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DCB15DD3-01A7-4EE8-888E-3DE250C4ED25}"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<sst xmlns="http://schemas.openxmlformats.org/spreadsheetml/2006/main" count="12316" uniqueCount="2007">
  <si>
    <t>145000</t>
  </si>
  <si>
    <t>145004</t>
  </si>
  <si>
    <t>145006</t>
  </si>
  <si>
    <t>145008</t>
  </si>
  <si>
    <t>145011</t>
  </si>
  <si>
    <t>145012</t>
  </si>
  <si>
    <t>145016</t>
  </si>
  <si>
    <t>145021</t>
  </si>
  <si>
    <t>145024</t>
  </si>
  <si>
    <t>145026</t>
  </si>
  <si>
    <t>145027</t>
  </si>
  <si>
    <t>145029</t>
  </si>
  <si>
    <t>145031</t>
  </si>
  <si>
    <t>145039</t>
  </si>
  <si>
    <t>145043</t>
  </si>
  <si>
    <t>145044</t>
  </si>
  <si>
    <t>145045</t>
  </si>
  <si>
    <t>145050</t>
  </si>
  <si>
    <t>145058</t>
  </si>
  <si>
    <t>145062</t>
  </si>
  <si>
    <t>145070</t>
  </si>
  <si>
    <t>145087</t>
  </si>
  <si>
    <t>145102</t>
  </si>
  <si>
    <t>145111</t>
  </si>
  <si>
    <t>145121</t>
  </si>
  <si>
    <t>145122</t>
  </si>
  <si>
    <t>145126</t>
  </si>
  <si>
    <t>145135</t>
  </si>
  <si>
    <t>145136</t>
  </si>
  <si>
    <t>145142</t>
  </si>
  <si>
    <t>145151</t>
  </si>
  <si>
    <t>145160</t>
  </si>
  <si>
    <t>145171</t>
  </si>
  <si>
    <t>145173</t>
  </si>
  <si>
    <t>145180</t>
  </si>
  <si>
    <t>145183</t>
  </si>
  <si>
    <t>145197</t>
  </si>
  <si>
    <t>145198</t>
  </si>
  <si>
    <t>145199</t>
  </si>
  <si>
    <t>145208</t>
  </si>
  <si>
    <t>145211</t>
  </si>
  <si>
    <t>145213</t>
  </si>
  <si>
    <t>145219</t>
  </si>
  <si>
    <t>145220</t>
  </si>
  <si>
    <t>145221</t>
  </si>
  <si>
    <t>145222</t>
  </si>
  <si>
    <t>145229</t>
  </si>
  <si>
    <t>145234</t>
  </si>
  <si>
    <t>145235</t>
  </si>
  <si>
    <t>145237</t>
  </si>
  <si>
    <t>145239</t>
  </si>
  <si>
    <t>145241</t>
  </si>
  <si>
    <t>145243</t>
  </si>
  <si>
    <t>145244</t>
  </si>
  <si>
    <t>145246</t>
  </si>
  <si>
    <t>145247</t>
  </si>
  <si>
    <t>145248</t>
  </si>
  <si>
    <t>145256</t>
  </si>
  <si>
    <t>145257</t>
  </si>
  <si>
    <t>145259</t>
  </si>
  <si>
    <t>145261</t>
  </si>
  <si>
    <t>145266</t>
  </si>
  <si>
    <t>145267</t>
  </si>
  <si>
    <t>145268</t>
  </si>
  <si>
    <t>145269</t>
  </si>
  <si>
    <t>145271</t>
  </si>
  <si>
    <t>145273</t>
  </si>
  <si>
    <t>145275</t>
  </si>
  <si>
    <t>145278</t>
  </si>
  <si>
    <t>145285</t>
  </si>
  <si>
    <t>145286</t>
  </si>
  <si>
    <t>145289</t>
  </si>
  <si>
    <t>145290</t>
  </si>
  <si>
    <t>145294</t>
  </si>
  <si>
    <t>145295</t>
  </si>
  <si>
    <t>145304</t>
  </si>
  <si>
    <t>145307</t>
  </si>
  <si>
    <t>145308</t>
  </si>
  <si>
    <t>145309</t>
  </si>
  <si>
    <t>145312</t>
  </si>
  <si>
    <t>145316</t>
  </si>
  <si>
    <t>145319</t>
  </si>
  <si>
    <t>145323</t>
  </si>
  <si>
    <t>145324</t>
  </si>
  <si>
    <t>145329</t>
  </si>
  <si>
    <t>145333</t>
  </si>
  <si>
    <t>145334</t>
  </si>
  <si>
    <t>145336</t>
  </si>
  <si>
    <t>145337</t>
  </si>
  <si>
    <t>145338</t>
  </si>
  <si>
    <t>145339</t>
  </si>
  <si>
    <t>145341</t>
  </si>
  <si>
    <t>145343</t>
  </si>
  <si>
    <t>145344</t>
  </si>
  <si>
    <t>145347</t>
  </si>
  <si>
    <t>145350</t>
  </si>
  <si>
    <t>145358</t>
  </si>
  <si>
    <t>145363</t>
  </si>
  <si>
    <t>145364</t>
  </si>
  <si>
    <t>145367</t>
  </si>
  <si>
    <t>145370</t>
  </si>
  <si>
    <t>145371</t>
  </si>
  <si>
    <t>145372</t>
  </si>
  <si>
    <t>145376</t>
  </si>
  <si>
    <t>145379</t>
  </si>
  <si>
    <t>145380</t>
  </si>
  <si>
    <t>145381</t>
  </si>
  <si>
    <t>145382</t>
  </si>
  <si>
    <t>145384</t>
  </si>
  <si>
    <t>145386</t>
  </si>
  <si>
    <t>145387</t>
  </si>
  <si>
    <t>145388</t>
  </si>
  <si>
    <t>145389</t>
  </si>
  <si>
    <t>145400</t>
  </si>
  <si>
    <t>145403</t>
  </si>
  <si>
    <t>145404</t>
  </si>
  <si>
    <t>145405</t>
  </si>
  <si>
    <t>145406</t>
  </si>
  <si>
    <t>145409</t>
  </si>
  <si>
    <t>145410</t>
  </si>
  <si>
    <t>145411</t>
  </si>
  <si>
    <t>145413</t>
  </si>
  <si>
    <t>145414</t>
  </si>
  <si>
    <t>145415</t>
  </si>
  <si>
    <t>145416</t>
  </si>
  <si>
    <t>145418</t>
  </si>
  <si>
    <t>145419</t>
  </si>
  <si>
    <t>145420</t>
  </si>
  <si>
    <t>145422</t>
  </si>
  <si>
    <t>145424</t>
  </si>
  <si>
    <t>145426</t>
  </si>
  <si>
    <t>145427</t>
  </si>
  <si>
    <t>145429</t>
  </si>
  <si>
    <t>145430</t>
  </si>
  <si>
    <t>145431</t>
  </si>
  <si>
    <t>145434</t>
  </si>
  <si>
    <t>145436</t>
  </si>
  <si>
    <t>145437</t>
  </si>
  <si>
    <t>145438</t>
  </si>
  <si>
    <t>145439</t>
  </si>
  <si>
    <t>145440</t>
  </si>
  <si>
    <t>145441</t>
  </si>
  <si>
    <t>145442</t>
  </si>
  <si>
    <t>145443</t>
  </si>
  <si>
    <t>145445</t>
  </si>
  <si>
    <t>145446</t>
  </si>
  <si>
    <t>145447</t>
  </si>
  <si>
    <t>145449</t>
  </si>
  <si>
    <t>145450</t>
  </si>
  <si>
    <t>145452</t>
  </si>
  <si>
    <t>145453</t>
  </si>
  <si>
    <t>145454</t>
  </si>
  <si>
    <t>145456</t>
  </si>
  <si>
    <t>145457</t>
  </si>
  <si>
    <t>145458</t>
  </si>
  <si>
    <t>145460</t>
  </si>
  <si>
    <t>145464</t>
  </si>
  <si>
    <t>145465</t>
  </si>
  <si>
    <t>145466</t>
  </si>
  <si>
    <t>145468</t>
  </si>
  <si>
    <t>145469</t>
  </si>
  <si>
    <t>145470</t>
  </si>
  <si>
    <t>145473</t>
  </si>
  <si>
    <t>145478</t>
  </si>
  <si>
    <t>145479</t>
  </si>
  <si>
    <t>145480</t>
  </si>
  <si>
    <t>145482</t>
  </si>
  <si>
    <t>145483</t>
  </si>
  <si>
    <t>145484</t>
  </si>
  <si>
    <t>145486</t>
  </si>
  <si>
    <t>145488</t>
  </si>
  <si>
    <t>145489</t>
  </si>
  <si>
    <t>145495</t>
  </si>
  <si>
    <t>145497</t>
  </si>
  <si>
    <t>145499</t>
  </si>
  <si>
    <t>145500</t>
  </si>
  <si>
    <t>145502</t>
  </si>
  <si>
    <t>145507</t>
  </si>
  <si>
    <t>145508</t>
  </si>
  <si>
    <t>145510</t>
  </si>
  <si>
    <t>145511</t>
  </si>
  <si>
    <t>145514</t>
  </si>
  <si>
    <t>145515</t>
  </si>
  <si>
    <t>145517</t>
  </si>
  <si>
    <t>145518</t>
  </si>
  <si>
    <t>145519</t>
  </si>
  <si>
    <t>145522</t>
  </si>
  <si>
    <t>145524</t>
  </si>
  <si>
    <t>145526</t>
  </si>
  <si>
    <t>145527</t>
  </si>
  <si>
    <t>145532</t>
  </si>
  <si>
    <t>145536</t>
  </si>
  <si>
    <t>145538</t>
  </si>
  <si>
    <t>145546</t>
  </si>
  <si>
    <t>145547</t>
  </si>
  <si>
    <t>145548</t>
  </si>
  <si>
    <t>145549</t>
  </si>
  <si>
    <t>145552</t>
  </si>
  <si>
    <t>145555</t>
  </si>
  <si>
    <t>145556</t>
  </si>
  <si>
    <t>145557</t>
  </si>
  <si>
    <t>145563</t>
  </si>
  <si>
    <t>145568</t>
  </si>
  <si>
    <t>145571</t>
  </si>
  <si>
    <t>145572</t>
  </si>
  <si>
    <t>145579</t>
  </si>
  <si>
    <t>145581</t>
  </si>
  <si>
    <t>145582</t>
  </si>
  <si>
    <t>145584</t>
  </si>
  <si>
    <t>145585</t>
  </si>
  <si>
    <t>145591</t>
  </si>
  <si>
    <t>145593</t>
  </si>
  <si>
    <t>145596</t>
  </si>
  <si>
    <t>145597</t>
  </si>
  <si>
    <t>145598</t>
  </si>
  <si>
    <t>145600</t>
  </si>
  <si>
    <t>145601</t>
  </si>
  <si>
    <t>145602</t>
  </si>
  <si>
    <t>145603</t>
  </si>
  <si>
    <t>145604</t>
  </si>
  <si>
    <t>145606</t>
  </si>
  <si>
    <t>145607</t>
  </si>
  <si>
    <t>145608</t>
  </si>
  <si>
    <t>145609</t>
  </si>
  <si>
    <t>145610</t>
  </si>
  <si>
    <t>145611</t>
  </si>
  <si>
    <t>145612</t>
  </si>
  <si>
    <t>145613</t>
  </si>
  <si>
    <t>145614</t>
  </si>
  <si>
    <t>145615</t>
  </si>
  <si>
    <t>145616</t>
  </si>
  <si>
    <t>145618</t>
  </si>
  <si>
    <t>145619</t>
  </si>
  <si>
    <t>145620</t>
  </si>
  <si>
    <t>145621</t>
  </si>
  <si>
    <t>145623</t>
  </si>
  <si>
    <t>145624</t>
  </si>
  <si>
    <t>145625</t>
  </si>
  <si>
    <t>145626</t>
  </si>
  <si>
    <t>145628</t>
  </si>
  <si>
    <t>145629</t>
  </si>
  <si>
    <t>145630</t>
  </si>
  <si>
    <t>145631</t>
  </si>
  <si>
    <t>145632</t>
  </si>
  <si>
    <t>145634</t>
  </si>
  <si>
    <t>145636</t>
  </si>
  <si>
    <t>145637</t>
  </si>
  <si>
    <t>145638</t>
  </si>
  <si>
    <t>145639</t>
  </si>
  <si>
    <t>145646</t>
  </si>
  <si>
    <t>145647</t>
  </si>
  <si>
    <t>145648</t>
  </si>
  <si>
    <t>145649</t>
  </si>
  <si>
    <t>145650</t>
  </si>
  <si>
    <t>145651</t>
  </si>
  <si>
    <t>145652</t>
  </si>
  <si>
    <t>145654</t>
  </si>
  <si>
    <t>145655</t>
  </si>
  <si>
    <t>145656</t>
  </si>
  <si>
    <t>145657</t>
  </si>
  <si>
    <t>145658</t>
  </si>
  <si>
    <t>145659</t>
  </si>
  <si>
    <t>145660</t>
  </si>
  <si>
    <t>145661</t>
  </si>
  <si>
    <t>145662</t>
  </si>
  <si>
    <t>145663</t>
  </si>
  <si>
    <t>145664</t>
  </si>
  <si>
    <t>145665</t>
  </si>
  <si>
    <t>145666</t>
  </si>
  <si>
    <t>145667</t>
  </si>
  <si>
    <t>145668</t>
  </si>
  <si>
    <t>145669</t>
  </si>
  <si>
    <t>145670</t>
  </si>
  <si>
    <t>145671</t>
  </si>
  <si>
    <t>145673</t>
  </si>
  <si>
    <t>145678</t>
  </si>
  <si>
    <t>145679</t>
  </si>
  <si>
    <t>145680</t>
  </si>
  <si>
    <t>145681</t>
  </si>
  <si>
    <t>145683</t>
  </si>
  <si>
    <t>145684</t>
  </si>
  <si>
    <t>145685</t>
  </si>
  <si>
    <t>145688</t>
  </si>
  <si>
    <t>145689</t>
  </si>
  <si>
    <t>145691</t>
  </si>
  <si>
    <t>145692</t>
  </si>
  <si>
    <t>145694</t>
  </si>
  <si>
    <t>145696</t>
  </si>
  <si>
    <t>145697</t>
  </si>
  <si>
    <t>145699</t>
  </si>
  <si>
    <t>145700</t>
  </si>
  <si>
    <t>145701</t>
  </si>
  <si>
    <t>145702</t>
  </si>
  <si>
    <t>145703</t>
  </si>
  <si>
    <t>145704</t>
  </si>
  <si>
    <t>145706</t>
  </si>
  <si>
    <t>145708</t>
  </si>
  <si>
    <t>145710</t>
  </si>
  <si>
    <t>145711</t>
  </si>
  <si>
    <t>145712</t>
  </si>
  <si>
    <t>145713</t>
  </si>
  <si>
    <t>145714</t>
  </si>
  <si>
    <t>145715</t>
  </si>
  <si>
    <t>145717</t>
  </si>
  <si>
    <t>145718</t>
  </si>
  <si>
    <t>145719</t>
  </si>
  <si>
    <t>145720</t>
  </si>
  <si>
    <t>145721</t>
  </si>
  <si>
    <t>145724</t>
  </si>
  <si>
    <t>145726</t>
  </si>
  <si>
    <t>145727</t>
  </si>
  <si>
    <t>145728</t>
  </si>
  <si>
    <t>145729</t>
  </si>
  <si>
    <t>145730</t>
  </si>
  <si>
    <t>145731</t>
  </si>
  <si>
    <t>145732</t>
  </si>
  <si>
    <t>145733</t>
  </si>
  <si>
    <t>145734</t>
  </si>
  <si>
    <t>145735</t>
  </si>
  <si>
    <t>145736</t>
  </si>
  <si>
    <t>145737</t>
  </si>
  <si>
    <t>145739</t>
  </si>
  <si>
    <t>145740</t>
  </si>
  <si>
    <t>145741</t>
  </si>
  <si>
    <t>145743</t>
  </si>
  <si>
    <t>145744</t>
  </si>
  <si>
    <t>145748</t>
  </si>
  <si>
    <t>145751</t>
  </si>
  <si>
    <t>145752</t>
  </si>
  <si>
    <t>145753</t>
  </si>
  <si>
    <t>145757</t>
  </si>
  <si>
    <t>145758</t>
  </si>
  <si>
    <t>145759</t>
  </si>
  <si>
    <t>145760</t>
  </si>
  <si>
    <t>145761</t>
  </si>
  <si>
    <t>145764</t>
  </si>
  <si>
    <t>145765</t>
  </si>
  <si>
    <t>145767</t>
  </si>
  <si>
    <t>145768</t>
  </si>
  <si>
    <t>145769</t>
  </si>
  <si>
    <t>145770</t>
  </si>
  <si>
    <t>145771</t>
  </si>
  <si>
    <t>145772</t>
  </si>
  <si>
    <t>145773</t>
  </si>
  <si>
    <t>145774</t>
  </si>
  <si>
    <t>145775</t>
  </si>
  <si>
    <t>145776</t>
  </si>
  <si>
    <t>145778</t>
  </si>
  <si>
    <t>145779</t>
  </si>
  <si>
    <t>145781</t>
  </si>
  <si>
    <t>145783</t>
  </si>
  <si>
    <t>145784</t>
  </si>
  <si>
    <t>145785</t>
  </si>
  <si>
    <t>145786</t>
  </si>
  <si>
    <t>145789</t>
  </si>
  <si>
    <t>145791</t>
  </si>
  <si>
    <t>145792</t>
  </si>
  <si>
    <t>145793</t>
  </si>
  <si>
    <t>145794</t>
  </si>
  <si>
    <t>145796</t>
  </si>
  <si>
    <t>145798</t>
  </si>
  <si>
    <t>145800</t>
  </si>
  <si>
    <t>145801</t>
  </si>
  <si>
    <t>145803</t>
  </si>
  <si>
    <t>145804</t>
  </si>
  <si>
    <t>145806</t>
  </si>
  <si>
    <t>145807</t>
  </si>
  <si>
    <t>145809</t>
  </si>
  <si>
    <t>145811</t>
  </si>
  <si>
    <t>145813</t>
  </si>
  <si>
    <t>145816</t>
  </si>
  <si>
    <t>145818</t>
  </si>
  <si>
    <t>145819</t>
  </si>
  <si>
    <t>145820</t>
  </si>
  <si>
    <t>145821</t>
  </si>
  <si>
    <t>145825</t>
  </si>
  <si>
    <t>145827</t>
  </si>
  <si>
    <t>145828</t>
  </si>
  <si>
    <t>145829</t>
  </si>
  <si>
    <t>145830</t>
  </si>
  <si>
    <t>145832</t>
  </si>
  <si>
    <t>145834</t>
  </si>
  <si>
    <t>145835</t>
  </si>
  <si>
    <t>145836</t>
  </si>
  <si>
    <t>145837</t>
  </si>
  <si>
    <t>145838</t>
  </si>
  <si>
    <t>145839</t>
  </si>
  <si>
    <t>145840</t>
  </si>
  <si>
    <t>145841</t>
  </si>
  <si>
    <t>145842</t>
  </si>
  <si>
    <t>145843</t>
  </si>
  <si>
    <t>145844</t>
  </si>
  <si>
    <t>145846</t>
  </si>
  <si>
    <t>145847</t>
  </si>
  <si>
    <t>145848</t>
  </si>
  <si>
    <t>145850</t>
  </si>
  <si>
    <t>145851</t>
  </si>
  <si>
    <t>145852</t>
  </si>
  <si>
    <t>145853</t>
  </si>
  <si>
    <t>145857</t>
  </si>
  <si>
    <t>145858</t>
  </si>
  <si>
    <t>145860</t>
  </si>
  <si>
    <t>145862</t>
  </si>
  <si>
    <t>145863</t>
  </si>
  <si>
    <t>145864</t>
  </si>
  <si>
    <t>145866</t>
  </si>
  <si>
    <t>145867</t>
  </si>
  <si>
    <t>145868</t>
  </si>
  <si>
    <t>145869</t>
  </si>
  <si>
    <t>145872</t>
  </si>
  <si>
    <t>145874</t>
  </si>
  <si>
    <t>145875</t>
  </si>
  <si>
    <t>145877</t>
  </si>
  <si>
    <t>145878</t>
  </si>
  <si>
    <t>145879</t>
  </si>
  <si>
    <t>145880</t>
  </si>
  <si>
    <t>145881</t>
  </si>
  <si>
    <t>145883</t>
  </si>
  <si>
    <t>145885</t>
  </si>
  <si>
    <t>145886</t>
  </si>
  <si>
    <t>145887</t>
  </si>
  <si>
    <t>145888</t>
  </si>
  <si>
    <t>145890</t>
  </si>
  <si>
    <t>145891</t>
  </si>
  <si>
    <t>145892</t>
  </si>
  <si>
    <t>145893</t>
  </si>
  <si>
    <t>145895</t>
  </si>
  <si>
    <t>145897</t>
  </si>
  <si>
    <t>145898</t>
  </si>
  <si>
    <t>145899</t>
  </si>
  <si>
    <t>145901</t>
  </si>
  <si>
    <t>145903</t>
  </si>
  <si>
    <t>145904</t>
  </si>
  <si>
    <t>145905</t>
  </si>
  <si>
    <t>145906</t>
  </si>
  <si>
    <t>145907</t>
  </si>
  <si>
    <t>145908</t>
  </si>
  <si>
    <t>145909</t>
  </si>
  <si>
    <t>145910</t>
  </si>
  <si>
    <t>145911</t>
  </si>
  <si>
    <t>145913</t>
  </si>
  <si>
    <t>145914</t>
  </si>
  <si>
    <t>145917</t>
  </si>
  <si>
    <t>145918</t>
  </si>
  <si>
    <t>145920</t>
  </si>
  <si>
    <t>145921</t>
  </si>
  <si>
    <t>145922</t>
  </si>
  <si>
    <t>145923</t>
  </si>
  <si>
    <t>145926</t>
  </si>
  <si>
    <t>145927</t>
  </si>
  <si>
    <t>145928</t>
  </si>
  <si>
    <t>145930</t>
  </si>
  <si>
    <t>145931</t>
  </si>
  <si>
    <t>145932</t>
  </si>
  <si>
    <t>145933</t>
  </si>
  <si>
    <t>145935</t>
  </si>
  <si>
    <t>145936</t>
  </si>
  <si>
    <t>145937</t>
  </si>
  <si>
    <t>145938</t>
  </si>
  <si>
    <t>145939</t>
  </si>
  <si>
    <t>145942</t>
  </si>
  <si>
    <t>145944</t>
  </si>
  <si>
    <t>145945</t>
  </si>
  <si>
    <t>145946</t>
  </si>
  <si>
    <t>145947</t>
  </si>
  <si>
    <t>145948</t>
  </si>
  <si>
    <t>145949</t>
  </si>
  <si>
    <t>145950</t>
  </si>
  <si>
    <t>145951</t>
  </si>
  <si>
    <t>145952</t>
  </si>
  <si>
    <t>145953</t>
  </si>
  <si>
    <t>145956</t>
  </si>
  <si>
    <t>145958</t>
  </si>
  <si>
    <t>145960</t>
  </si>
  <si>
    <t>145963</t>
  </si>
  <si>
    <t>145964</t>
  </si>
  <si>
    <t>145965</t>
  </si>
  <si>
    <t>145967</t>
  </si>
  <si>
    <t>145968</t>
  </si>
  <si>
    <t>145969</t>
  </si>
  <si>
    <t>145970</t>
  </si>
  <si>
    <t>145971</t>
  </si>
  <si>
    <t>145974</t>
  </si>
  <si>
    <t>145975</t>
  </si>
  <si>
    <t>145977</t>
  </si>
  <si>
    <t>145978</t>
  </si>
  <si>
    <t>145979</t>
  </si>
  <si>
    <t>145980</t>
  </si>
  <si>
    <t>145981</t>
  </si>
  <si>
    <t>145982</t>
  </si>
  <si>
    <t>145983</t>
  </si>
  <si>
    <t>145984</t>
  </si>
  <si>
    <t>145985</t>
  </si>
  <si>
    <t>145986</t>
  </si>
  <si>
    <t>145987</t>
  </si>
  <si>
    <t>145989</t>
  </si>
  <si>
    <t>145990</t>
  </si>
  <si>
    <t>145993</t>
  </si>
  <si>
    <t>145994</t>
  </si>
  <si>
    <t>145995</t>
  </si>
  <si>
    <t>145996</t>
  </si>
  <si>
    <t>145998</t>
  </si>
  <si>
    <t>145999</t>
  </si>
  <si>
    <t>146000</t>
  </si>
  <si>
    <t>146001</t>
  </si>
  <si>
    <t>146003</t>
  </si>
  <si>
    <t>146006</t>
  </si>
  <si>
    <t>146007</t>
  </si>
  <si>
    <t>146008</t>
  </si>
  <si>
    <t>146009</t>
  </si>
  <si>
    <t>146010</t>
  </si>
  <si>
    <t>146011</t>
  </si>
  <si>
    <t>146013</t>
  </si>
  <si>
    <t>146014</t>
  </si>
  <si>
    <t>146015</t>
  </si>
  <si>
    <t>146016</t>
  </si>
  <si>
    <t>146017</t>
  </si>
  <si>
    <t>146018</t>
  </si>
  <si>
    <t>146019</t>
  </si>
  <si>
    <t>146020</t>
  </si>
  <si>
    <t>146021</t>
  </si>
  <si>
    <t>146023</t>
  </si>
  <si>
    <t>146025</t>
  </si>
  <si>
    <t>146026</t>
  </si>
  <si>
    <t>146029</t>
  </si>
  <si>
    <t>146030</t>
  </si>
  <si>
    <t>146031</t>
  </si>
  <si>
    <t>146032</t>
  </si>
  <si>
    <t>146033</t>
  </si>
  <si>
    <t>146034</t>
  </si>
  <si>
    <t>146036</t>
  </si>
  <si>
    <t>146037</t>
  </si>
  <si>
    <t>146038</t>
  </si>
  <si>
    <t>146039</t>
  </si>
  <si>
    <t>146040</t>
  </si>
  <si>
    <t>146041</t>
  </si>
  <si>
    <t>146042</t>
  </si>
  <si>
    <t>146043</t>
  </si>
  <si>
    <t>146045</t>
  </si>
  <si>
    <t>146046</t>
  </si>
  <si>
    <t>146047</t>
  </si>
  <si>
    <t>146048</t>
  </si>
  <si>
    <t>146049</t>
  </si>
  <si>
    <t>146050</t>
  </si>
  <si>
    <t>146051</t>
  </si>
  <si>
    <t>146052</t>
  </si>
  <si>
    <t>146054</t>
  </si>
  <si>
    <t>146056</t>
  </si>
  <si>
    <t>146057</t>
  </si>
  <si>
    <t>146058</t>
  </si>
  <si>
    <t>146059</t>
  </si>
  <si>
    <t>146061</t>
  </si>
  <si>
    <t>146062</t>
  </si>
  <si>
    <t>146063</t>
  </si>
  <si>
    <t>146065</t>
  </si>
  <si>
    <t>146066</t>
  </si>
  <si>
    <t>146067</t>
  </si>
  <si>
    <t>146068</t>
  </si>
  <si>
    <t>146069</t>
  </si>
  <si>
    <t>146070</t>
  </si>
  <si>
    <t>146071</t>
  </si>
  <si>
    <t>146074</t>
  </si>
  <si>
    <t>146075</t>
  </si>
  <si>
    <t>146076</t>
  </si>
  <si>
    <t>146077</t>
  </si>
  <si>
    <t>146078</t>
  </si>
  <si>
    <t>146080</t>
  </si>
  <si>
    <t>146082</t>
  </si>
  <si>
    <t>146083</t>
  </si>
  <si>
    <t>146084</t>
  </si>
  <si>
    <t>146085</t>
  </si>
  <si>
    <t>146086</t>
  </si>
  <si>
    <t>146088</t>
  </si>
  <si>
    <t>146090</t>
  </si>
  <si>
    <t>146091</t>
  </si>
  <si>
    <t>146092</t>
  </si>
  <si>
    <t>146093</t>
  </si>
  <si>
    <t>146094</t>
  </si>
  <si>
    <t>146095</t>
  </si>
  <si>
    <t>146096</t>
  </si>
  <si>
    <t>146097</t>
  </si>
  <si>
    <t>146098</t>
  </si>
  <si>
    <t>146099</t>
  </si>
  <si>
    <t>146100</t>
  </si>
  <si>
    <t>146101</t>
  </si>
  <si>
    <t>146102</t>
  </si>
  <si>
    <t>146103</t>
  </si>
  <si>
    <t>146104</t>
  </si>
  <si>
    <t>146106</t>
  </si>
  <si>
    <t>146107</t>
  </si>
  <si>
    <t>146108</t>
  </si>
  <si>
    <t>146110</t>
  </si>
  <si>
    <t>146111</t>
  </si>
  <si>
    <t>146112</t>
  </si>
  <si>
    <t>146113</t>
  </si>
  <si>
    <t>146114</t>
  </si>
  <si>
    <t>146116</t>
  </si>
  <si>
    <t>146117</t>
  </si>
  <si>
    <t>146118</t>
  </si>
  <si>
    <t>146119</t>
  </si>
  <si>
    <t>146121</t>
  </si>
  <si>
    <t>146122</t>
  </si>
  <si>
    <t>146123</t>
  </si>
  <si>
    <t>146124</t>
  </si>
  <si>
    <t>146125</t>
  </si>
  <si>
    <t>146126</t>
  </si>
  <si>
    <t>146127</t>
  </si>
  <si>
    <t>146128</t>
  </si>
  <si>
    <t>146130</t>
  </si>
  <si>
    <t>146131</t>
  </si>
  <si>
    <t>146133</t>
  </si>
  <si>
    <t>146134</t>
  </si>
  <si>
    <t>146136</t>
  </si>
  <si>
    <t>146138</t>
  </si>
  <si>
    <t>146139</t>
  </si>
  <si>
    <t>146140</t>
  </si>
  <si>
    <t>146141</t>
  </si>
  <si>
    <t>146142</t>
  </si>
  <si>
    <t>146143</t>
  </si>
  <si>
    <t>146144</t>
  </si>
  <si>
    <t>146145</t>
  </si>
  <si>
    <t>146146</t>
  </si>
  <si>
    <t>146147</t>
  </si>
  <si>
    <t>146148</t>
  </si>
  <si>
    <t>146149</t>
  </si>
  <si>
    <t>146151</t>
  </si>
  <si>
    <t>146152</t>
  </si>
  <si>
    <t>146153</t>
  </si>
  <si>
    <t>146154</t>
  </si>
  <si>
    <t>146155</t>
  </si>
  <si>
    <t>146156</t>
  </si>
  <si>
    <t>146157</t>
  </si>
  <si>
    <t>146159</t>
  </si>
  <si>
    <t>146160</t>
  </si>
  <si>
    <t>146161</t>
  </si>
  <si>
    <t>146162</t>
  </si>
  <si>
    <t>146164</t>
  </si>
  <si>
    <t>146165</t>
  </si>
  <si>
    <t>146166</t>
  </si>
  <si>
    <t>146167</t>
  </si>
  <si>
    <t>146168</t>
  </si>
  <si>
    <t>146169</t>
  </si>
  <si>
    <t>146170</t>
  </si>
  <si>
    <t>146171</t>
  </si>
  <si>
    <t>146172</t>
  </si>
  <si>
    <t>146173</t>
  </si>
  <si>
    <t>146174</t>
  </si>
  <si>
    <t>146175</t>
  </si>
  <si>
    <t>146176</t>
  </si>
  <si>
    <t>146177</t>
  </si>
  <si>
    <t>146178</t>
  </si>
  <si>
    <t>146179</t>
  </si>
  <si>
    <t>146180</t>
  </si>
  <si>
    <t>146181</t>
  </si>
  <si>
    <t>146182</t>
  </si>
  <si>
    <t>146183</t>
  </si>
  <si>
    <t>146184</t>
  </si>
  <si>
    <t>146185</t>
  </si>
  <si>
    <t>146186</t>
  </si>
  <si>
    <t>146187</t>
  </si>
  <si>
    <t>146188</t>
  </si>
  <si>
    <t>146189</t>
  </si>
  <si>
    <t>146191</t>
  </si>
  <si>
    <t>146192</t>
  </si>
  <si>
    <t>146193</t>
  </si>
  <si>
    <t>146194</t>
  </si>
  <si>
    <t>146195</t>
  </si>
  <si>
    <t>14A057</t>
  </si>
  <si>
    <t>14A357</t>
  </si>
  <si>
    <t>14A383</t>
  </si>
  <si>
    <t>14A453</t>
  </si>
  <si>
    <t>14A539</t>
  </si>
  <si>
    <t>14E095</t>
  </si>
  <si>
    <t>14E169</t>
  </si>
  <si>
    <t>14E177</t>
  </si>
  <si>
    <t>14E212</t>
  </si>
  <si>
    <t>14E247</t>
  </si>
  <si>
    <t>14E264</t>
  </si>
  <si>
    <t>14E306</t>
  </si>
  <si>
    <t>14E322</t>
  </si>
  <si>
    <t>14E345</t>
  </si>
  <si>
    <t>14E361</t>
  </si>
  <si>
    <t>14E392</t>
  </si>
  <si>
    <t>14E579</t>
  </si>
  <si>
    <t>14E701</t>
  </si>
  <si>
    <t>14E812</t>
  </si>
  <si>
    <t>14E847</t>
  </si>
  <si>
    <t>14E848</t>
  </si>
  <si>
    <t>14E888</t>
  </si>
  <si>
    <t>OAK PARK</t>
  </si>
  <si>
    <t>COMMUNITY CARE CENTER</t>
  </si>
  <si>
    <t>LITTLE SISTERS OF THE POOR</t>
  </si>
  <si>
    <t>WASHINGTON SENIOR LIVING</t>
  </si>
  <si>
    <t>CRESCENT CARE OF ELGIN</t>
  </si>
  <si>
    <t>GROVE OF FOX VALLEY,THE</t>
  </si>
  <si>
    <t>DUQUOIN NURSING &amp; REHAB</t>
  </si>
  <si>
    <t>GROVE OF EVANSTON L &amp; R, THE</t>
  </si>
  <si>
    <t>HEARTLAND OF GALESBURG</t>
  </si>
  <si>
    <t>HERITAGE HEALTH-BLOOMINGTON</t>
  </si>
  <si>
    <t>MACOMB POST ACUTE CARE CENTER</t>
  </si>
  <si>
    <t>PINECREST MANOR</t>
  </si>
  <si>
    <t>WESTMINSTER PLACE</t>
  </si>
  <si>
    <t>HEARTLAND OF MOLINE</t>
  </si>
  <si>
    <t>ASCENSION VILLA FRANCISCAN</t>
  </si>
  <si>
    <t>LOFT REHAB &amp; NURSING OF NORMAL</t>
  </si>
  <si>
    <t>GENERATIONS AT PEORIA</t>
  </si>
  <si>
    <t>CITADEL CARE CENTER-KANKAKEE</t>
  </si>
  <si>
    <t>HERITAGE HEALTH-PERU</t>
  </si>
  <si>
    <t>PEARL OF NAPERVILLE, THE</t>
  </si>
  <si>
    <t>DUPAGE CARE CENTER</t>
  </si>
  <si>
    <t>HERITAGE HEALTH-CHILLICOTHE</t>
  </si>
  <si>
    <t>HERITAGE HEALTH-STREATOR</t>
  </si>
  <si>
    <t>GROVE OF BERWYN, THE</t>
  </si>
  <si>
    <t>PROMEDICA SKILLED NURSING OLW</t>
  </si>
  <si>
    <t>MEMORIAL CARE CENTER</t>
  </si>
  <si>
    <t>ELMHURST EXTENDED CARE CENTER</t>
  </si>
  <si>
    <t>ALTON MEMORIAL REHAB &amp; THERAPY</t>
  </si>
  <si>
    <t>DOBSON PLAZA</t>
  </si>
  <si>
    <t>ALDEN LINCOLN REHAB &amp; H C CTR</t>
  </si>
  <si>
    <t>RICHLAND NURSING &amp; REHAB</t>
  </si>
  <si>
    <t>ARCADIA CARE AUBURN</t>
  </si>
  <si>
    <t>ALDEN DEBES REHAB &amp; HCC</t>
  </si>
  <si>
    <t>HERITAGE HEALTH-MENDOTA</t>
  </si>
  <si>
    <t>APERION CARE CAPITOL</t>
  </si>
  <si>
    <t>ELEVATE CARE NORTHBROOK</t>
  </si>
  <si>
    <t>HEATHER HEALTH CARE CENTER</t>
  </si>
  <si>
    <t>APERION CARE CHICAGO HEIGHTS</t>
  </si>
  <si>
    <t>COLONIAL MANOR</t>
  </si>
  <si>
    <t>APERION CARE OAK LAWN</t>
  </si>
  <si>
    <t>BELLA TERRA MORTON GROVE</t>
  </si>
  <si>
    <t>PROMEDICA SKILLED NURSING AH</t>
  </si>
  <si>
    <t>BRIDGEVIEW HEALTH CARE CENTER</t>
  </si>
  <si>
    <t>BURBANK REHABILITATION CENTER</t>
  </si>
  <si>
    <t>WYNSCAPE HEALTH &amp; REHAB</t>
  </si>
  <si>
    <t>BURGESS SQUARE HEALTHCARE CTR</t>
  </si>
  <si>
    <t>PINE CREST HEALTH CARE</t>
  </si>
  <si>
    <t>PARC JOLIET</t>
  </si>
  <si>
    <t>CROSSROADS CARE CTR WOODSTOCK</t>
  </si>
  <si>
    <t>HERITAGE HEALTH-SPRINGFIELD</t>
  </si>
  <si>
    <t>PEARL PAVILION</t>
  </si>
  <si>
    <t>LAKEFRONT NURSING &amp; REHAB CTR</t>
  </si>
  <si>
    <t>GENERATIONS AT REGENCY</t>
  </si>
  <si>
    <t>CORNERSTONE REHAB &amp; HC</t>
  </si>
  <si>
    <t>HELIA SOUTHBELT HEALTHCARE</t>
  </si>
  <si>
    <t>ACCOLADE HEALTHCARE DANVILLE</t>
  </si>
  <si>
    <t>APERION CARE LAKESHORE</t>
  </si>
  <si>
    <t>PROMEDICA SKILLED NURSING HIN</t>
  </si>
  <si>
    <t>DOCTORS NURSING &amp; REHAB CENTER</t>
  </si>
  <si>
    <t>APERION CARE MORTON VILLA</t>
  </si>
  <si>
    <t>LAKELAND REHAB &amp; HEALTHCARE CENTER</t>
  </si>
  <si>
    <t>CRYSTAL PINES REHAB &amp; HCC</t>
  </si>
  <si>
    <t>ALDEN PARK STRATHMOOR</t>
  </si>
  <si>
    <t>APERION CARE DEKALB</t>
  </si>
  <si>
    <t>FONDULAC REHABILITATION &amp; HCC</t>
  </si>
  <si>
    <t>HERITAGE HEALTH-PANA</t>
  </si>
  <si>
    <t>GLENVIEW TERRACE NURSING CTR</t>
  </si>
  <si>
    <t>HOPE CREEK NURSING &amp; REHAB</t>
  </si>
  <si>
    <t>HERITAGE HEALTH-LITCHFIELD</t>
  </si>
  <si>
    <t>JACKSONVILLE SKLD NUR &amp; REHAB</t>
  </si>
  <si>
    <t>TIMBERCREEK REHAB &amp; HEALTHCARE CENTER</t>
  </si>
  <si>
    <t>CITADEL OF STERLING,THE</t>
  </si>
  <si>
    <t>BUCKINGHAM PAVILION</t>
  </si>
  <si>
    <t>HERITAGE HEALTH-STAUNTON</t>
  </si>
  <si>
    <t>HELIA HEALTHCARE OF BELLEVILLE</t>
  </si>
  <si>
    <t>INTEGRITY HC OF BELLEVILLE</t>
  </si>
  <si>
    <t>PRAIRIE VILLAGE HEALTHCARE CTR</t>
  </si>
  <si>
    <t>APERION CARE MARSEILLES</t>
  </si>
  <si>
    <t>ELEVATE CARE RIVERWOODS</t>
  </si>
  <si>
    <t>GROVE OF LAGRANGE PARK, THE</t>
  </si>
  <si>
    <t>RIVER VIEW REHAB CENTER</t>
  </si>
  <si>
    <t>RED BUD REGIONAL CARE</t>
  </si>
  <si>
    <t>SYMPHONY NORTHWOODS</t>
  </si>
  <si>
    <t>APERION CARE WILMINGTON</t>
  </si>
  <si>
    <t>HERITAGE HEALTH-EL PASO</t>
  </si>
  <si>
    <t>CARRIER MILLS NSG &amp; REHAB CTR</t>
  </si>
  <si>
    <t>ASCENSION RESURRECTION PLACE</t>
  </si>
  <si>
    <t>NORRIDGE GARDENS</t>
  </si>
  <si>
    <t>WEST SUBURBAN NURSING &amp; REHAB CENTER</t>
  </si>
  <si>
    <t>LANDMARK OF DES PLAINES REHAB</t>
  </si>
  <si>
    <t>WARREN BARR GOLD COAST</t>
  </si>
  <si>
    <t>SYMPHONY OF BRONZEVILLE</t>
  </si>
  <si>
    <t>WESTMONT MANOR HLTH &amp; RHB</t>
  </si>
  <si>
    <t>GROVE OF ELMHURST, THE</t>
  </si>
  <si>
    <t>FRIENDSHIP VILLAGE-SCHAUMBURG</t>
  </si>
  <si>
    <t>AMBASSADOR NURSING &amp; REHAB CENTER</t>
  </si>
  <si>
    <t>LIBERTYVILLE MANOR EXT CARE</t>
  </si>
  <si>
    <t>GILMAN HEALTHCARE CENTER</t>
  </si>
  <si>
    <t>PEARL OF ROLLING MEADOWS,THE</t>
  </si>
  <si>
    <t>ARISTA HEALTHCARE</t>
  </si>
  <si>
    <t>PROMEDICA SKILLED NURSING OLE</t>
  </si>
  <si>
    <t>UNIVERSITY REHAB</t>
  </si>
  <si>
    <t>HERITAGE HEALTH-GILLESPIE</t>
  </si>
  <si>
    <t>SULLIVAN REHAB &amp; HLTH CARE CTR</t>
  </si>
  <si>
    <t>ARCADIA CARE BLOOMINGTON</t>
  </si>
  <si>
    <t>SALUD WELLNESS</t>
  </si>
  <si>
    <t>OAKVIEW NURSING &amp; REHAB</t>
  </si>
  <si>
    <t>ALDEN VALLEY RIDGE REHAB &amp; HCC</t>
  </si>
  <si>
    <t>LUTHERAN CARE CENTER</t>
  </si>
  <si>
    <t>CLARK-LINDSEY VILLAGE</t>
  </si>
  <si>
    <t>LEE MANOR</t>
  </si>
  <si>
    <t>EDEN VILLAGE CARE CENTER</t>
  </si>
  <si>
    <t>SOUTHGATE HEALTH CARE CENTER</t>
  </si>
  <si>
    <t>ST ANTHONY'S NRSG &amp; REHAB CENTER</t>
  </si>
  <si>
    <t>HELIA HEALTHCARE OF OLNEY</t>
  </si>
  <si>
    <t>WATSEKA REHAB &amp; HLTH CARE CTR</t>
  </si>
  <si>
    <t>WESTMINSTER VILLAGE</t>
  </si>
  <si>
    <t>ALDEN POPLAR CREEK REHAB &amp; HCC</t>
  </si>
  <si>
    <t>FARMINGTON COUNTRY MANOR</t>
  </si>
  <si>
    <t>BRIA OF WESTMONT</t>
  </si>
  <si>
    <t>RANDOLPH COUNTY CARE CENTER</t>
  </si>
  <si>
    <t>MICHAELSEN HEALTH CENTER</t>
  </si>
  <si>
    <t>BREESE NURSING HOME</t>
  </si>
  <si>
    <t>PRAIRIE ROSE HEALTH CARE CTR</t>
  </si>
  <si>
    <t>APERION CARE TOLUCA</t>
  </si>
  <si>
    <t>PRAIRIE CROSSING LVG &amp; REHAB</t>
  </si>
  <si>
    <t>ELEVATE CARE IRVING PARK</t>
  </si>
  <si>
    <t>HEARTLAND NURSING &amp; REHAB</t>
  </si>
  <si>
    <t>ROYAL OAKS CARE CENTER</t>
  </si>
  <si>
    <t>GENERATIONS AT ELMWOOD PARK</t>
  </si>
  <si>
    <t>BRIDGEWAY SENIOR LIVING</t>
  </si>
  <si>
    <t>FAIR HAVENS SENIOR LIVING</t>
  </si>
  <si>
    <t>LANDMARK OF RICHTON PARK REHAB &amp; NSG CTR</t>
  </si>
  <si>
    <t>OTTAWA PAVILION</t>
  </si>
  <si>
    <t>INTEGRITY HC OF ALTON</t>
  </si>
  <si>
    <t>WENTWORTH REHAB &amp; HCC</t>
  </si>
  <si>
    <t>CHRISTIAN NURSING HOME</t>
  </si>
  <si>
    <t>LOFT REHABILITATION &amp; NURSING</t>
  </si>
  <si>
    <t>CLARIDGE HEALTHCARE CENTER</t>
  </si>
  <si>
    <t>APOSTOLIC CHRISTIAN RESTMOR</t>
  </si>
  <si>
    <t>APERION CARE PRINCETON</t>
  </si>
  <si>
    <t>COLLINSVILLE REHAB &amp; HEALTH CC</t>
  </si>
  <si>
    <t>CHAMPAIGN URBANA NRSG &amp; REHAB</t>
  </si>
  <si>
    <t>GENERATIONS AT NEIGHBORS</t>
  </si>
  <si>
    <t>SHELBYVILLE MANOR</t>
  </si>
  <si>
    <t>TOULON REHAB &amp; HEALTH CARE CENTER</t>
  </si>
  <si>
    <t>ROLLING HILLS MANOR</t>
  </si>
  <si>
    <t>OAK HILL</t>
  </si>
  <si>
    <t>MARIGOLD REHABILITATION HCC</t>
  </si>
  <si>
    <t>HERITAGE HEALTH-ELGIN</t>
  </si>
  <si>
    <t>ACCOLADE PAXTON SENIOR LIVING</t>
  </si>
  <si>
    <t>ALDEN LAKELAND REHAB &amp; HCC</t>
  </si>
  <si>
    <t>HERITAGE HEALTH-DWIGHT</t>
  </si>
  <si>
    <t>ALDEN TERRACE OF MCHENRY REHAB</t>
  </si>
  <si>
    <t>CARLINVILLE REHAB &amp; HCC</t>
  </si>
  <si>
    <t>HERITAGE HEALTH-CARLINVILLE</t>
  </si>
  <si>
    <t>QUINCY HEALTHCARE &amp; SR LIVING</t>
  </si>
  <si>
    <t>OAK BROOK CARE</t>
  </si>
  <si>
    <t>THRIVE OF LAKE COUNTY</t>
  </si>
  <si>
    <t>HAMMOND-HENRY DISTRICT HSP</t>
  </si>
  <si>
    <t>JERSEYVILLE NSG &amp; REHAB CENTER</t>
  </si>
  <si>
    <t>TWIN LAKES REHAB &amp; HEALTH CARE</t>
  </si>
  <si>
    <t>CITADEL OF SKOKIE, THE</t>
  </si>
  <si>
    <t>PARIS HEALTH AND REHAB CENTER</t>
  </si>
  <si>
    <t>HERITAGE HEALTH-HOOPESTON</t>
  </si>
  <si>
    <t>SYMPHONY OF ORCHARD VALLEY</t>
  </si>
  <si>
    <t>NOKOMIS REHAB &amp; HEALTH CARE CENTER</t>
  </si>
  <si>
    <t>ATRIUM HEALTH CARE CENTER</t>
  </si>
  <si>
    <t>MATTOON REHAB &amp; HCC</t>
  </si>
  <si>
    <t>SHERIDAN VILLAGE NRSG &amp; RHB</t>
  </si>
  <si>
    <t>MONTGOMERY NURSING &amp; REHAB CTR</t>
  </si>
  <si>
    <t>ELEVATE CARE CHICAGO NORTH</t>
  </si>
  <si>
    <t>APERION CARE SPRING VALLEY</t>
  </si>
  <si>
    <t>RUSHVILLE NURSING &amp; REHAB CTR</t>
  </si>
  <si>
    <t>PIPER CITY REHAB &amp; LIVING CTR</t>
  </si>
  <si>
    <t>MEDINA NURSING CENTER</t>
  </si>
  <si>
    <t>THREE SPRINGS LODGE NURSING HOME, LLC</t>
  </si>
  <si>
    <t>FAYETTE COUNTY HOSPITAL</t>
  </si>
  <si>
    <t>HILLSBORO REHAB &amp; HCC</t>
  </si>
  <si>
    <t>TAYLORVILLE CARE CENTER</t>
  </si>
  <si>
    <t>CLARK MANOR</t>
  </si>
  <si>
    <t>HIGHLAND HEALTH CARE CENTER</t>
  </si>
  <si>
    <t>SYMPHONY OF LINCOLN PARK</t>
  </si>
  <si>
    <t>BELLA TERRA LOMBARD</t>
  </si>
  <si>
    <t>EFFINGHAM REHAB &amp; HEALTH C CTR</t>
  </si>
  <si>
    <t>FREEBURG CARE CENTER</t>
  </si>
  <si>
    <t>WHITE OAK REHABILITATION &amp; HCC</t>
  </si>
  <si>
    <t>MAR KA NURSING HOME</t>
  </si>
  <si>
    <t>WHITE HALL NURSING &amp; REHAB CENTER</t>
  </si>
  <si>
    <t>BEACON HILL</t>
  </si>
  <si>
    <t>GENERATIONS AT RIVERVIEW</t>
  </si>
  <si>
    <t>GOTTLIEB MEMORIAL HOSPITAL</t>
  </si>
  <si>
    <t>BRANDEL HEALTH AND REHAB</t>
  </si>
  <si>
    <t>BIRCHWOOD PLAZA</t>
  </si>
  <si>
    <t>CITADEL OF BOURBONNAIS,THE</t>
  </si>
  <si>
    <t>BEECHER MANOR NRSG &amp; REHAB CTR</t>
  </si>
  <si>
    <t>HERITAGE HEALTH-MOUNT ZION</t>
  </si>
  <si>
    <t>DEKALB COUNTY REHAB &amp; NURSING</t>
  </si>
  <si>
    <t>COMMUNITY FIRST MEDICAL CENTER</t>
  </si>
  <si>
    <t>BELHAVEN NURSING &amp; REHAB CENTER</t>
  </si>
  <si>
    <t>FAIRFIELD MEMORIAL HOSPITAL</t>
  </si>
  <si>
    <t>EDWARDSVILLE NSG &amp; REHAB CTR</t>
  </si>
  <si>
    <t>WINNING WHEELS</t>
  </si>
  <si>
    <t>ALDEN ESTATES OF BARRINGTON</t>
  </si>
  <si>
    <t>ASCENSION SAINT ANNE PLACE</t>
  </si>
  <si>
    <t>PRESENCE ST JOSEPH HOSPITAL - CHICAGO</t>
  </si>
  <si>
    <t>CEDAR RIDGE HEALTH &amp; REHAB CTR</t>
  </si>
  <si>
    <t>GRAHAM HOSPITAL</t>
  </si>
  <si>
    <t>PROCTOR COM HSP SK N CENTER</t>
  </si>
  <si>
    <t>AUTUMN MEADOWS OF CAHOKIA</t>
  </si>
  <si>
    <t>ALDEN ESTATES OF NAPERVILLE</t>
  </si>
  <si>
    <t>PALM TERRACE OF MATTOON</t>
  </si>
  <si>
    <t>CASEYVILLE NURSING &amp; REHAB CTR</t>
  </si>
  <si>
    <t>WESLEY PLACE</t>
  </si>
  <si>
    <t>PROMEDICA SKILLED NURSING LIB</t>
  </si>
  <si>
    <t>SNYDER VILLAGE</t>
  </si>
  <si>
    <t>PEKIN MANOR</t>
  </si>
  <si>
    <t>SEMINARY MANOR</t>
  </si>
  <si>
    <t>LOFT REHAB &amp; NURSING OF CANTON</t>
  </si>
  <si>
    <t>AVISTON COUNTRYSIDE MANOR</t>
  </si>
  <si>
    <t>VILLAGE AT VICTORY LAKES, THE</t>
  </si>
  <si>
    <t>ACCOLADE HC OF PAXTON ON PELLS</t>
  </si>
  <si>
    <t>HENRY REHAB AND NURSING</t>
  </si>
  <si>
    <t>COVENANT LIVING - WINDSOR PARK</t>
  </si>
  <si>
    <t>PROMEDICA SKILLED NURSING PHE</t>
  </si>
  <si>
    <t>SOUTH HOLLAND MANOR HTH &amp; RHB</t>
  </si>
  <si>
    <t>HILLSIDE REHAB &amp; CARE CENTER</t>
  </si>
  <si>
    <t>BLOOMINGTON REHABILITATION &amp; HCC</t>
  </si>
  <si>
    <t>ST JAMES WELLNESS REHAB VILLAS</t>
  </si>
  <si>
    <t>SPRINGS AT CRYSTAL LAKE, THE</t>
  </si>
  <si>
    <t>BRIA OF CAHOKIA</t>
  </si>
  <si>
    <t>CHATEAU NRSG &amp; REHAB CENTER</t>
  </si>
  <si>
    <t>REGENCY CARE OF STERLING</t>
  </si>
  <si>
    <t>MASON CITY AREA NURSING HOME</t>
  </si>
  <si>
    <t>SALEM VILLAGE NURSING &amp; REHAB</t>
  </si>
  <si>
    <t>ALLURE OF LAKE STOREY</t>
  </si>
  <si>
    <t>MERCY REHAB AND CARE CENTER</t>
  </si>
  <si>
    <t>PAVILION OF WAUKEGAN</t>
  </si>
  <si>
    <t>REGENCY CARE OF MORRIS</t>
  </si>
  <si>
    <t>FLORA GARDENS CARE CENTER</t>
  </si>
  <si>
    <t>SYMPHONY ENCORE</t>
  </si>
  <si>
    <t>GENERATIONS OAKTON PAVILLION</t>
  </si>
  <si>
    <t>EVERGREEN NURSING &amp; REHAB CENTER</t>
  </si>
  <si>
    <t>PRAIRIE MANOR NRSG &amp; REHAB CTR</t>
  </si>
  <si>
    <t>ELEVATE CARE NORTH BRANCH</t>
  </si>
  <si>
    <t>NEWMAN REHAB &amp; HEALTH CARE CTR</t>
  </si>
  <si>
    <t>WARREN BARR SOUTH LOOP</t>
  </si>
  <si>
    <t>ASTORIA PLACE LIVING &amp; REHAB</t>
  </si>
  <si>
    <t>CHARLESTON REHAB &amp; HEALTH CC</t>
  </si>
  <si>
    <t>ST JOSEPH VILLAGE OF CHICAGO</t>
  </si>
  <si>
    <t>BELLA TERRA BLOOMINGDALE</t>
  </si>
  <si>
    <t>CHICAGO RIDGE SNF</t>
  </si>
  <si>
    <t>RIVER CROSSING OF EAST PEORIA</t>
  </si>
  <si>
    <t>RIVER CROSSING OF PEORIA</t>
  </si>
  <si>
    <t>CENTRAL NURSING HOME</t>
  </si>
  <si>
    <t>ODIN HEALTH AND REHAB CENTER</t>
  </si>
  <si>
    <t>BRIA OF PALOS HILLS</t>
  </si>
  <si>
    <t>RIVER CROSSING OF ALTON</t>
  </si>
  <si>
    <t>VALLEY HI NURSING HOME</t>
  </si>
  <si>
    <t>LAKEVIEW  REHAB &amp; NURSING CENTER</t>
  </si>
  <si>
    <t>INTEGRITY HC OF WOOD RIVER</t>
  </si>
  <si>
    <t>INTEGRITY HC OF GODFREY</t>
  </si>
  <si>
    <t>PROVIDENCE DOWNERS GROVE</t>
  </si>
  <si>
    <t>APERION CARE PLUM GROVE</t>
  </si>
  <si>
    <t>WATERFORD CARE CENTER, THE</t>
  </si>
  <si>
    <t>APERION CARE WESTCHESTER</t>
  </si>
  <si>
    <t>SYMPHONY OF CHICAGO WEST</t>
  </si>
  <si>
    <t>ELEVATE CARE NILES</t>
  </si>
  <si>
    <t>ELMWOOD TERRACE HEALTHCARE CTR</t>
  </si>
  <si>
    <t>WESTSIDE REHAB &amp; CARE CENTER</t>
  </si>
  <si>
    <t>GROVE AT THE LAKE,THE</t>
  </si>
  <si>
    <t>CENTRALIA MANOR</t>
  </si>
  <si>
    <t>AVANTARA PARK RIDGE</t>
  </si>
  <si>
    <t>BRIA OF BELLEVILLE</t>
  </si>
  <si>
    <t>ELEVATE CARE WAUKEGAN</t>
  </si>
  <si>
    <t>CHALET LIVING &amp; REHAB</t>
  </si>
  <si>
    <t>VILLA AT SOUTH HOLLAND, THE</t>
  </si>
  <si>
    <t>APOSTOLIC CHRISTIAN HOME OF EUREKA</t>
  </si>
  <si>
    <t>BELLA TERRA SCHAUMBURG</t>
  </si>
  <si>
    <t>CARLTON AT THE LAKE, THE</t>
  </si>
  <si>
    <t>RIVER CROSSING OF MOLINE</t>
  </si>
  <si>
    <t>PALOS HEIGHTS REHABILITATION</t>
  </si>
  <si>
    <t>ABINGTON OF GLENVIEW NURSING</t>
  </si>
  <si>
    <t>PROMEDICA SKILLED NURSING HOM</t>
  </si>
  <si>
    <t>MOUNT VERNON COUNTRYSIDE MANOR</t>
  </si>
  <si>
    <t>PRINCETON REHAB &amp; HCC</t>
  </si>
  <si>
    <t>PROMEDICA SKILLED NURSING EG</t>
  </si>
  <si>
    <t>HALLMARK HEALTHCARE OF PEKIN</t>
  </si>
  <si>
    <t>FLORA REHAB &amp; HEALTH CARE CTR</t>
  </si>
  <si>
    <t>RIVER CROSSING OF JOLIET</t>
  </si>
  <si>
    <t>NILES NSG &amp; REHAB CTR</t>
  </si>
  <si>
    <t>KNOX COUNTY NURSING HOME</t>
  </si>
  <si>
    <t>AVANTARA OF ELGIN</t>
  </si>
  <si>
    <t>AVANTARA CHICAGO RIDGE</t>
  </si>
  <si>
    <t>BELLA TERRA STREAMWOOD</t>
  </si>
  <si>
    <t>FAIR OAKS REHAB &amp; HEALTHCARE</t>
  </si>
  <si>
    <t>ILLINI RESTORATIVE CARE</t>
  </si>
  <si>
    <t>APOSTOLIC CHRISTIAN HOME</t>
  </si>
  <si>
    <t>WHITEHALL NORTH, THE</t>
  </si>
  <si>
    <t>COUNTRY HEALTH</t>
  </si>
  <si>
    <t>MEADOWBROOK MANOR</t>
  </si>
  <si>
    <t>BELLA TERRA ELMHURST</t>
  </si>
  <si>
    <t>WILLOW CREST NURSING PAVILION</t>
  </si>
  <si>
    <t>MOMENCE MEADOWS NURSING &amp; REHAB</t>
  </si>
  <si>
    <t>OAK PARK OASIS</t>
  </si>
  <si>
    <t>WHEATON VILLAGE NRSG &amp; RHB CTR</t>
  </si>
  <si>
    <t>INTEGRITY HC OF COLUMBIA</t>
  </si>
  <si>
    <t>SYMPHONY OF CRESTWOOD</t>
  </si>
  <si>
    <t>LINCOLN VILLAGE HEALTHCARE</t>
  </si>
  <si>
    <t>ST CLARA'S REHAB &amp; SENIOR CARE</t>
  </si>
  <si>
    <t>VILLA HEALTH CARE EAST</t>
  </si>
  <si>
    <t>ADDOLORATA VILLA</t>
  </si>
  <si>
    <t>TIMBER POINT HEALTHCARE CENTER</t>
  </si>
  <si>
    <t>POLO REHABILITATION &amp; HCC</t>
  </si>
  <si>
    <t>MANOR COURT OF MARYVILLE</t>
  </si>
  <si>
    <t>CARLYLE HEALTHCARE &amp; SR LIVING</t>
  </si>
  <si>
    <t>CONTINENTAL NURSING &amp; REHAB CENTER</t>
  </si>
  <si>
    <t>ASCENSION SAINT BENEDICT</t>
  </si>
  <si>
    <t>HERITAGE HEALTH-NORMAL</t>
  </si>
  <si>
    <t>JERSEYVILLE MANOR</t>
  </si>
  <si>
    <t>AVANTARA EVERGREEN PARK</t>
  </si>
  <si>
    <t>BRIA OF RIVER OAKS</t>
  </si>
  <si>
    <t>ALDEN TOWN MANOR REHAB &amp; HCC</t>
  </si>
  <si>
    <t>BELLA TERRA LAGRANGE</t>
  </si>
  <si>
    <t>LUTHERAN HOME FOR THE AGED</t>
  </si>
  <si>
    <t>APERION CARE ELGIN</t>
  </si>
  <si>
    <t>CITADEL OF GLENVIEW,THE</t>
  </si>
  <si>
    <t>WEST SUBURBAN MEDICAL CTR</t>
  </si>
  <si>
    <t>HERITAGE HEALTH-MINONK</t>
  </si>
  <si>
    <t>MONTGOMERY PLACE</t>
  </si>
  <si>
    <t>PA PETERSON AT THE CITADEL</t>
  </si>
  <si>
    <t>FOREST VIEW REHAB &amp; NURSING CENTER</t>
  </si>
  <si>
    <t>ARCADIA CARE DANVILLE</t>
  </si>
  <si>
    <t>INTEGRITY HC OF CARBONDALE</t>
  </si>
  <si>
    <t>APERION CARE GLENWOOD</t>
  </si>
  <si>
    <t>ROSICLARE REHAB &amp; HCC</t>
  </si>
  <si>
    <t>HERITAGE HEALTH-ROBINSON</t>
  </si>
  <si>
    <t>LAKEWOOD NRSG &amp; REHAB CENTER</t>
  </si>
  <si>
    <t>SYMPHONY OF MORGAN PARK</t>
  </si>
  <si>
    <t>PARK VIEW REHAB CENTER</t>
  </si>
  <si>
    <t>PAUL HOUSE &amp; HEALTH CR CTR</t>
  </si>
  <si>
    <t>LUTHERAN HOME, THE</t>
  </si>
  <si>
    <t>HALLMARK HC OF CARLINVILLE</t>
  </si>
  <si>
    <t>ALLURE OF MT CARROLL</t>
  </si>
  <si>
    <t>RIVER BLUFF NURSING HOME</t>
  </si>
  <si>
    <t>ODD FELLOW-REBEKAH HOME</t>
  </si>
  <si>
    <t>GOOD SAMARITAN HOME</t>
  </si>
  <si>
    <t>HAVANA HEALTH CARE CENTER</t>
  </si>
  <si>
    <t>HARMONY NURSING &amp; REHAB CENTER</t>
  </si>
  <si>
    <t>BEACON CARE AND REHABILITATION</t>
  </si>
  <si>
    <t>MIDWAY NEUROLOGICAL / REHAB CENTER</t>
  </si>
  <si>
    <t>VILLA AT PALOS HEIGHTS</t>
  </si>
  <si>
    <t>GENERATIONS AT APPLEWOOD</t>
  </si>
  <si>
    <t>SUNRISE SKILLED NUR &amp; REHAB</t>
  </si>
  <si>
    <t>BRIAR PLACE NURSING</t>
  </si>
  <si>
    <t>APERION CARE MASCOUTAH</t>
  </si>
  <si>
    <t>LINCOLNWOOD PLACE</t>
  </si>
  <si>
    <t>ALLURE OF GENESEO</t>
  </si>
  <si>
    <t>FIRESIDE HOUSE OF CENTRALIA</t>
  </si>
  <si>
    <t>WOODBRIDGE NURSING PAVILION</t>
  </si>
  <si>
    <t>RENAISSANCE CARE CENTER</t>
  </si>
  <si>
    <t>FAIRVIEW HAVEN</t>
  </si>
  <si>
    <t>BALMORAL HOME</t>
  </si>
  <si>
    <t>COUNTRYSIDE NURSING &amp; REHAB CTR</t>
  </si>
  <si>
    <t>SUNSET HOME</t>
  </si>
  <si>
    <t>PLEASANT VIEW LUTHER HOME</t>
  </si>
  <si>
    <t>SYMPHONY EVANSTON HEALTHCARE</t>
  </si>
  <si>
    <t>OAK TRACE</t>
  </si>
  <si>
    <t>WARREN PARK HEALTH &amp; LIVING CTR</t>
  </si>
  <si>
    <t>HELIA HEALTHCARE OF NEWTON</t>
  </si>
  <si>
    <t>GROVE OF NORTHBROOK,THE</t>
  </si>
  <si>
    <t>APERION CARE PEORIA HEIGHTS</t>
  </si>
  <si>
    <t>METROPOLIS REHAB &amp; HCC</t>
  </si>
  <si>
    <t>AVANTARA LAKE ZURICH</t>
  </si>
  <si>
    <t>ROCK RIVER HEALTH CARE</t>
  </si>
  <si>
    <t>SYMPHONY OF BUFFALO GROVE</t>
  </si>
  <si>
    <t>HERITAGE HEALTH-MOUNT STERLING</t>
  </si>
  <si>
    <t>RIVER CROSSING OF ELGIN</t>
  </si>
  <si>
    <t>SOUTH ELGIN REHAB &amp; HCC</t>
  </si>
  <si>
    <t>BRITISH HOME, THE</t>
  </si>
  <si>
    <t>ESTATES OF HYDE PARK, THE</t>
  </si>
  <si>
    <t>KENSINGTON PLACE NRSG &amp; REHAB</t>
  </si>
  <si>
    <t>APERION CARE WEST CHICAGO</t>
  </si>
  <si>
    <t>APERION CARE WEST RIDGE</t>
  </si>
  <si>
    <t>AUSTIN OASIS, THE</t>
  </si>
  <si>
    <t>BELLA TERRA WHEELING</t>
  </si>
  <si>
    <t>SHELBYVILLE REHAB &amp; HLTH C CTR</t>
  </si>
  <si>
    <t>PITTSFIELD MANOR</t>
  </si>
  <si>
    <t>PETERSON PARK HEALTH CARE CTR</t>
  </si>
  <si>
    <t>PARK RIDGE CARE CENTER</t>
  </si>
  <si>
    <t>TABOR HILLS HEALTH CARE FAC</t>
  </si>
  <si>
    <t>PARKWAY MANOR</t>
  </si>
  <si>
    <t>FLANAGAN REHABILITATION &amp; HCC</t>
  </si>
  <si>
    <t>MILLER HEALTH CARE CENTER</t>
  </si>
  <si>
    <t>BETHESDA REHAB &amp; SENIOR CARE</t>
  </si>
  <si>
    <t>RIVER CROSSING OF EDWARDSVILLE</t>
  </si>
  <si>
    <t>STEARNS NURSING &amp; REHAB CENTER</t>
  </si>
  <si>
    <t>MACNEAL HOSPITAL SNF</t>
  </si>
  <si>
    <t>CITY VIEW MULTICARE CENTER</t>
  </si>
  <si>
    <t>EASTSIDE HEALTH &amp; REHAB CENTER</t>
  </si>
  <si>
    <t>DIMENSIONS LIVING PROSPECT HTS</t>
  </si>
  <si>
    <t>CENTRAL BAPTIST VILLAGE</t>
  </si>
  <si>
    <t>APERION CARE ST ELMO</t>
  </si>
  <si>
    <t>ELMWOOD NURSING &amp; REHAB CENTER</t>
  </si>
  <si>
    <t>GROVE OF SKOKIE, THE</t>
  </si>
  <si>
    <t>HILLTOP SKILLED NSG &amp; REHAB</t>
  </si>
  <si>
    <t>INTEGRITY HC OF MARION</t>
  </si>
  <si>
    <t>BRIA OF FOREST EDGE</t>
  </si>
  <si>
    <t>HICKORY NURSING PAVILION</t>
  </si>
  <si>
    <t>FAIRMONT CARE</t>
  </si>
  <si>
    <t>AVANTARA LONG GROVE</t>
  </si>
  <si>
    <t>ALDEN ESTATES OF SKOKIE</t>
  </si>
  <si>
    <t>ALDEN LONG GROVE REHAB &amp;HC CTR</t>
  </si>
  <si>
    <t>MEADOWBROOK MANOR - NAPERVILLE</t>
  </si>
  <si>
    <t>WARREN BARR LINCOLN PARK</t>
  </si>
  <si>
    <t>APERION CARE DOLTON</t>
  </si>
  <si>
    <t>ST PATRICK'S RESIDENCE</t>
  </si>
  <si>
    <t>TRI-STATE VILLAGE NRSG &amp; RHB</t>
  </si>
  <si>
    <t>HILLVIEW HEALTH CARE CENTER</t>
  </si>
  <si>
    <t>UPTOWN CARE AND REHABILTIATION</t>
  </si>
  <si>
    <t>PIATT COUNTY NURSING HOME</t>
  </si>
  <si>
    <t>MAYFIELD CARE AND REHAB</t>
  </si>
  <si>
    <t>ALEDO REHAB &amp; HEALTH CARE CENTER</t>
  </si>
  <si>
    <t>WAUCONDA CARE</t>
  </si>
  <si>
    <t>ALDEN ESTATES OF NORTHMOOR</t>
  </si>
  <si>
    <t>ELDORADO REHAB &amp; HEALTHCARE</t>
  </si>
  <si>
    <t>RIVER CROSSING OF ROCKFORD</t>
  </si>
  <si>
    <t>SUNNY HILL NURSING HOME OF WILL COUNTY</t>
  </si>
  <si>
    <t>PROMEDICA SKILLED NURSING PHW</t>
  </si>
  <si>
    <t>STEPHENSON NURSING CENTER</t>
  </si>
  <si>
    <t>LEBANON CARE CENTER</t>
  </si>
  <si>
    <t>BRIA OF CHICAGO HEIGHTS</t>
  </si>
  <si>
    <t>WARREN BARR ORLAND PARK</t>
  </si>
  <si>
    <t>LEMONT NURSING &amp; REHAB CENTER</t>
  </si>
  <si>
    <t>VANDALIA REHAB &amp; HEALTH CARE C</t>
  </si>
  <si>
    <t>SMITH VILLAGE</t>
  </si>
  <si>
    <t>JONESBORO REHAB &amp; HCC</t>
  </si>
  <si>
    <t>DIXON REHAB &amp; HCC</t>
  </si>
  <si>
    <t>ALDEN ESTATES OF EVANSTON</t>
  </si>
  <si>
    <t>AMBERWOOD CARE CENTRE</t>
  </si>
  <si>
    <t>GREENVILLE NURSING &amp; REHAB</t>
  </si>
  <si>
    <t>CALHOUN NURSING &amp; REHAB CENTER</t>
  </si>
  <si>
    <t>HERITAGE HEALTH-GIBSON CITY</t>
  </si>
  <si>
    <t>APERION CARE BURBANK</t>
  </si>
  <si>
    <t>SOUTHPOINT NURSING &amp; REHAB CENTER</t>
  </si>
  <si>
    <t>FAIR OAKS HEALTH CARE CENTER</t>
  </si>
  <si>
    <t>APERION CARE BRIDGEPORT</t>
  </si>
  <si>
    <t>ALLURE OF PROPHETSTOWN</t>
  </si>
  <si>
    <t>HITZ MEMORIAL HOME</t>
  </si>
  <si>
    <t>INTEGRITY HC OF COBDEN</t>
  </si>
  <si>
    <t>WARREN BARR NORTH SHORE</t>
  </si>
  <si>
    <t>GARDENVIEW MANOR</t>
  </si>
  <si>
    <t>PRAIRIE OASIS</t>
  </si>
  <si>
    <t>APERION CARE JACKSONVILLE</t>
  </si>
  <si>
    <t>GOOD SAMARITAN - PONTIAC</t>
  </si>
  <si>
    <t>WARREN BARR LIEBERMAN</t>
  </si>
  <si>
    <t>CITADEL CARE CENTER-WILMETTE</t>
  </si>
  <si>
    <t>APOSTOLIC CHRISTIAN SKYLINES</t>
  </si>
  <si>
    <t>ASCENSION SAINT JOSEPH VILLAGE</t>
  </si>
  <si>
    <t>APERION CARE HIGHWOOD</t>
  </si>
  <si>
    <t>FOREST CITY REHAB &amp; NRSG CTR</t>
  </si>
  <si>
    <t>PARKSHORE ESTATES NURSING &amp; REHAB</t>
  </si>
  <si>
    <t>WATERFRONT TERRACE</t>
  </si>
  <si>
    <t>OAK LAWN RESPIRATORY &amp; REHAB</t>
  </si>
  <si>
    <t>AVANTARA AURORA</t>
  </si>
  <si>
    <t>IMBODEN CREEK LIVING CENTER</t>
  </si>
  <si>
    <t>PEARL OF HILLSIDE,THE</t>
  </si>
  <si>
    <t>APERION CARE MIDLOTHIAN</t>
  </si>
  <si>
    <t>BEMENT HEALTH CARE CENTER</t>
  </si>
  <si>
    <t>HILLCREST HOME</t>
  </si>
  <si>
    <t>GENERATIONS AT ROCK ISLAND</t>
  </si>
  <si>
    <t>PASSAVANT AREA HOSPITAL</t>
  </si>
  <si>
    <t>HERITAGE HEALTH-BEARDSTOWN</t>
  </si>
  <si>
    <t>PRAIRIEVIEW LUTHERAN HOME</t>
  </si>
  <si>
    <t>ASCENSION CASA SCALABRINI</t>
  </si>
  <si>
    <t>BETHANY REHAB &amp; HCC</t>
  </si>
  <si>
    <t>ASCENSION RESURRECTION LIFE</t>
  </si>
  <si>
    <t>ALDEN ESTATES OF ORLAND PARK</t>
  </si>
  <si>
    <t>MCLEANSBORO REHAB &amp; HLTH C CTR</t>
  </si>
  <si>
    <t>LOFT REHAB OF DECATUR</t>
  </si>
  <si>
    <t>ELEVATE CARE COUNTRY CLUB HILL</t>
  </si>
  <si>
    <t>KEWANEE CARE HOME</t>
  </si>
  <si>
    <t>APERION CARE FOREST PARK</t>
  </si>
  <si>
    <t>VILLA AT WINDSOR PARK</t>
  </si>
  <si>
    <t>DEERFIELD CROSSING NORTHBROOK</t>
  </si>
  <si>
    <t>NORWOOD CROSSING</t>
  </si>
  <si>
    <t>ROCHELLE REHAB &amp; HEALTH CARE CENTER</t>
  </si>
  <si>
    <t>SYMPHONY OF SOUTH SHORE</t>
  </si>
  <si>
    <t>SHAWNEE ROSE CARE CENTER</t>
  </si>
  <si>
    <t>GIBSON COMMUNITY HSP ANNEX</t>
  </si>
  <si>
    <t>RIVER CROSSING OF ST CHARLES</t>
  </si>
  <si>
    <t>SWANSEA REHAB HEALTH CARE</t>
  </si>
  <si>
    <t>CITADEL OF NORTHBROOK, THE</t>
  </si>
  <si>
    <t>SYMPHONY AT 87TH STREET</t>
  </si>
  <si>
    <t>ALDEN NORTH SHORE REHAB &amp; HCC</t>
  </si>
  <si>
    <t>UNIVERSITY NSG &amp; REHAB CENTER</t>
  </si>
  <si>
    <t>LAKE FOREST PLACE</t>
  </si>
  <si>
    <t>ALLURE OF GALESBURG</t>
  </si>
  <si>
    <t>PARKER NURSING &amp; REHAB CENTER</t>
  </si>
  <si>
    <t>SYMPHONY MAPLE CREST</t>
  </si>
  <si>
    <t>COULTERVILLE REHAB &amp; HCC</t>
  </si>
  <si>
    <t>INVERNESS HEALTH &amp; REHAB</t>
  </si>
  <si>
    <t>SYMPHONY AT MIDWAY</t>
  </si>
  <si>
    <t>APERION CARE HILLSIDE</t>
  </si>
  <si>
    <t>ALDEN DES PLAINES REHAB &amp; HC</t>
  </si>
  <si>
    <t>GROSSE POINTE MANOR</t>
  </si>
  <si>
    <t>APERION CARE FAIRFIELD</t>
  </si>
  <si>
    <t>APERION CARE INTERNATIONAL</t>
  </si>
  <si>
    <t>LOFT REHAB OF ROCK SPRINGS, THE</t>
  </si>
  <si>
    <t>INTEGRITY HC OF ANNA</t>
  </si>
  <si>
    <t>MOORINGS OF ARLINGTON HEIGHTS</t>
  </si>
  <si>
    <t>ALDEN OF WATERFORD</t>
  </si>
  <si>
    <t>SELFHELP HOME OF CHICAGO</t>
  </si>
  <si>
    <t>ACCOLADE HEALTHCARE OF PONTIAC</t>
  </si>
  <si>
    <t>ROBINGS MANOR RHC</t>
  </si>
  <si>
    <t>BERKELEY NURSING &amp; REHAB CENTER</t>
  </si>
  <si>
    <t>MERCY HARVARD HOSPITAL CARE CENTER</t>
  </si>
  <si>
    <t>HEARTHSTONE MANOR</t>
  </si>
  <si>
    <t>SUNSET REHABILITATION &amp; HLTH C</t>
  </si>
  <si>
    <t>ILLINI HERITAGE REHAB &amp; HC</t>
  </si>
  <si>
    <t>LITTLE VILLAGE NRSG &amp; RHB CTR</t>
  </si>
  <si>
    <t>WABASH CHRISTIAN RETIREMENT</t>
  </si>
  <si>
    <t>ROSEVILLE REHAB &amp; HEALTH CARE</t>
  </si>
  <si>
    <t>NATURE TRAIL HEALTH AND REHAB</t>
  </si>
  <si>
    <t>ARTHUR HOME, THE</t>
  </si>
  <si>
    <t>CLINTON MANOR LIVING CENTER</t>
  </si>
  <si>
    <t>LEWIS MEMORIAL CHRISTIAN VLG</t>
  </si>
  <si>
    <t>FRANCISCAN VILLAGE</t>
  </si>
  <si>
    <t>HEARTLAND SENIOR LIVING</t>
  </si>
  <si>
    <t>GREEK AMERICAN REHAB CARE CTR</t>
  </si>
  <si>
    <t>FAIRVIEW REHAB &amp; HEALTHCARE</t>
  </si>
  <si>
    <t>ELMS, THE</t>
  </si>
  <si>
    <t>SYMPHONY AT THE TILLERS</t>
  </si>
  <si>
    <t>SHAWNEE SENIOR LIVING</t>
  </si>
  <si>
    <t>PLEASANT MEADOWS SENIOR LIVING</t>
  </si>
  <si>
    <t>PRAIRIE CITY REHAB &amp; H C</t>
  </si>
  <si>
    <t>EASTVIEW TERRACE</t>
  </si>
  <si>
    <t>WILLOW ROSE REHAB &amp; HEALTH</t>
  </si>
  <si>
    <t>ALLURE OF MOLINE</t>
  </si>
  <si>
    <t>H &amp; J VONDERLIETH LVG CTR, THE</t>
  </si>
  <si>
    <t>FRIENDSHIP MANOR HEALTH CARE</t>
  </si>
  <si>
    <t>HELIA HEALTHCARE OF ENERGY</t>
  </si>
  <si>
    <t>MARSHALL REHAB &amp; NURSING</t>
  </si>
  <si>
    <t>WESLEY VILLAGE</t>
  </si>
  <si>
    <t>TAYLORVILLE SKLD NUR &amp; REHAB</t>
  </si>
  <si>
    <t>IROQUOIS RESIDENT HOME, THE</t>
  </si>
  <si>
    <t>ARCOLA HEALTH CARE CENTER</t>
  </si>
  <si>
    <t>BARRY COMMUNITY CARE CENTER</t>
  </si>
  <si>
    <t>ALHAMBRA REHAB &amp; HEALTHCARE</t>
  </si>
  <si>
    <t>GALLATIN MANOR</t>
  </si>
  <si>
    <t>ASCENSION HERITAGE VILLAGE</t>
  </si>
  <si>
    <t>MONMOUTH NURSING HOME</t>
  </si>
  <si>
    <t>APERION CARE EVANSTON</t>
  </si>
  <si>
    <t>HERITAGE HEALTH-JACKSONVILLE</t>
  </si>
  <si>
    <t>BROOKDALE PLAZA LISLE SNF</t>
  </si>
  <si>
    <t>CENTER HOME HISPANIC ELDERLY</t>
  </si>
  <si>
    <t>HERITAGE HEALTH-WALNUT</t>
  </si>
  <si>
    <t>ABBINGTON REHAB &amp; NURSING CTR</t>
  </si>
  <si>
    <t>ALPINE FIRESIDE HEALTH CENTER</t>
  </si>
  <si>
    <t>BRIA OF GENEVA</t>
  </si>
  <si>
    <t>SUNNY ACRES NURSING HOME</t>
  </si>
  <si>
    <t>EAST BANK CENTER, LLC</t>
  </si>
  <si>
    <t>TWIN WILLOWS NURSING CENTER</t>
  </si>
  <si>
    <t>PARK PLACE OF BELVIDERE</t>
  </si>
  <si>
    <t>MASON POINT</t>
  </si>
  <si>
    <t>GRANITE NURSING &amp; REHABILITATION</t>
  </si>
  <si>
    <t>MANOR COURT OF CLINTON</t>
  </si>
  <si>
    <t>PARK POINTE HEALTHCARE &amp; REHAB</t>
  </si>
  <si>
    <t>AHVA CARE OF STICKNEY</t>
  </si>
  <si>
    <t>COUNTRYVIEW CARE CENTER-MACOMB</t>
  </si>
  <si>
    <t>FRANKFORT HEALTHCARE &amp; REHAB CENTER</t>
  </si>
  <si>
    <t>MANOR COURT OF PRINCETON</t>
  </si>
  <si>
    <t>PLEASANT VIEW REHAB &amp; HCC</t>
  </si>
  <si>
    <t>ARCADIA CARE CLIFTON</t>
  </si>
  <si>
    <t>TUSCOLA HEALTH CARE CENTER</t>
  </si>
  <si>
    <t>HELIA HEALTHCARE OF BENTON</t>
  </si>
  <si>
    <t>HAWTHORNE INN OF DANVILLE</t>
  </si>
  <si>
    <t>MANOR COURT OF PERU</t>
  </si>
  <si>
    <t>INTEGRITY HC OF HERRIN</t>
  </si>
  <si>
    <t>MEADOWBROOK MANOR - LAGRANGE</t>
  </si>
  <si>
    <t>DIMENSIONS LIVING BURR RIDGE</t>
  </si>
  <si>
    <t>EVENGLOW LODGE</t>
  </si>
  <si>
    <t>RIDGEVIEW CARE CENTER</t>
  </si>
  <si>
    <t>EL PASO HEALTH CARE CENTER</t>
  </si>
  <si>
    <t>SHARON HEALTH CARE ELMS</t>
  </si>
  <si>
    <t>FRIENDSHIP MANOR</t>
  </si>
  <si>
    <t>WALKER NURSING HOME</t>
  </si>
  <si>
    <t>WILLOWS HEALTH CENTER</t>
  </si>
  <si>
    <t>MANOR COURT OF FREEPORT</t>
  </si>
  <si>
    <t>HENDERSON COUNTY RET CENTER</t>
  </si>
  <si>
    <t>FARMER CITY REHAB &amp; HEALTHCARE</t>
  </si>
  <si>
    <t>SCOTT COUNTY NURSING CENTER</t>
  </si>
  <si>
    <t>VI AT THE GLEN</t>
  </si>
  <si>
    <t>MANOR COURT OF PEORIA</t>
  </si>
  <si>
    <t>SMITH CROSSING</t>
  </si>
  <si>
    <t>GOLDEN GOOD SHEPHERD HOME</t>
  </si>
  <si>
    <t>APERION CARE BRADLEY</t>
  </si>
  <si>
    <t>CUMBERLAND REHAB &amp; HEALTH CC</t>
  </si>
  <si>
    <t>LENA LIVING CENTER</t>
  </si>
  <si>
    <t>LA SALLE COUNTY NURSING HOME</t>
  </si>
  <si>
    <t>CASEY HEALTHCARE CENTER</t>
  </si>
  <si>
    <t>PRAIRIEVIEW AT THE GARLANDS</t>
  </si>
  <si>
    <t>MEADOWBROOK SKLD NSG &amp; REHAB</t>
  </si>
  <si>
    <t>BENTON REHAB &amp; HCC</t>
  </si>
  <si>
    <t>ST PAUL'S SENIOR COMMUNITY</t>
  </si>
  <si>
    <t>LACON REHAB AND NURSING</t>
  </si>
  <si>
    <t>CARMI MANOR REHAB &amp; NRSG CTR</t>
  </si>
  <si>
    <t>OAKS HEALTH CARE CENTER, THE</t>
  </si>
  <si>
    <t>OUR LADY OF ANGELS RET HOME</t>
  </si>
  <si>
    <t>FLORENCE NURSING HOME</t>
  </si>
  <si>
    <t>PLYMOUTH PLACE</t>
  </si>
  <si>
    <t>HILLCREST RETIREMENT VILLAGE</t>
  </si>
  <si>
    <t>CISNE REHABILITATION &amp; HEALTH CENTER</t>
  </si>
  <si>
    <t>SANDWICH REHAB &amp; HCC</t>
  </si>
  <si>
    <t>SALINE CARE NURSING &amp; REHAB</t>
  </si>
  <si>
    <t>RADFORD GREEN</t>
  </si>
  <si>
    <t>MERCER MANOR REHABILITATION</t>
  </si>
  <si>
    <t>REGENCY CARE</t>
  </si>
  <si>
    <t>GALENA STAUSS NURSING HOME</t>
  </si>
  <si>
    <t>TERRACES AT THE CLARE</t>
  </si>
  <si>
    <t>MERIDIAN VILLAGE CARE CENTER</t>
  </si>
  <si>
    <t>SYMPHONY OF HANOVER PARK</t>
  </si>
  <si>
    <t>STONEBRIDGE NURSING &amp; REHAB</t>
  </si>
  <si>
    <t>MATHER EVANSTON, THE</t>
  </si>
  <si>
    <t>HAMILTON MEMORIAL REHAB &amp; HCC</t>
  </si>
  <si>
    <t>ALLURE OF STOCKTON</t>
  </si>
  <si>
    <t>HICKORY POINT CHRISTIAN VILLAGE</t>
  </si>
  <si>
    <t>WESTWOOD MANOR, THE</t>
  </si>
  <si>
    <t>CLAYBERG, THE</t>
  </si>
  <si>
    <t>ROCHELLE GARDENS CARE CENTER</t>
  </si>
  <si>
    <t>ALDEN ESTATES OF SHOREWOOD</t>
  </si>
  <si>
    <t>CONCORDIA VILLAGE CARE CENTER</t>
  </si>
  <si>
    <t>PARK PLACE CHRISTIAN COMMUNITY</t>
  </si>
  <si>
    <t>ENFIELD REHAB &amp; HEALTH CARE CT</t>
  </si>
  <si>
    <t>ROCK FALLS REHAB &amp; HLTH CARE C</t>
  </si>
  <si>
    <t>THE TERRACE</t>
  </si>
  <si>
    <t>BRIDGE CARE SUITES</t>
  </si>
  <si>
    <t>SOUTHVIEW MANOR</t>
  </si>
  <si>
    <t>MOWEAQUA REHAB &amp; HCC</t>
  </si>
  <si>
    <t>ADMIRAL AT THE LAKE, THE</t>
  </si>
  <si>
    <t>GREENFIELDS OF GENEVA</t>
  </si>
  <si>
    <t>FOSTER HEALTH &amp; REHAB CENTER</t>
  </si>
  <si>
    <t>AHVA CARE OF WINFIELD</t>
  </si>
  <si>
    <t>FARGO HEALTH CARE CENTER</t>
  </si>
  <si>
    <t>ASBURY GARDENS NSG &amp; REHAB</t>
  </si>
  <si>
    <t>MANOR COURT OF CARBONDALE</t>
  </si>
  <si>
    <t>SPRING CREEK</t>
  </si>
  <si>
    <t>SPRINGS AT MONARCH LANDING, THE</t>
  </si>
  <si>
    <t>MERCY CIRCLE</t>
  </si>
  <si>
    <t>PINCKNEYVILLE NURSING &amp; REHAB</t>
  </si>
  <si>
    <t>CELEBRATE SENIOR LIVING NILES</t>
  </si>
  <si>
    <t>RESTHAVE HOME-WHITESIDE COUNTY</t>
  </si>
  <si>
    <t>VICTORIAN VILLAGE HLTH &amp; WELL</t>
  </si>
  <si>
    <t>HEALTHBRIDGE OF ARLINGTON HTS</t>
  </si>
  <si>
    <t>ASCENSION NAZARETHVILLE PLACE</t>
  </si>
  <si>
    <t>AVONDALE ESTATES OF ELGIN</t>
  </si>
  <si>
    <t>ALDEN COURTS OF WATERFORD</t>
  </si>
  <si>
    <t>ALDEN COURTS OF SHOREWOOD</t>
  </si>
  <si>
    <t>LUTHER OAKS</t>
  </si>
  <si>
    <t>ALDEN ESTATES CTS OF HUNTLEY</t>
  </si>
  <si>
    <t>ASBURY COURT NURSING &amp; REHAB</t>
  </si>
  <si>
    <t>INTEGRITY HC OF SMITHTON</t>
  </si>
  <si>
    <t>LITTLE SISTERS OF THE POOR OF PALATINE</t>
  </si>
  <si>
    <t>MADO HEALTHCARE - UPTOWN</t>
  </si>
  <si>
    <t>THRIVE OF LISLE</t>
  </si>
  <si>
    <t>MANOR COURT OF ROCHELLE</t>
  </si>
  <si>
    <t>THRIVE OF FOX VALLEY</t>
  </si>
  <si>
    <t>IGNITE MEDICAL MCHENRY</t>
  </si>
  <si>
    <t>ALL AMERICAN NURSING HOME</t>
  </si>
  <si>
    <t>HERITAGE SQUARE</t>
  </si>
  <si>
    <t>HIGHLAND OAKS</t>
  </si>
  <si>
    <t>UNION COUNTY HOSPITAL L T C</t>
  </si>
  <si>
    <t>JENNINGS TERRACE</t>
  </si>
  <si>
    <t>BATAVIA REHABILITATION &amp; HEALTH CARE CENTER</t>
  </si>
  <si>
    <t>WINSTON MANOR CNV &amp; NURSING</t>
  </si>
  <si>
    <t>CRESTWOOD TERRACE</t>
  </si>
  <si>
    <t>FRANKFORT TERRACE</t>
  </si>
  <si>
    <t>JOLIET TERRACE</t>
  </si>
  <si>
    <t>APERION CARE LITCHFIELD</t>
  </si>
  <si>
    <t>NORTH AURORA CARE CENTER</t>
  </si>
  <si>
    <t>SHARON HEALTH CARE PINES</t>
  </si>
  <si>
    <t>FAIRHAVEN CHRISTIAN RET CENTER</t>
  </si>
  <si>
    <t>ASPEN REHAB &amp;  HEALTH CARE</t>
  </si>
  <si>
    <t>WEST CHICAGO TERRACE</t>
  </si>
  <si>
    <t>ROCK RIVER GARDENS</t>
  </si>
  <si>
    <t>BIG MEADOWS</t>
  </si>
  <si>
    <t>MOUNT VERNON HEALTH CARE CENTER</t>
  </si>
  <si>
    <t>APERION CARE SPRINGFIELD</t>
  </si>
  <si>
    <t>DECATUR REHAB &amp; HEALTH CARE CT</t>
  </si>
  <si>
    <t>SHARON HEALTH CARE WILLOWS</t>
  </si>
  <si>
    <t>MARYVILLE</t>
  </si>
  <si>
    <t>RIVERWOODS</t>
  </si>
  <si>
    <t>ROLLING MEADOWS</t>
  </si>
  <si>
    <t>MARION</t>
  </si>
  <si>
    <t>DECATUR</t>
  </si>
  <si>
    <t>ROANOKE</t>
  </si>
  <si>
    <t>GENEVA</t>
  </si>
  <si>
    <t>GREENVILLE</t>
  </si>
  <si>
    <t>COLLINSVILLE</t>
  </si>
  <si>
    <t>WINFIELD</t>
  </si>
  <si>
    <t>JACKSONVILLE</t>
  </si>
  <si>
    <t>AUBURN</t>
  </si>
  <si>
    <t>PEORIA</t>
  </si>
  <si>
    <t>JONESBORO</t>
  </si>
  <si>
    <t>MONTICELLO</t>
  </si>
  <si>
    <t>NASHVILLE</t>
  </si>
  <si>
    <t>BENTON</t>
  </si>
  <si>
    <t>SALEM</t>
  </si>
  <si>
    <t>PARIS</t>
  </si>
  <si>
    <t>MARSHALL</t>
  </si>
  <si>
    <t>WHITE HALL</t>
  </si>
  <si>
    <t>HARRISBURG</t>
  </si>
  <si>
    <t>GLENWOOD</t>
  </si>
  <si>
    <t>CLINTON</t>
  </si>
  <si>
    <t>CHARLESTON</t>
  </si>
  <si>
    <t>DANVILLE</t>
  </si>
  <si>
    <t>EUREKA</t>
  </si>
  <si>
    <t>FAIRFIELD</t>
  </si>
  <si>
    <t>STOCKTON</t>
  </si>
  <si>
    <t>ALHAMBRA</t>
  </si>
  <si>
    <t>ROSEVILLE</t>
  </si>
  <si>
    <t>SPRING VALLEY</t>
  </si>
  <si>
    <t>NEWMAN</t>
  </si>
  <si>
    <t>HIGHLAND</t>
  </si>
  <si>
    <t>BURBANK</t>
  </si>
  <si>
    <t>AURORA</t>
  </si>
  <si>
    <t>STERLING</t>
  </si>
  <si>
    <t>MORRISON</t>
  </si>
  <si>
    <t>CARBONDALE</t>
  </si>
  <si>
    <t>BRIGHTON</t>
  </si>
  <si>
    <t>SPRINGFIELD</t>
  </si>
  <si>
    <t>CHESTER</t>
  </si>
  <si>
    <t>PLAINFIELD</t>
  </si>
  <si>
    <t>ENFIELD</t>
  </si>
  <si>
    <t>FARMINGTON</t>
  </si>
  <si>
    <t>BRIDGEPORT</t>
  </si>
  <si>
    <t>WILMINGTON</t>
  </si>
  <si>
    <t>WASHINGTON</t>
  </si>
  <si>
    <t>INVERNESS</t>
  </si>
  <si>
    <t>QUINCY</t>
  </si>
  <si>
    <t>FORSYTH</t>
  </si>
  <si>
    <t>SPARTA</t>
  </si>
  <si>
    <t>WOODSTOCK</t>
  </si>
  <si>
    <t>CANTON</t>
  </si>
  <si>
    <t>ELGIN</t>
  </si>
  <si>
    <t>DU QUOIN</t>
  </si>
  <si>
    <t>EVANSTON</t>
  </si>
  <si>
    <t>GALESBURG</t>
  </si>
  <si>
    <t>BLOOMINGTON</t>
  </si>
  <si>
    <t>MACOMB</t>
  </si>
  <si>
    <t>MOUNT MORRIS</t>
  </si>
  <si>
    <t>MOLINE</t>
  </si>
  <si>
    <t>JOLIET</t>
  </si>
  <si>
    <t>NORMAL</t>
  </si>
  <si>
    <t>KANKAKEE</t>
  </si>
  <si>
    <t>PERU</t>
  </si>
  <si>
    <t>NAPERVILLE</t>
  </si>
  <si>
    <t>WHEATON</t>
  </si>
  <si>
    <t>CHILLICOTHE</t>
  </si>
  <si>
    <t>STREATOR</t>
  </si>
  <si>
    <t>BERWYN</t>
  </si>
  <si>
    <t>OAK LAWN</t>
  </si>
  <si>
    <t>BELLEVILLE</t>
  </si>
  <si>
    <t>ELMHURST</t>
  </si>
  <si>
    <t>ALTON</t>
  </si>
  <si>
    <t>CHICAGO</t>
  </si>
  <si>
    <t>OLNEY</t>
  </si>
  <si>
    <t>ROCKFORD</t>
  </si>
  <si>
    <t>MENDOTA</t>
  </si>
  <si>
    <t>NORTHBROOK</t>
  </si>
  <si>
    <t>HARVEY</t>
  </si>
  <si>
    <t>CHICAGO HEIGHTS</t>
  </si>
  <si>
    <t>MORTON GROVE</t>
  </si>
  <si>
    <t>ARLINGTON HTS</t>
  </si>
  <si>
    <t>BRIDGEVIEW</t>
  </si>
  <si>
    <t>WESTMONT</t>
  </si>
  <si>
    <t>HAZEL CREST</t>
  </si>
  <si>
    <t>FREEPORT</t>
  </si>
  <si>
    <t>NILES</t>
  </si>
  <si>
    <t>PEORIA HEIGHTS</t>
  </si>
  <si>
    <t>HINSDALE</t>
  </si>
  <si>
    <t>MORTON</t>
  </si>
  <si>
    <t>EFFINGHAM</t>
  </si>
  <si>
    <t>CRYSTAL LAKE</t>
  </si>
  <si>
    <t>DEKALB</t>
  </si>
  <si>
    <t>EAST PEORIA</t>
  </si>
  <si>
    <t>PANA</t>
  </si>
  <si>
    <t>GLENVIEW</t>
  </si>
  <si>
    <t>EAST MOLINE</t>
  </si>
  <si>
    <t>LITCHFIELD</t>
  </si>
  <si>
    <t>PEKIN</t>
  </si>
  <si>
    <t>STAUNTON</t>
  </si>
  <si>
    <t>MARSEILLES</t>
  </si>
  <si>
    <t>LA GRANGE PARK</t>
  </si>
  <si>
    <t>RED BUD</t>
  </si>
  <si>
    <t>BELVIDERE</t>
  </si>
  <si>
    <t>EL PASO</t>
  </si>
  <si>
    <t>CARRIER MILLS</t>
  </si>
  <si>
    <t>PARK RIDGE</t>
  </si>
  <si>
    <t>NORRIDGE</t>
  </si>
  <si>
    <t>BLOOMINGDALE</t>
  </si>
  <si>
    <t>DES PLAINES</t>
  </si>
  <si>
    <t>SCHAUMBURG</t>
  </si>
  <si>
    <t>LIBERTYVILLE</t>
  </si>
  <si>
    <t>GILMAN</t>
  </si>
  <si>
    <t>URBANA</t>
  </si>
  <si>
    <t>GILLESPIE</t>
  </si>
  <si>
    <t>SULLIVAN</t>
  </si>
  <si>
    <t>MOUNT CARMEL</t>
  </si>
  <si>
    <t>ALTAMONT</t>
  </si>
  <si>
    <t>GLEN CARBON</t>
  </si>
  <si>
    <t>METROPOLIS</t>
  </si>
  <si>
    <t>ROCK ISLAND</t>
  </si>
  <si>
    <t>WATSEKA</t>
  </si>
  <si>
    <t>HOFFMAN ESTATES</t>
  </si>
  <si>
    <t>BATAVIA</t>
  </si>
  <si>
    <t>BREESE</t>
  </si>
  <si>
    <t>TOLUCA</t>
  </si>
  <si>
    <t>SHABBONA</t>
  </si>
  <si>
    <t>CASEY</t>
  </si>
  <si>
    <t>KEWANEE</t>
  </si>
  <si>
    <t>ELMWOOD PARK</t>
  </si>
  <si>
    <t>BENSENVILLE</t>
  </si>
  <si>
    <t>RICHTON PARK</t>
  </si>
  <si>
    <t>OTTAWA</t>
  </si>
  <si>
    <t>LINCOLN</t>
  </si>
  <si>
    <t>LAKE BLUFF</t>
  </si>
  <si>
    <t>PRINCETON</t>
  </si>
  <si>
    <t>SAVOY</t>
  </si>
  <si>
    <t>BYRON</t>
  </si>
  <si>
    <t>SHELBYVILLE</t>
  </si>
  <si>
    <t>TOULON</t>
  </si>
  <si>
    <t>ZION</t>
  </si>
  <si>
    <t>WATERLOO</t>
  </si>
  <si>
    <t>PAXTON</t>
  </si>
  <si>
    <t>DWIGHT</t>
  </si>
  <si>
    <t>MCHENRY</t>
  </si>
  <si>
    <t>CARLINVILLE</t>
  </si>
  <si>
    <t>OAK BROOK</t>
  </si>
  <si>
    <t>MUNDELEIN</t>
  </si>
  <si>
    <t>GENESEO</t>
  </si>
  <si>
    <t>JERSEYVILLE</t>
  </si>
  <si>
    <t>SKOKIE</t>
  </si>
  <si>
    <t>HOOPESTON</t>
  </si>
  <si>
    <t>NOKOMIS</t>
  </si>
  <si>
    <t>MATTOON</t>
  </si>
  <si>
    <t>HILLSBORO</t>
  </si>
  <si>
    <t>RUSHVILLE</t>
  </si>
  <si>
    <t>PIPER CITY</t>
  </si>
  <si>
    <t>DURAND</t>
  </si>
  <si>
    <t>VANDALIA</t>
  </si>
  <si>
    <t>TAYLORVILLE</t>
  </si>
  <si>
    <t>LOMBARD</t>
  </si>
  <si>
    <t>FREEBURG</t>
  </si>
  <si>
    <t>MOUNT VERNON</t>
  </si>
  <si>
    <t>MASCOUTAH</t>
  </si>
  <si>
    <t>MELROSE PARK</t>
  </si>
  <si>
    <t>BOURBONNAIS</t>
  </si>
  <si>
    <t>BEECHER</t>
  </si>
  <si>
    <t>MOUNT ZION</t>
  </si>
  <si>
    <t>EDWARDSVILLE</t>
  </si>
  <si>
    <t>PROPHETSTOWN</t>
  </si>
  <si>
    <t>BARRINGTON</t>
  </si>
  <si>
    <t>LEBANON</t>
  </si>
  <si>
    <t>CAHOKIA</t>
  </si>
  <si>
    <t>CASEYVILLE</t>
  </si>
  <si>
    <t>METAMORA</t>
  </si>
  <si>
    <t>AVISTON</t>
  </si>
  <si>
    <t>LINDENHURST</t>
  </si>
  <si>
    <t>HENRY</t>
  </si>
  <si>
    <t>CAROL STREAM</t>
  </si>
  <si>
    <t>PALOS HEIGHTS</t>
  </si>
  <si>
    <t>SOUTH HOLLAND</t>
  </si>
  <si>
    <t>YORKVILLE</t>
  </si>
  <si>
    <t>CRETE</t>
  </si>
  <si>
    <t>WILLOWBROOK</t>
  </si>
  <si>
    <t>MASON CITY</t>
  </si>
  <si>
    <t>SWANSEA</t>
  </si>
  <si>
    <t>WAUKEGAN</t>
  </si>
  <si>
    <t>MORRIS</t>
  </si>
  <si>
    <t>FLORA</t>
  </si>
  <si>
    <t>CHICAGO RIDGE</t>
  </si>
  <si>
    <t>ODIN</t>
  </si>
  <si>
    <t>PALOS HILLS</t>
  </si>
  <si>
    <t>WOOD RIVER</t>
  </si>
  <si>
    <t>GODFREY</t>
  </si>
  <si>
    <t>DOWNERS GROVE</t>
  </si>
  <si>
    <t>PALATINE</t>
  </si>
  <si>
    <t>WESTCHESTER</t>
  </si>
  <si>
    <t>WEST FRANKFORT</t>
  </si>
  <si>
    <t>CENTRALIA</t>
  </si>
  <si>
    <t>CRESTWOOD</t>
  </si>
  <si>
    <t>HOMEWOOD</t>
  </si>
  <si>
    <t>ELK GROVE VILLAGE</t>
  </si>
  <si>
    <t>KNOXVILLE</t>
  </si>
  <si>
    <t>STREAMWOOD</t>
  </si>
  <si>
    <t>SOUTH BELOIT</t>
  </si>
  <si>
    <t>SILVIS</t>
  </si>
  <si>
    <t>DEERFIELD</t>
  </si>
  <si>
    <t>GIFFORD</t>
  </si>
  <si>
    <t>BOLINGBROOK</t>
  </si>
  <si>
    <t>SANDWICH</t>
  </si>
  <si>
    <t>MOMENCE</t>
  </si>
  <si>
    <t>COLUMBIA</t>
  </si>
  <si>
    <t>SHERMAN</t>
  </si>
  <si>
    <t>WHEELING</t>
  </si>
  <si>
    <t>CAMP POINT</t>
  </si>
  <si>
    <t>POLO</t>
  </si>
  <si>
    <t>CARLYLE</t>
  </si>
  <si>
    <t>EVERGREEN PARK</t>
  </si>
  <si>
    <t>BURNHAM</t>
  </si>
  <si>
    <t>CICERO</t>
  </si>
  <si>
    <t>LA GRANGE</t>
  </si>
  <si>
    <t>MINONK</t>
  </si>
  <si>
    <t>ITASCA</t>
  </si>
  <si>
    <t>ROSICLARE</t>
  </si>
  <si>
    <t>ROBINSON</t>
  </si>
  <si>
    <t>MOUNT CARROLL</t>
  </si>
  <si>
    <t>HAVANA</t>
  </si>
  <si>
    <t>MATTESON</t>
  </si>
  <si>
    <t>VIRDEN</t>
  </si>
  <si>
    <t>INDIAN HEAD PARK</t>
  </si>
  <si>
    <t>LINCOLNWOOD</t>
  </si>
  <si>
    <t>FAIRBURY</t>
  </si>
  <si>
    <t>DOLTON</t>
  </si>
  <si>
    <t>NEWTON</t>
  </si>
  <si>
    <t>LAKE ZURICH</t>
  </si>
  <si>
    <t>BUFFALO GROVE</t>
  </si>
  <si>
    <t>MOUNT STERLING</t>
  </si>
  <si>
    <t>SOUTH ELGIN</t>
  </si>
  <si>
    <t>BROOKFIELD</t>
  </si>
  <si>
    <t>WEST CHICAGO</t>
  </si>
  <si>
    <t>PITTSFIELD</t>
  </si>
  <si>
    <t>FLANAGAN</t>
  </si>
  <si>
    <t>GRANITE CITY</t>
  </si>
  <si>
    <t>PROSPECT HEIGHTS</t>
  </si>
  <si>
    <t>ST ELMO</t>
  </si>
  <si>
    <t>HICKORY HILLS</t>
  </si>
  <si>
    <t>LONG GROVE</t>
  </si>
  <si>
    <t>LANSING</t>
  </si>
  <si>
    <t>VIENNA</t>
  </si>
  <si>
    <t>ALEDO</t>
  </si>
  <si>
    <t>WAUCONDA</t>
  </si>
  <si>
    <t>ELDORADO</t>
  </si>
  <si>
    <t>SOUTH CHICAGO HEIGHT</t>
  </si>
  <si>
    <t>ORLAND PARK</t>
  </si>
  <si>
    <t>LEMONT</t>
  </si>
  <si>
    <t>DIXON</t>
  </si>
  <si>
    <t>HARDIN</t>
  </si>
  <si>
    <t>GIBSON CITY</t>
  </si>
  <si>
    <t>COBDEN</t>
  </si>
  <si>
    <t>HIGHLAND PARK</t>
  </si>
  <si>
    <t>PONTIAC</t>
  </si>
  <si>
    <t>WILMETTE</t>
  </si>
  <si>
    <t>HIGHWOOD</t>
  </si>
  <si>
    <t>HILLSIDE</t>
  </si>
  <si>
    <t>MIDLOTHIAN</t>
  </si>
  <si>
    <t>BEMENT</t>
  </si>
  <si>
    <t>BEARDSTOWN</t>
  </si>
  <si>
    <t>DANFORTH</t>
  </si>
  <si>
    <t>NORTHLAKE</t>
  </si>
  <si>
    <t>MCLEANSBORO</t>
  </si>
  <si>
    <t>COUNTRY CLUB HILLS</t>
  </si>
  <si>
    <t>FOREST PARK</t>
  </si>
  <si>
    <t>ROCHELLE</t>
  </si>
  <si>
    <t>ST CHARLES</t>
  </si>
  <si>
    <t>LAKE FOREST</t>
  </si>
  <si>
    <t>COULTERVILLE</t>
  </si>
  <si>
    <t>ANNA</t>
  </si>
  <si>
    <t>HARVARD</t>
  </si>
  <si>
    <t>CHAMPAIGN</t>
  </si>
  <si>
    <t>CARMI</t>
  </si>
  <si>
    <t>ARTHUR</t>
  </si>
  <si>
    <t>NEW BADEN</t>
  </si>
  <si>
    <t>NEOGA</t>
  </si>
  <si>
    <t>OSWEGO</t>
  </si>
  <si>
    <t>HERRIN</t>
  </si>
  <si>
    <t>CHRISMAN</t>
  </si>
  <si>
    <t>PRAIRIE CITY</t>
  </si>
  <si>
    <t>MOUNT PULASKI</t>
  </si>
  <si>
    <t>ENERGY</t>
  </si>
  <si>
    <t>ARCOLA</t>
  </si>
  <si>
    <t>BARRY</t>
  </si>
  <si>
    <t>RIDGWAY</t>
  </si>
  <si>
    <t>MONMOUTH</t>
  </si>
  <si>
    <t>LISLE</t>
  </si>
  <si>
    <t>WALNUT</t>
  </si>
  <si>
    <t>ROSELLE</t>
  </si>
  <si>
    <t>PETERSBURG</t>
  </si>
  <si>
    <t>LOVES PARK</t>
  </si>
  <si>
    <t>STICKNEY</t>
  </si>
  <si>
    <t>CLIFTON</t>
  </si>
  <si>
    <t>TUSCOLA</t>
  </si>
  <si>
    <t>BURR RIDGE</t>
  </si>
  <si>
    <t>OBLONG</t>
  </si>
  <si>
    <t>VIRGINIA</t>
  </si>
  <si>
    <t>STRONGHURST</t>
  </si>
  <si>
    <t>FARMER CITY</t>
  </si>
  <si>
    <t>WINCHESTER</t>
  </si>
  <si>
    <t>GOLDEN</t>
  </si>
  <si>
    <t>BRADLEY</t>
  </si>
  <si>
    <t>GREENUP</t>
  </si>
  <si>
    <t>LENA</t>
  </si>
  <si>
    <t>GRAYVILLE</t>
  </si>
  <si>
    <t>LACON</t>
  </si>
  <si>
    <t>BARTLETT</t>
  </si>
  <si>
    <t>MARENGO</t>
  </si>
  <si>
    <t>ROUND LAKE BEACH</t>
  </si>
  <si>
    <t>CISNE</t>
  </si>
  <si>
    <t>LINCOLNSHIRE</t>
  </si>
  <si>
    <t>GALENA</t>
  </si>
  <si>
    <t>HANOVER PARK</t>
  </si>
  <si>
    <t>CUBA</t>
  </si>
  <si>
    <t>SHOREWOOD</t>
  </si>
  <si>
    <t>ROCK FALLS</t>
  </si>
  <si>
    <t>MOWEAQUA</t>
  </si>
  <si>
    <t>NORTH AURORA</t>
  </si>
  <si>
    <t>PINCKNEYVILLE</t>
  </si>
  <si>
    <t>HOMER GLEN</t>
  </si>
  <si>
    <t>ARLINGTON HEIGHTS</t>
  </si>
  <si>
    <t>HUNTLEY</t>
  </si>
  <si>
    <t>SMITHTON</t>
  </si>
  <si>
    <t>FRANKFORT</t>
  </si>
  <si>
    <t>SAVANNA</t>
  </si>
  <si>
    <t>Jefferson</t>
  </si>
  <si>
    <t>Montgomery</t>
  </si>
  <si>
    <t>Marshall</t>
  </si>
  <si>
    <t>Franklin</t>
  </si>
  <si>
    <t>Morgan</t>
  </si>
  <si>
    <t>Perry</t>
  </si>
  <si>
    <t>Madison</t>
  </si>
  <si>
    <t>Macon</t>
  </si>
  <si>
    <t>Calhoun</t>
  </si>
  <si>
    <t>Washington</t>
  </si>
  <si>
    <t>Clay</t>
  </si>
  <si>
    <t>Randolph</t>
  </si>
  <si>
    <t>Lawrence</t>
  </si>
  <si>
    <t>Shelby</t>
  </si>
  <si>
    <t>Marion</t>
  </si>
  <si>
    <t>Fayette</t>
  </si>
  <si>
    <t>De Kalb</t>
  </si>
  <si>
    <t>Jackson</t>
  </si>
  <si>
    <t>St. Clair</t>
  </si>
  <si>
    <t>Lee</t>
  </si>
  <si>
    <t>Pike</t>
  </si>
  <si>
    <t>Monroe</t>
  </si>
  <si>
    <t>Henry</t>
  </si>
  <si>
    <t>Crawford</t>
  </si>
  <si>
    <t>White</t>
  </si>
  <si>
    <t>Johnson</t>
  </si>
  <si>
    <t>Greene</t>
  </si>
  <si>
    <t>Union</t>
  </si>
  <si>
    <t>Boone</t>
  </si>
  <si>
    <t>Saline</t>
  </si>
  <si>
    <t>Clark</t>
  </si>
  <si>
    <t>Carroll</t>
  </si>
  <si>
    <t>Fulton</t>
  </si>
  <si>
    <t>Logan</t>
  </si>
  <si>
    <t>Scott</t>
  </si>
  <si>
    <t>Adams</t>
  </si>
  <si>
    <t>Douglas</t>
  </si>
  <si>
    <t>Lake</t>
  </si>
  <si>
    <t>Hamilton</t>
  </si>
  <si>
    <t>Effingham</t>
  </si>
  <si>
    <t>Warren</t>
  </si>
  <si>
    <t>Wayne</t>
  </si>
  <si>
    <t>Cook</t>
  </si>
  <si>
    <t>Jasper</t>
  </si>
  <si>
    <t>Tazewell</t>
  </si>
  <si>
    <t>Kane</t>
  </si>
  <si>
    <t>Knox</t>
  </si>
  <si>
    <t>Mc Lean</t>
  </si>
  <si>
    <t>Mc Donough</t>
  </si>
  <si>
    <t>Ogle</t>
  </si>
  <si>
    <t>Rock Island</t>
  </si>
  <si>
    <t>Will</t>
  </si>
  <si>
    <t>Peoria</t>
  </si>
  <si>
    <t>Kankakee</t>
  </si>
  <si>
    <t>La Salle</t>
  </si>
  <si>
    <t>Du Page</t>
  </si>
  <si>
    <t>Richland</t>
  </si>
  <si>
    <t>Sangamon</t>
  </si>
  <si>
    <t>Winnebago</t>
  </si>
  <si>
    <t>Vermilion</t>
  </si>
  <si>
    <t>Mc Henry</t>
  </si>
  <si>
    <t>Stephenson</t>
  </si>
  <si>
    <t>Christian</t>
  </si>
  <si>
    <t>Whiteside</t>
  </si>
  <si>
    <t>Macoupin</t>
  </si>
  <si>
    <t>Woodford</t>
  </si>
  <si>
    <t>Iroquois</t>
  </si>
  <si>
    <t>Champaign</t>
  </si>
  <si>
    <t>Moultrie</t>
  </si>
  <si>
    <t>Wabash</t>
  </si>
  <si>
    <t>Massac</t>
  </si>
  <si>
    <t>Clinton</t>
  </si>
  <si>
    <t>Bureau</t>
  </si>
  <si>
    <t>Stark</t>
  </si>
  <si>
    <t>Ford</t>
  </si>
  <si>
    <t>Livingston</t>
  </si>
  <si>
    <t>Jersey</t>
  </si>
  <si>
    <t>Edgar</t>
  </si>
  <si>
    <t>Coles</t>
  </si>
  <si>
    <t>Schuyler</t>
  </si>
  <si>
    <t>Kendall</t>
  </si>
  <si>
    <t>Mason</t>
  </si>
  <si>
    <t>Grundy</t>
  </si>
  <si>
    <t>Hardin</t>
  </si>
  <si>
    <t>Brown</t>
  </si>
  <si>
    <t>Williamson</t>
  </si>
  <si>
    <t>Piatt</t>
  </si>
  <si>
    <t>Mercer</t>
  </si>
  <si>
    <t>Bond</t>
  </si>
  <si>
    <t>Cass</t>
  </si>
  <si>
    <t>Cumberland</t>
  </si>
  <si>
    <t>Gallatin</t>
  </si>
  <si>
    <t>Menard</t>
  </si>
  <si>
    <t>De Witt</t>
  </si>
  <si>
    <t>Henderson</t>
  </si>
  <si>
    <t>Jo Daviess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</si>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</sst>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690" totalsRowShown="0" headerRowDxfId="125">
  <autoFilter ref="A1:AG69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690" totalsRowShown="0" headerRowDxfId="96">
  <autoFilter ref="A1:AK690" xr:uid="{F6C3CB19-CE12-4B14-8BE9-BE2DA56924F3}"/>
  <sortState xmlns:xlrd2="http://schemas.microsoft.com/office/spreadsheetml/2017/richdata2" ref="A2:AK690">
    <sortCondition ref="A1:A69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690" totalsRowShown="0" headerRowDxfId="63">
  <autoFilter ref="A1:AI690" xr:uid="{0BC5ADF1-15D4-4F74-902E-CBC634AC45F1}"/>
  <sortState xmlns:xlrd2="http://schemas.microsoft.com/office/spreadsheetml/2017/richdata2" ref="A2:AI690">
    <sortCondition ref="A1:A69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70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1860</v>
      </c>
      <c r="B1" s="1" t="s">
        <v>1927</v>
      </c>
      <c r="C1" s="1" t="s">
        <v>1863</v>
      </c>
      <c r="D1" s="1" t="s">
        <v>1862</v>
      </c>
      <c r="E1" s="1" t="s">
        <v>1864</v>
      </c>
      <c r="F1" s="1" t="s">
        <v>1868</v>
      </c>
      <c r="G1" s="1" t="s">
        <v>1871</v>
      </c>
      <c r="H1" s="1" t="s">
        <v>1870</v>
      </c>
      <c r="I1" s="1" t="s">
        <v>1928</v>
      </c>
      <c r="J1" s="1" t="s">
        <v>1907</v>
      </c>
      <c r="K1" s="1" t="s">
        <v>1909</v>
      </c>
      <c r="L1" s="1" t="s">
        <v>1908</v>
      </c>
      <c r="M1" s="1" t="s">
        <v>1910</v>
      </c>
      <c r="N1" s="1" t="s">
        <v>1911</v>
      </c>
      <c r="O1" s="1" t="s">
        <v>1912</v>
      </c>
      <c r="P1" s="1" t="s">
        <v>1917</v>
      </c>
      <c r="Q1" s="1" t="s">
        <v>1918</v>
      </c>
      <c r="R1" s="1" t="s">
        <v>1913</v>
      </c>
      <c r="S1" s="1" t="s">
        <v>1929</v>
      </c>
      <c r="T1" s="1" t="s">
        <v>1914</v>
      </c>
      <c r="U1" s="1" t="s">
        <v>1915</v>
      </c>
      <c r="V1" s="1" t="s">
        <v>1916</v>
      </c>
      <c r="W1" s="1" t="s">
        <v>1930</v>
      </c>
      <c r="X1" s="1" t="s">
        <v>1920</v>
      </c>
      <c r="Y1" s="1" t="s">
        <v>1919</v>
      </c>
      <c r="Z1" s="1" t="s">
        <v>1921</v>
      </c>
      <c r="AA1" s="1" t="s">
        <v>1931</v>
      </c>
      <c r="AB1" s="1" t="s">
        <v>1922</v>
      </c>
      <c r="AC1" s="1" t="s">
        <v>1923</v>
      </c>
      <c r="AD1" s="1" t="s">
        <v>1924</v>
      </c>
      <c r="AE1" s="1" t="s">
        <v>1925</v>
      </c>
      <c r="AF1" s="1" t="s">
        <v>1861</v>
      </c>
      <c r="AG1" s="38" t="s">
        <v>1872</v>
      </c>
    </row>
    <row r="2" spans="1:34" x14ac:dyDescent="0.25">
      <c r="A2" t="s">
        <v>1823</v>
      </c>
      <c r="B2" t="s">
        <v>1246</v>
      </c>
      <c r="C2" t="s">
        <v>1676</v>
      </c>
      <c r="D2" t="s">
        <v>1768</v>
      </c>
      <c r="E2" s="31">
        <v>54.510869565217391</v>
      </c>
      <c r="F2" s="31">
        <v>2.7364905284147558</v>
      </c>
      <c r="G2" s="31">
        <v>2.6615154536390828</v>
      </c>
      <c r="H2" s="31">
        <v>0.7122632103688934</v>
      </c>
      <c r="I2" s="31">
        <v>0.6372881355932204</v>
      </c>
      <c r="J2" s="31">
        <v>149.16847826086956</v>
      </c>
      <c r="K2" s="31">
        <v>145.08152173913044</v>
      </c>
      <c r="L2" s="31">
        <v>38.826086956521742</v>
      </c>
      <c r="M2" s="31">
        <v>34.739130434782609</v>
      </c>
      <c r="N2" s="31">
        <v>0</v>
      </c>
      <c r="O2" s="31">
        <v>4.0869565217391308</v>
      </c>
      <c r="P2" s="31">
        <v>27.130434782608695</v>
      </c>
      <c r="Q2" s="31">
        <v>27.130434782608695</v>
      </c>
      <c r="R2" s="31">
        <v>0</v>
      </c>
      <c r="S2" s="31">
        <v>83.211956521739125</v>
      </c>
      <c r="T2" s="31">
        <v>83.211956521739125</v>
      </c>
      <c r="U2" s="31">
        <v>0</v>
      </c>
      <c r="V2" s="31">
        <v>0</v>
      </c>
      <c r="W2" s="31">
        <v>0</v>
      </c>
      <c r="X2" s="31">
        <v>0</v>
      </c>
      <c r="Y2" s="31">
        <v>0</v>
      </c>
      <c r="Z2" s="31">
        <v>0</v>
      </c>
      <c r="AA2" s="31">
        <v>0</v>
      </c>
      <c r="AB2" s="31">
        <v>0</v>
      </c>
      <c r="AC2" s="31">
        <v>0</v>
      </c>
      <c r="AD2" s="31">
        <v>0</v>
      </c>
      <c r="AE2" s="31">
        <v>0</v>
      </c>
      <c r="AF2" t="s">
        <v>554</v>
      </c>
      <c r="AG2" s="32">
        <v>5</v>
      </c>
      <c r="AH2"/>
    </row>
    <row r="3" spans="1:34" x14ac:dyDescent="0.25">
      <c r="A3" t="s">
        <v>1823</v>
      </c>
      <c r="B3" t="s">
        <v>971</v>
      </c>
      <c r="C3" t="s">
        <v>1476</v>
      </c>
      <c r="D3" t="s">
        <v>1755</v>
      </c>
      <c r="E3" s="31">
        <v>106.89130434782609</v>
      </c>
      <c r="F3" s="31">
        <v>2.8800844010575553</v>
      </c>
      <c r="G3" s="31">
        <v>2.7112822859467154</v>
      </c>
      <c r="H3" s="31">
        <v>0.97234085824689853</v>
      </c>
      <c r="I3" s="31">
        <v>0.80353874313605855</v>
      </c>
      <c r="J3" s="31">
        <v>307.85597826086956</v>
      </c>
      <c r="K3" s="31">
        <v>289.8125</v>
      </c>
      <c r="L3" s="31">
        <v>103.93478260869566</v>
      </c>
      <c r="M3" s="31">
        <v>85.891304347826093</v>
      </c>
      <c r="N3" s="31">
        <v>11.739130434782609</v>
      </c>
      <c r="O3" s="31">
        <v>6.3043478260869561</v>
      </c>
      <c r="P3" s="31">
        <v>0.17391304347826086</v>
      </c>
      <c r="Q3" s="31">
        <v>0.17391304347826086</v>
      </c>
      <c r="R3" s="31">
        <v>0</v>
      </c>
      <c r="S3" s="31">
        <v>203.74728260869566</v>
      </c>
      <c r="T3" s="31">
        <v>203.74728260869566</v>
      </c>
      <c r="U3" s="31">
        <v>0</v>
      </c>
      <c r="V3" s="31">
        <v>0</v>
      </c>
      <c r="W3" s="31">
        <v>0</v>
      </c>
      <c r="X3" s="31">
        <v>0</v>
      </c>
      <c r="Y3" s="31">
        <v>0</v>
      </c>
      <c r="Z3" s="31">
        <v>0</v>
      </c>
      <c r="AA3" s="31">
        <v>0</v>
      </c>
      <c r="AB3" s="31">
        <v>0</v>
      </c>
      <c r="AC3" s="31">
        <v>0</v>
      </c>
      <c r="AD3" s="31">
        <v>0</v>
      </c>
      <c r="AE3" s="31">
        <v>0</v>
      </c>
      <c r="AF3" t="s">
        <v>279</v>
      </c>
      <c r="AG3" s="32">
        <v>5</v>
      </c>
      <c r="AH3"/>
    </row>
    <row r="4" spans="1:34" x14ac:dyDescent="0.25">
      <c r="A4" t="s">
        <v>1823</v>
      </c>
      <c r="B4" t="s">
        <v>910</v>
      </c>
      <c r="C4" t="s">
        <v>1523</v>
      </c>
      <c r="D4" t="s">
        <v>1787</v>
      </c>
      <c r="E4" s="31">
        <v>92.804347826086953</v>
      </c>
      <c r="F4" s="31">
        <v>2.506295385336144</v>
      </c>
      <c r="G4" s="31">
        <v>2.4568985710939328</v>
      </c>
      <c r="H4" s="31">
        <v>0.38762005153431722</v>
      </c>
      <c r="I4" s="31">
        <v>0.3382232372921059</v>
      </c>
      <c r="J4" s="31">
        <v>232.59510869565216</v>
      </c>
      <c r="K4" s="31">
        <v>228.01086956521738</v>
      </c>
      <c r="L4" s="31">
        <v>35.972826086956523</v>
      </c>
      <c r="M4" s="31">
        <v>31.388586956521738</v>
      </c>
      <c r="N4" s="31">
        <v>0</v>
      </c>
      <c r="O4" s="31">
        <v>4.5842391304347823</v>
      </c>
      <c r="P4" s="31">
        <v>72.483695652173921</v>
      </c>
      <c r="Q4" s="31">
        <v>72.483695652173921</v>
      </c>
      <c r="R4" s="31">
        <v>0</v>
      </c>
      <c r="S4" s="31">
        <v>124.13858695652172</v>
      </c>
      <c r="T4" s="31">
        <v>116.76086956521738</v>
      </c>
      <c r="U4" s="31">
        <v>7.3777173913043477</v>
      </c>
      <c r="V4" s="31">
        <v>0</v>
      </c>
      <c r="W4" s="31">
        <v>24.951086956521738</v>
      </c>
      <c r="X4" s="31">
        <v>0.83152173913043481</v>
      </c>
      <c r="Y4" s="31">
        <v>0</v>
      </c>
      <c r="Z4" s="31">
        <v>0</v>
      </c>
      <c r="AA4" s="31">
        <v>9.2391304347826081E-2</v>
      </c>
      <c r="AB4" s="31">
        <v>0</v>
      </c>
      <c r="AC4" s="31">
        <v>24.027173913043477</v>
      </c>
      <c r="AD4" s="31">
        <v>0</v>
      </c>
      <c r="AE4" s="31">
        <v>0</v>
      </c>
      <c r="AF4" t="s">
        <v>218</v>
      </c>
      <c r="AG4" s="32">
        <v>5</v>
      </c>
      <c r="AH4"/>
    </row>
    <row r="5" spans="1:34" x14ac:dyDescent="0.25">
      <c r="A5" t="s">
        <v>1823</v>
      </c>
      <c r="B5" t="s">
        <v>744</v>
      </c>
      <c r="C5" t="s">
        <v>1404</v>
      </c>
      <c r="D5" t="s">
        <v>1772</v>
      </c>
      <c r="E5" s="31">
        <v>85.695652173913047</v>
      </c>
      <c r="F5" s="31">
        <v>3.0194165398274992</v>
      </c>
      <c r="G5" s="31">
        <v>2.8838254693049215</v>
      </c>
      <c r="H5" s="31">
        <v>0.82508878741755454</v>
      </c>
      <c r="I5" s="31">
        <v>0.68949771689497719</v>
      </c>
      <c r="J5" s="31">
        <v>258.75086956521744</v>
      </c>
      <c r="K5" s="31">
        <v>247.1313043478261</v>
      </c>
      <c r="L5" s="31">
        <v>70.706521739130437</v>
      </c>
      <c r="M5" s="31">
        <v>59.086956521739133</v>
      </c>
      <c r="N5" s="31">
        <v>5.4782608695652177</v>
      </c>
      <c r="O5" s="31">
        <v>6.1413043478260869</v>
      </c>
      <c r="P5" s="31">
        <v>31.786195652173912</v>
      </c>
      <c r="Q5" s="31">
        <v>31.786195652173912</v>
      </c>
      <c r="R5" s="31">
        <v>0</v>
      </c>
      <c r="S5" s="31">
        <v>156.25815217391306</v>
      </c>
      <c r="T5" s="31">
        <v>155.16304347826087</v>
      </c>
      <c r="U5" s="31">
        <v>1.0951086956521738</v>
      </c>
      <c r="V5" s="31">
        <v>0</v>
      </c>
      <c r="W5" s="31">
        <v>0</v>
      </c>
      <c r="X5" s="31">
        <v>0</v>
      </c>
      <c r="Y5" s="31">
        <v>0</v>
      </c>
      <c r="Z5" s="31">
        <v>0</v>
      </c>
      <c r="AA5" s="31">
        <v>0</v>
      </c>
      <c r="AB5" s="31">
        <v>0</v>
      </c>
      <c r="AC5" s="31">
        <v>0</v>
      </c>
      <c r="AD5" s="31">
        <v>0</v>
      </c>
      <c r="AE5" s="31">
        <v>0</v>
      </c>
      <c r="AF5" t="s">
        <v>52</v>
      </c>
      <c r="AG5" s="32">
        <v>5</v>
      </c>
      <c r="AH5"/>
    </row>
    <row r="6" spans="1:34" x14ac:dyDescent="0.25">
      <c r="A6" t="s">
        <v>1823</v>
      </c>
      <c r="B6" t="s">
        <v>1202</v>
      </c>
      <c r="C6" t="s">
        <v>1641</v>
      </c>
      <c r="D6" t="s">
        <v>1788</v>
      </c>
      <c r="E6" s="31">
        <v>75.619565217391298</v>
      </c>
      <c r="F6" s="31">
        <v>2.5829552968233433</v>
      </c>
      <c r="G6" s="31">
        <v>2.3977059077188438</v>
      </c>
      <c r="H6" s="31">
        <v>0.45154233146471195</v>
      </c>
      <c r="I6" s="31">
        <v>0.26629294236021278</v>
      </c>
      <c r="J6" s="31">
        <v>195.32195652173911</v>
      </c>
      <c r="K6" s="31">
        <v>181.31347826086952</v>
      </c>
      <c r="L6" s="31">
        <v>34.145434782608703</v>
      </c>
      <c r="M6" s="31">
        <v>20.136956521739133</v>
      </c>
      <c r="N6" s="31">
        <v>7.4432608695652167</v>
      </c>
      <c r="O6" s="31">
        <v>6.5652173913043477</v>
      </c>
      <c r="P6" s="31">
        <v>39.413043478260867</v>
      </c>
      <c r="Q6" s="31">
        <v>39.413043478260867</v>
      </c>
      <c r="R6" s="31">
        <v>0</v>
      </c>
      <c r="S6" s="31">
        <v>121.76347826086955</v>
      </c>
      <c r="T6" s="31">
        <v>119.98630434782606</v>
      </c>
      <c r="U6" s="31">
        <v>1.7771739130434783</v>
      </c>
      <c r="V6" s="31">
        <v>0</v>
      </c>
      <c r="W6" s="31">
        <v>1.0842391304347827</v>
      </c>
      <c r="X6" s="31">
        <v>0.75</v>
      </c>
      <c r="Y6" s="31">
        <v>0</v>
      </c>
      <c r="Z6" s="31">
        <v>0</v>
      </c>
      <c r="AA6" s="31">
        <v>0</v>
      </c>
      <c r="AB6" s="31">
        <v>0</v>
      </c>
      <c r="AC6" s="31">
        <v>0.33423913043478259</v>
      </c>
      <c r="AD6" s="31">
        <v>0</v>
      </c>
      <c r="AE6" s="31">
        <v>0</v>
      </c>
      <c r="AF6" t="s">
        <v>510</v>
      </c>
      <c r="AG6" s="32">
        <v>5</v>
      </c>
      <c r="AH6"/>
    </row>
    <row r="7" spans="1:34" x14ac:dyDescent="0.25">
      <c r="A7" t="s">
        <v>1823</v>
      </c>
      <c r="B7" t="s">
        <v>839</v>
      </c>
      <c r="C7" t="s">
        <v>1523</v>
      </c>
      <c r="D7" t="s">
        <v>1787</v>
      </c>
      <c r="E7" s="31">
        <v>67.510869565217391</v>
      </c>
      <c r="F7" s="31">
        <v>2.3611624537111577</v>
      </c>
      <c r="G7" s="31">
        <v>2.2072822411849944</v>
      </c>
      <c r="H7" s="31">
        <v>0.65213814200611819</v>
      </c>
      <c r="I7" s="31">
        <v>0.49825792947995495</v>
      </c>
      <c r="J7" s="31">
        <v>159.40413043478262</v>
      </c>
      <c r="K7" s="31">
        <v>149.01554347826087</v>
      </c>
      <c r="L7" s="31">
        <v>44.026413043478264</v>
      </c>
      <c r="M7" s="31">
        <v>33.637826086956522</v>
      </c>
      <c r="N7" s="31">
        <v>5.2173913043478262</v>
      </c>
      <c r="O7" s="31">
        <v>5.1711956521739131</v>
      </c>
      <c r="P7" s="31">
        <v>31.497282608695652</v>
      </c>
      <c r="Q7" s="31">
        <v>31.497282608695652</v>
      </c>
      <c r="R7" s="31">
        <v>0</v>
      </c>
      <c r="S7" s="31">
        <v>83.880434782608688</v>
      </c>
      <c r="T7" s="31">
        <v>79.858695652173907</v>
      </c>
      <c r="U7" s="31">
        <v>4.0217391304347823</v>
      </c>
      <c r="V7" s="31">
        <v>0</v>
      </c>
      <c r="W7" s="31">
        <v>3.7418478260869565</v>
      </c>
      <c r="X7" s="31">
        <v>0.69565217391304346</v>
      </c>
      <c r="Y7" s="31">
        <v>0</v>
      </c>
      <c r="Z7" s="31">
        <v>0</v>
      </c>
      <c r="AA7" s="31">
        <v>0.64673913043478259</v>
      </c>
      <c r="AB7" s="31">
        <v>0</v>
      </c>
      <c r="AC7" s="31">
        <v>2.3994565217391304</v>
      </c>
      <c r="AD7" s="31">
        <v>0</v>
      </c>
      <c r="AE7" s="31">
        <v>0</v>
      </c>
      <c r="AF7" t="s">
        <v>147</v>
      </c>
      <c r="AG7" s="32">
        <v>5</v>
      </c>
      <c r="AH7"/>
    </row>
    <row r="8" spans="1:34" x14ac:dyDescent="0.25">
      <c r="A8" t="s">
        <v>1823</v>
      </c>
      <c r="B8" t="s">
        <v>1000</v>
      </c>
      <c r="C8" t="s">
        <v>1594</v>
      </c>
      <c r="D8" t="s">
        <v>1755</v>
      </c>
      <c r="E8" s="31">
        <v>69.315217391304344</v>
      </c>
      <c r="F8" s="31">
        <v>4.2482719146934294</v>
      </c>
      <c r="G8" s="31">
        <v>4.0046620668025721</v>
      </c>
      <c r="H8" s="31">
        <v>1.1288583973655324</v>
      </c>
      <c r="I8" s="31">
        <v>0.88524854947467446</v>
      </c>
      <c r="J8" s="31">
        <v>294.46989130434781</v>
      </c>
      <c r="K8" s="31">
        <v>277.58402173913043</v>
      </c>
      <c r="L8" s="31">
        <v>78.247065217391295</v>
      </c>
      <c r="M8" s="31">
        <v>61.361195652173897</v>
      </c>
      <c r="N8" s="31">
        <v>11.355978260869565</v>
      </c>
      <c r="O8" s="31">
        <v>5.5298913043478262</v>
      </c>
      <c r="P8" s="31">
        <v>35.997282608695649</v>
      </c>
      <c r="Q8" s="31">
        <v>35.997282608695649</v>
      </c>
      <c r="R8" s="31">
        <v>0</v>
      </c>
      <c r="S8" s="31">
        <v>180.22554347826087</v>
      </c>
      <c r="T8" s="31">
        <v>180.22554347826087</v>
      </c>
      <c r="U8" s="31">
        <v>0</v>
      </c>
      <c r="V8" s="31">
        <v>0</v>
      </c>
      <c r="W8" s="31">
        <v>38.399456521739125</v>
      </c>
      <c r="X8" s="31">
        <v>0</v>
      </c>
      <c r="Y8" s="31">
        <v>0</v>
      </c>
      <c r="Z8" s="31">
        <v>0.17391304347826086</v>
      </c>
      <c r="AA8" s="31">
        <v>0</v>
      </c>
      <c r="AB8" s="31">
        <v>0</v>
      </c>
      <c r="AC8" s="31">
        <v>38.225543478260867</v>
      </c>
      <c r="AD8" s="31">
        <v>0</v>
      </c>
      <c r="AE8" s="31">
        <v>0</v>
      </c>
      <c r="AF8" t="s">
        <v>308</v>
      </c>
      <c r="AG8" s="32">
        <v>5</v>
      </c>
      <c r="AH8"/>
    </row>
    <row r="9" spans="1:34" x14ac:dyDescent="0.25">
      <c r="A9" t="s">
        <v>1823</v>
      </c>
      <c r="B9" t="s">
        <v>1328</v>
      </c>
      <c r="C9" t="s">
        <v>1454</v>
      </c>
      <c r="D9" t="s">
        <v>1755</v>
      </c>
      <c r="E9" s="31">
        <v>32.467391304347828</v>
      </c>
      <c r="F9" s="31">
        <v>5.0215132239705396</v>
      </c>
      <c r="G9" s="31">
        <v>4.8661734181452969</v>
      </c>
      <c r="H9" s="31">
        <v>1.0843354536324075</v>
      </c>
      <c r="I9" s="31">
        <v>0.92899564780716481</v>
      </c>
      <c r="J9" s="31">
        <v>163.03543478260872</v>
      </c>
      <c r="K9" s="31">
        <v>157.99195652173916</v>
      </c>
      <c r="L9" s="31">
        <v>35.205543478260886</v>
      </c>
      <c r="M9" s="31">
        <v>30.162065217391319</v>
      </c>
      <c r="N9" s="31">
        <v>0</v>
      </c>
      <c r="O9" s="31">
        <v>5.0434782608695654</v>
      </c>
      <c r="P9" s="31">
        <v>18.966630434782608</v>
      </c>
      <c r="Q9" s="31">
        <v>18.966630434782608</v>
      </c>
      <c r="R9" s="31">
        <v>0</v>
      </c>
      <c r="S9" s="31">
        <v>108.86326086956524</v>
      </c>
      <c r="T9" s="31">
        <v>108.86326086956524</v>
      </c>
      <c r="U9" s="31">
        <v>0</v>
      </c>
      <c r="V9" s="31">
        <v>0</v>
      </c>
      <c r="W9" s="31">
        <v>0</v>
      </c>
      <c r="X9" s="31">
        <v>0</v>
      </c>
      <c r="Y9" s="31">
        <v>0</v>
      </c>
      <c r="Z9" s="31">
        <v>0</v>
      </c>
      <c r="AA9" s="31">
        <v>0</v>
      </c>
      <c r="AB9" s="31">
        <v>0</v>
      </c>
      <c r="AC9" s="31">
        <v>0</v>
      </c>
      <c r="AD9" s="31">
        <v>0</v>
      </c>
      <c r="AE9" s="31">
        <v>0</v>
      </c>
      <c r="AF9" t="s">
        <v>637</v>
      </c>
      <c r="AG9" s="32">
        <v>5</v>
      </c>
      <c r="AH9"/>
    </row>
    <row r="10" spans="1:34" x14ac:dyDescent="0.25">
      <c r="A10" t="s">
        <v>1823</v>
      </c>
      <c r="B10" t="s">
        <v>1257</v>
      </c>
      <c r="C10" t="s">
        <v>1679</v>
      </c>
      <c r="D10" t="s">
        <v>1755</v>
      </c>
      <c r="E10" s="31">
        <v>39.641304347826086</v>
      </c>
      <c r="F10" s="31">
        <v>3.5495503153276666</v>
      </c>
      <c r="G10" s="31">
        <v>3.3587085275568964</v>
      </c>
      <c r="H10" s="31">
        <v>0.8310940499040308</v>
      </c>
      <c r="I10" s="31">
        <v>0.64025226213326025</v>
      </c>
      <c r="J10" s="31">
        <v>140.70880434782609</v>
      </c>
      <c r="K10" s="31">
        <v>133.14358695652174</v>
      </c>
      <c r="L10" s="31">
        <v>32.945652173913047</v>
      </c>
      <c r="M10" s="31">
        <v>25.380434782608695</v>
      </c>
      <c r="N10" s="31">
        <v>1.0434782608695652</v>
      </c>
      <c r="O10" s="31">
        <v>6.5217391304347823</v>
      </c>
      <c r="P10" s="31">
        <v>33.005434782608688</v>
      </c>
      <c r="Q10" s="31">
        <v>33.005434782608688</v>
      </c>
      <c r="R10" s="31">
        <v>0</v>
      </c>
      <c r="S10" s="31">
        <v>74.757717391304354</v>
      </c>
      <c r="T10" s="31">
        <v>74.757717391304354</v>
      </c>
      <c r="U10" s="31">
        <v>0</v>
      </c>
      <c r="V10" s="31">
        <v>0</v>
      </c>
      <c r="W10" s="31">
        <v>21.25771739130435</v>
      </c>
      <c r="X10" s="31">
        <v>0</v>
      </c>
      <c r="Y10" s="31">
        <v>0</v>
      </c>
      <c r="Z10" s="31">
        <v>0</v>
      </c>
      <c r="AA10" s="31">
        <v>0</v>
      </c>
      <c r="AB10" s="31">
        <v>0</v>
      </c>
      <c r="AC10" s="31">
        <v>21.25771739130435</v>
      </c>
      <c r="AD10" s="31">
        <v>0</v>
      </c>
      <c r="AE10" s="31">
        <v>0</v>
      </c>
      <c r="AF10" t="s">
        <v>565</v>
      </c>
      <c r="AG10" s="32">
        <v>5</v>
      </c>
      <c r="AH10"/>
    </row>
    <row r="11" spans="1:34" x14ac:dyDescent="0.25">
      <c r="A11" t="s">
        <v>1823</v>
      </c>
      <c r="B11" t="s">
        <v>1331</v>
      </c>
      <c r="C11" t="s">
        <v>1388</v>
      </c>
      <c r="D11" t="s">
        <v>1768</v>
      </c>
      <c r="E11" s="31">
        <v>126.3804347826087</v>
      </c>
      <c r="F11" s="31">
        <v>1.8430523780854902</v>
      </c>
      <c r="G11" s="31">
        <v>1.7308996301711526</v>
      </c>
      <c r="H11" s="31">
        <v>0.333060978756343</v>
      </c>
      <c r="I11" s="31">
        <v>0.22090823084200567</v>
      </c>
      <c r="J11" s="31">
        <v>232.92576086956515</v>
      </c>
      <c r="K11" s="31">
        <v>218.75184782608687</v>
      </c>
      <c r="L11" s="31">
        <v>42.092391304347828</v>
      </c>
      <c r="M11" s="31">
        <v>27.918478260869566</v>
      </c>
      <c r="N11" s="31">
        <v>8.8288043478260878</v>
      </c>
      <c r="O11" s="31">
        <v>5.3451086956521738</v>
      </c>
      <c r="P11" s="31">
        <v>39.942934782608695</v>
      </c>
      <c r="Q11" s="31">
        <v>39.942934782608695</v>
      </c>
      <c r="R11" s="31">
        <v>0</v>
      </c>
      <c r="S11" s="31">
        <v>150.89043478260862</v>
      </c>
      <c r="T11" s="31">
        <v>150.89043478260862</v>
      </c>
      <c r="U11" s="31">
        <v>0</v>
      </c>
      <c r="V11" s="31">
        <v>0</v>
      </c>
      <c r="W11" s="31">
        <v>28.990978260869575</v>
      </c>
      <c r="X11" s="31">
        <v>0</v>
      </c>
      <c r="Y11" s="31">
        <v>0</v>
      </c>
      <c r="Z11" s="31">
        <v>0</v>
      </c>
      <c r="AA11" s="31">
        <v>0</v>
      </c>
      <c r="AB11" s="31">
        <v>0</v>
      </c>
      <c r="AC11" s="31">
        <v>28.990978260869575</v>
      </c>
      <c r="AD11" s="31">
        <v>0</v>
      </c>
      <c r="AE11" s="31">
        <v>0</v>
      </c>
      <c r="AF11" t="s">
        <v>640</v>
      </c>
      <c r="AG11" s="32">
        <v>5</v>
      </c>
      <c r="AH11"/>
    </row>
    <row r="12" spans="1:34" x14ac:dyDescent="0.25">
      <c r="A12" t="s">
        <v>1823</v>
      </c>
      <c r="B12" t="s">
        <v>1346</v>
      </c>
      <c r="C12" t="s">
        <v>1702</v>
      </c>
      <c r="D12" t="s">
        <v>1764</v>
      </c>
      <c r="E12" s="31">
        <v>40.391304347826086</v>
      </c>
      <c r="F12" s="31">
        <v>4.0730624327233578</v>
      </c>
      <c r="G12" s="31">
        <v>3.8168057050592035</v>
      </c>
      <c r="H12" s="31">
        <v>1.6075753498385359</v>
      </c>
      <c r="I12" s="31">
        <v>1.3513186221743811</v>
      </c>
      <c r="J12" s="31">
        <v>164.51630434782606</v>
      </c>
      <c r="K12" s="31">
        <v>154.16576086956522</v>
      </c>
      <c r="L12" s="31">
        <v>64.932065217391298</v>
      </c>
      <c r="M12" s="31">
        <v>54.581521739130437</v>
      </c>
      <c r="N12" s="31">
        <v>5.0543478260869561</v>
      </c>
      <c r="O12" s="31">
        <v>5.2961956521739131</v>
      </c>
      <c r="P12" s="31">
        <v>11.980978260869565</v>
      </c>
      <c r="Q12" s="31">
        <v>11.980978260869565</v>
      </c>
      <c r="R12" s="31">
        <v>0</v>
      </c>
      <c r="S12" s="31">
        <v>87.603260869565219</v>
      </c>
      <c r="T12" s="31">
        <v>87.603260869565219</v>
      </c>
      <c r="U12" s="31">
        <v>0</v>
      </c>
      <c r="V12" s="31">
        <v>0</v>
      </c>
      <c r="W12" s="31">
        <v>0</v>
      </c>
      <c r="X12" s="31">
        <v>0</v>
      </c>
      <c r="Y12" s="31">
        <v>0</v>
      </c>
      <c r="Z12" s="31">
        <v>0</v>
      </c>
      <c r="AA12" s="31">
        <v>0</v>
      </c>
      <c r="AB12" s="31">
        <v>0</v>
      </c>
      <c r="AC12" s="31">
        <v>0</v>
      </c>
      <c r="AD12" s="31">
        <v>0</v>
      </c>
      <c r="AE12" s="31">
        <v>0</v>
      </c>
      <c r="AF12" t="s">
        <v>655</v>
      </c>
      <c r="AG12" s="32">
        <v>5</v>
      </c>
      <c r="AH12"/>
    </row>
    <row r="13" spans="1:34" x14ac:dyDescent="0.25">
      <c r="A13" t="s">
        <v>1823</v>
      </c>
      <c r="B13" t="s">
        <v>1345</v>
      </c>
      <c r="C13" t="s">
        <v>1414</v>
      </c>
      <c r="D13" t="s">
        <v>1758</v>
      </c>
      <c r="E13" s="31">
        <v>50.043478260869563</v>
      </c>
      <c r="F13" s="31">
        <v>3.2750325803649001</v>
      </c>
      <c r="G13" s="31">
        <v>3.1680603822762818</v>
      </c>
      <c r="H13" s="31">
        <v>1.2200260642919201</v>
      </c>
      <c r="I13" s="31">
        <v>1.1130538662033016</v>
      </c>
      <c r="J13" s="31">
        <v>163.89402173913044</v>
      </c>
      <c r="K13" s="31">
        <v>158.54076086956522</v>
      </c>
      <c r="L13" s="31">
        <v>61.054347826086953</v>
      </c>
      <c r="M13" s="31">
        <v>55.701086956521742</v>
      </c>
      <c r="N13" s="31">
        <v>1.0597826086956521</v>
      </c>
      <c r="O13" s="31">
        <v>4.2934782608695654</v>
      </c>
      <c r="P13" s="31">
        <v>17.538043478260871</v>
      </c>
      <c r="Q13" s="31">
        <v>17.538043478260871</v>
      </c>
      <c r="R13" s="31">
        <v>0</v>
      </c>
      <c r="S13" s="31">
        <v>85.301630434782609</v>
      </c>
      <c r="T13" s="31">
        <v>85.301630434782609</v>
      </c>
      <c r="U13" s="31">
        <v>0</v>
      </c>
      <c r="V13" s="31">
        <v>0</v>
      </c>
      <c r="W13" s="31">
        <v>0</v>
      </c>
      <c r="X13" s="31">
        <v>0</v>
      </c>
      <c r="Y13" s="31">
        <v>0</v>
      </c>
      <c r="Z13" s="31">
        <v>0</v>
      </c>
      <c r="AA13" s="31">
        <v>0</v>
      </c>
      <c r="AB13" s="31">
        <v>0</v>
      </c>
      <c r="AC13" s="31">
        <v>0</v>
      </c>
      <c r="AD13" s="31">
        <v>0</v>
      </c>
      <c r="AE13" s="31">
        <v>0</v>
      </c>
      <c r="AF13" t="s">
        <v>654</v>
      </c>
      <c r="AG13" s="32">
        <v>5</v>
      </c>
      <c r="AH13"/>
    </row>
    <row r="14" spans="1:34" x14ac:dyDescent="0.25">
      <c r="A14" t="s">
        <v>1823</v>
      </c>
      <c r="B14" t="s">
        <v>721</v>
      </c>
      <c r="C14" t="s">
        <v>1456</v>
      </c>
      <c r="D14" t="s">
        <v>1771</v>
      </c>
      <c r="E14" s="31">
        <v>155.30434782608697</v>
      </c>
      <c r="F14" s="31">
        <v>2.2300881858902573</v>
      </c>
      <c r="G14" s="31">
        <v>2.0827792553191484</v>
      </c>
      <c r="H14" s="31">
        <v>0.36927841545352741</v>
      </c>
      <c r="I14" s="31">
        <v>0.24968505039193725</v>
      </c>
      <c r="J14" s="31">
        <v>346.34239130434781</v>
      </c>
      <c r="K14" s="31">
        <v>323.46467391304344</v>
      </c>
      <c r="L14" s="31">
        <v>57.350543478260867</v>
      </c>
      <c r="M14" s="31">
        <v>38.777173913043477</v>
      </c>
      <c r="N14" s="31">
        <v>13.171195652173912</v>
      </c>
      <c r="O14" s="31">
        <v>5.4021739130434785</v>
      </c>
      <c r="P14" s="31">
        <v>87.380434782608688</v>
      </c>
      <c r="Q14" s="31">
        <v>83.076086956521735</v>
      </c>
      <c r="R14" s="31">
        <v>4.3043478260869561</v>
      </c>
      <c r="S14" s="31">
        <v>201.61141304347825</v>
      </c>
      <c r="T14" s="31">
        <v>200.88315217391303</v>
      </c>
      <c r="U14" s="31">
        <v>0.72826086956521741</v>
      </c>
      <c r="V14" s="31">
        <v>0</v>
      </c>
      <c r="W14" s="31">
        <v>0</v>
      </c>
      <c r="X14" s="31">
        <v>0</v>
      </c>
      <c r="Y14" s="31">
        <v>0</v>
      </c>
      <c r="Z14" s="31">
        <v>0</v>
      </c>
      <c r="AA14" s="31">
        <v>0</v>
      </c>
      <c r="AB14" s="31">
        <v>0</v>
      </c>
      <c r="AC14" s="31">
        <v>0</v>
      </c>
      <c r="AD14" s="31">
        <v>0</v>
      </c>
      <c r="AE14" s="31">
        <v>0</v>
      </c>
      <c r="AF14" t="s">
        <v>29</v>
      </c>
      <c r="AG14" s="32">
        <v>5</v>
      </c>
      <c r="AH14"/>
    </row>
    <row r="15" spans="1:34" x14ac:dyDescent="0.25">
      <c r="A15" t="s">
        <v>1823</v>
      </c>
      <c r="B15" t="s">
        <v>1193</v>
      </c>
      <c r="C15" t="s">
        <v>1490</v>
      </c>
      <c r="D15" t="s">
        <v>1755</v>
      </c>
      <c r="E15" s="31">
        <v>71.195652173913047</v>
      </c>
      <c r="F15" s="31">
        <v>4.3999618320610683</v>
      </c>
      <c r="G15" s="31">
        <v>4.196450381679389</v>
      </c>
      <c r="H15" s="31">
        <v>1.1373664122137406</v>
      </c>
      <c r="I15" s="31">
        <v>0.93385496183206107</v>
      </c>
      <c r="J15" s="31">
        <v>313.258152173913</v>
      </c>
      <c r="K15" s="31">
        <v>298.76902173913044</v>
      </c>
      <c r="L15" s="31">
        <v>80.975543478260875</v>
      </c>
      <c r="M15" s="31">
        <v>66.486413043478265</v>
      </c>
      <c r="N15" s="31">
        <v>9.8478260869565215</v>
      </c>
      <c r="O15" s="31">
        <v>4.6413043478260869</v>
      </c>
      <c r="P15" s="31">
        <v>61.421195652173914</v>
      </c>
      <c r="Q15" s="31">
        <v>61.421195652173914</v>
      </c>
      <c r="R15" s="31">
        <v>0</v>
      </c>
      <c r="S15" s="31">
        <v>170.86141304347828</v>
      </c>
      <c r="T15" s="31">
        <v>170.45108695652175</v>
      </c>
      <c r="U15" s="31">
        <v>0.41032608695652173</v>
      </c>
      <c r="V15" s="31">
        <v>0</v>
      </c>
      <c r="W15" s="31">
        <v>0</v>
      </c>
      <c r="X15" s="31">
        <v>0</v>
      </c>
      <c r="Y15" s="31">
        <v>0</v>
      </c>
      <c r="Z15" s="31">
        <v>0</v>
      </c>
      <c r="AA15" s="31">
        <v>0</v>
      </c>
      <c r="AB15" s="31">
        <v>0</v>
      </c>
      <c r="AC15" s="31">
        <v>0</v>
      </c>
      <c r="AD15" s="31">
        <v>0</v>
      </c>
      <c r="AE15" s="31">
        <v>0</v>
      </c>
      <c r="AF15" t="s">
        <v>501</v>
      </c>
      <c r="AG15" s="32">
        <v>5</v>
      </c>
      <c r="AH15"/>
    </row>
    <row r="16" spans="1:34" x14ac:dyDescent="0.25">
      <c r="A16" t="s">
        <v>1823</v>
      </c>
      <c r="B16" t="s">
        <v>1348</v>
      </c>
      <c r="C16" t="s">
        <v>1709</v>
      </c>
      <c r="D16" t="s">
        <v>1773</v>
      </c>
      <c r="E16" s="31">
        <v>97.869565217391298</v>
      </c>
      <c r="F16" s="31">
        <v>3.7531374944469125</v>
      </c>
      <c r="G16" s="31">
        <v>3.4970846290537536</v>
      </c>
      <c r="H16" s="31">
        <v>0.94013771657041323</v>
      </c>
      <c r="I16" s="31">
        <v>0.73275766326077307</v>
      </c>
      <c r="J16" s="31">
        <v>367.31793478260869</v>
      </c>
      <c r="K16" s="31">
        <v>342.258152173913</v>
      </c>
      <c r="L16" s="31">
        <v>92.010869565217391</v>
      </c>
      <c r="M16" s="31">
        <v>71.714673913043484</v>
      </c>
      <c r="N16" s="31">
        <v>12.980978260869565</v>
      </c>
      <c r="O16" s="31">
        <v>7.3152173913043477</v>
      </c>
      <c r="P16" s="31">
        <v>63.880434782608695</v>
      </c>
      <c r="Q16" s="31">
        <v>59.116847826086953</v>
      </c>
      <c r="R16" s="31">
        <v>4.7635869565217392</v>
      </c>
      <c r="S16" s="31">
        <v>211.4266304347826</v>
      </c>
      <c r="T16" s="31">
        <v>211.4266304347826</v>
      </c>
      <c r="U16" s="31">
        <v>0</v>
      </c>
      <c r="V16" s="31">
        <v>0</v>
      </c>
      <c r="W16" s="31">
        <v>0</v>
      </c>
      <c r="X16" s="31">
        <v>0</v>
      </c>
      <c r="Y16" s="31">
        <v>0</v>
      </c>
      <c r="Z16" s="31">
        <v>0</v>
      </c>
      <c r="AA16" s="31">
        <v>0</v>
      </c>
      <c r="AB16" s="31">
        <v>0</v>
      </c>
      <c r="AC16" s="31">
        <v>0</v>
      </c>
      <c r="AD16" s="31">
        <v>0</v>
      </c>
      <c r="AE16" s="31">
        <v>0</v>
      </c>
      <c r="AF16" t="s">
        <v>658</v>
      </c>
      <c r="AG16" s="32">
        <v>5</v>
      </c>
      <c r="AH16"/>
    </row>
    <row r="17" spans="1:34" x14ac:dyDescent="0.25">
      <c r="A17" t="s">
        <v>1823</v>
      </c>
      <c r="B17" t="s">
        <v>892</v>
      </c>
      <c r="C17" t="s">
        <v>1551</v>
      </c>
      <c r="D17" t="s">
        <v>1755</v>
      </c>
      <c r="E17" s="31">
        <v>115.25</v>
      </c>
      <c r="F17" s="31">
        <v>3.297415825709705</v>
      </c>
      <c r="G17" s="31">
        <v>3.0311232669999058</v>
      </c>
      <c r="H17" s="31">
        <v>1.0971894746769784</v>
      </c>
      <c r="I17" s="31">
        <v>0.86989531264736397</v>
      </c>
      <c r="J17" s="31">
        <v>380.0271739130435</v>
      </c>
      <c r="K17" s="31">
        <v>349.33695652173913</v>
      </c>
      <c r="L17" s="31">
        <v>126.45108695652175</v>
      </c>
      <c r="M17" s="31">
        <v>100.2554347826087</v>
      </c>
      <c r="N17" s="31">
        <v>22.940217391304348</v>
      </c>
      <c r="O17" s="31">
        <v>3.2554347826086958</v>
      </c>
      <c r="P17" s="31">
        <v>70.388586956521749</v>
      </c>
      <c r="Q17" s="31">
        <v>65.894021739130437</v>
      </c>
      <c r="R17" s="31">
        <v>4.4945652173913047</v>
      </c>
      <c r="S17" s="31">
        <v>183.1875</v>
      </c>
      <c r="T17" s="31">
        <v>168.41032608695653</v>
      </c>
      <c r="U17" s="31">
        <v>14.777173913043478</v>
      </c>
      <c r="V17" s="31">
        <v>0</v>
      </c>
      <c r="W17" s="31">
        <v>0</v>
      </c>
      <c r="X17" s="31">
        <v>0</v>
      </c>
      <c r="Y17" s="31">
        <v>0</v>
      </c>
      <c r="Z17" s="31">
        <v>0</v>
      </c>
      <c r="AA17" s="31">
        <v>0</v>
      </c>
      <c r="AB17" s="31">
        <v>0</v>
      </c>
      <c r="AC17" s="31">
        <v>0</v>
      </c>
      <c r="AD17" s="31">
        <v>0</v>
      </c>
      <c r="AE17" s="31">
        <v>0</v>
      </c>
      <c r="AF17" t="s">
        <v>200</v>
      </c>
      <c r="AG17" s="32">
        <v>5</v>
      </c>
      <c r="AH17"/>
    </row>
    <row r="18" spans="1:34" x14ac:dyDescent="0.25">
      <c r="A18" t="s">
        <v>1823</v>
      </c>
      <c r="B18" t="s">
        <v>1127</v>
      </c>
      <c r="C18" t="s">
        <v>1435</v>
      </c>
      <c r="D18" t="s">
        <v>1755</v>
      </c>
      <c r="E18" s="31">
        <v>57.945652173913047</v>
      </c>
      <c r="F18" s="31">
        <v>3.5879759894954044</v>
      </c>
      <c r="G18" s="31">
        <v>3.4245451134871505</v>
      </c>
      <c r="H18" s="31">
        <v>1.2227537047458263</v>
      </c>
      <c r="I18" s="31">
        <v>1.0593228287375727</v>
      </c>
      <c r="J18" s="31">
        <v>207.90760869565219</v>
      </c>
      <c r="K18" s="31">
        <v>198.4375</v>
      </c>
      <c r="L18" s="31">
        <v>70.853260869565219</v>
      </c>
      <c r="M18" s="31">
        <v>61.383152173913047</v>
      </c>
      <c r="N18" s="31">
        <v>4.8315217391304346</v>
      </c>
      <c r="O18" s="31">
        <v>4.6385869565217392</v>
      </c>
      <c r="P18" s="31">
        <v>39.293478260869563</v>
      </c>
      <c r="Q18" s="31">
        <v>39.293478260869563</v>
      </c>
      <c r="R18" s="31">
        <v>0</v>
      </c>
      <c r="S18" s="31">
        <v>97.760869565217391</v>
      </c>
      <c r="T18" s="31">
        <v>97.760869565217391</v>
      </c>
      <c r="U18" s="31">
        <v>0</v>
      </c>
      <c r="V18" s="31">
        <v>0</v>
      </c>
      <c r="W18" s="31">
        <v>0</v>
      </c>
      <c r="X18" s="31">
        <v>0</v>
      </c>
      <c r="Y18" s="31">
        <v>0</v>
      </c>
      <c r="Z18" s="31">
        <v>0</v>
      </c>
      <c r="AA18" s="31">
        <v>0</v>
      </c>
      <c r="AB18" s="31">
        <v>0</v>
      </c>
      <c r="AC18" s="31">
        <v>0</v>
      </c>
      <c r="AD18" s="31">
        <v>0</v>
      </c>
      <c r="AE18" s="31">
        <v>0</v>
      </c>
      <c r="AF18" t="s">
        <v>435</v>
      </c>
      <c r="AG18" s="32">
        <v>5</v>
      </c>
      <c r="AH18"/>
    </row>
    <row r="19" spans="1:34" x14ac:dyDescent="0.25">
      <c r="A19" t="s">
        <v>1823</v>
      </c>
      <c r="B19" t="s">
        <v>899</v>
      </c>
      <c r="C19" t="s">
        <v>1445</v>
      </c>
      <c r="D19" t="s">
        <v>1768</v>
      </c>
      <c r="E19" s="31">
        <v>124.66304347826087</v>
      </c>
      <c r="F19" s="31">
        <v>2.9872918301508413</v>
      </c>
      <c r="G19" s="31">
        <v>2.8222382073415293</v>
      </c>
      <c r="H19" s="31">
        <v>0.69805562821518874</v>
      </c>
      <c r="I19" s="31">
        <v>0.57114831284331669</v>
      </c>
      <c r="J19" s="31">
        <v>372.40489130434781</v>
      </c>
      <c r="K19" s="31">
        <v>351.82880434782612</v>
      </c>
      <c r="L19" s="31">
        <v>87.021739130434781</v>
      </c>
      <c r="M19" s="31">
        <v>71.201086956521735</v>
      </c>
      <c r="N19" s="31">
        <v>12.929347826086957</v>
      </c>
      <c r="O19" s="31">
        <v>2.8913043478260869</v>
      </c>
      <c r="P19" s="31">
        <v>82.432065217391312</v>
      </c>
      <c r="Q19" s="31">
        <v>77.676630434782609</v>
      </c>
      <c r="R19" s="31">
        <v>4.7554347826086953</v>
      </c>
      <c r="S19" s="31">
        <v>202.95108695652175</v>
      </c>
      <c r="T19" s="31">
        <v>202.95108695652175</v>
      </c>
      <c r="U19" s="31">
        <v>0</v>
      </c>
      <c r="V19" s="31">
        <v>0</v>
      </c>
      <c r="W19" s="31">
        <v>0</v>
      </c>
      <c r="X19" s="31">
        <v>0</v>
      </c>
      <c r="Y19" s="31">
        <v>0</v>
      </c>
      <c r="Z19" s="31">
        <v>0</v>
      </c>
      <c r="AA19" s="31">
        <v>0</v>
      </c>
      <c r="AB19" s="31">
        <v>0</v>
      </c>
      <c r="AC19" s="31">
        <v>0</v>
      </c>
      <c r="AD19" s="31">
        <v>0</v>
      </c>
      <c r="AE19" s="31">
        <v>0</v>
      </c>
      <c r="AF19" t="s">
        <v>207</v>
      </c>
      <c r="AG19" s="32">
        <v>5</v>
      </c>
      <c r="AH19"/>
    </row>
    <row r="20" spans="1:34" x14ac:dyDescent="0.25">
      <c r="A20" t="s">
        <v>1823</v>
      </c>
      <c r="B20" t="s">
        <v>1113</v>
      </c>
      <c r="C20" t="s">
        <v>1454</v>
      </c>
      <c r="D20" t="s">
        <v>1755</v>
      </c>
      <c r="E20" s="31">
        <v>157.94565217391303</v>
      </c>
      <c r="F20" s="31">
        <v>2.680200949693758</v>
      </c>
      <c r="G20" s="31">
        <v>2.508120569816255</v>
      </c>
      <c r="H20" s="31">
        <v>0.76070125937650546</v>
      </c>
      <c r="I20" s="31">
        <v>0.62218704837932703</v>
      </c>
      <c r="J20" s="31">
        <v>423.32608695652169</v>
      </c>
      <c r="K20" s="31">
        <v>396.14673913043475</v>
      </c>
      <c r="L20" s="31">
        <v>120.14945652173913</v>
      </c>
      <c r="M20" s="31">
        <v>98.271739130434781</v>
      </c>
      <c r="N20" s="31">
        <v>16.945652173913043</v>
      </c>
      <c r="O20" s="31">
        <v>4.9320652173913047</v>
      </c>
      <c r="P20" s="31">
        <v>89.146739130434781</v>
      </c>
      <c r="Q20" s="31">
        <v>83.845108695652172</v>
      </c>
      <c r="R20" s="31">
        <v>5.3016304347826084</v>
      </c>
      <c r="S20" s="31">
        <v>214.02989130434781</v>
      </c>
      <c r="T20" s="31">
        <v>189.64945652173913</v>
      </c>
      <c r="U20" s="31">
        <v>24.380434782608695</v>
      </c>
      <c r="V20" s="31">
        <v>0</v>
      </c>
      <c r="W20" s="31">
        <v>0</v>
      </c>
      <c r="X20" s="31">
        <v>0</v>
      </c>
      <c r="Y20" s="31">
        <v>0</v>
      </c>
      <c r="Z20" s="31">
        <v>0</v>
      </c>
      <c r="AA20" s="31">
        <v>0</v>
      </c>
      <c r="AB20" s="31">
        <v>0</v>
      </c>
      <c r="AC20" s="31">
        <v>0</v>
      </c>
      <c r="AD20" s="31">
        <v>0</v>
      </c>
      <c r="AE20" s="31">
        <v>0</v>
      </c>
      <c r="AF20" t="s">
        <v>421</v>
      </c>
      <c r="AG20" s="32">
        <v>5</v>
      </c>
      <c r="AH20"/>
    </row>
    <row r="21" spans="1:34" x14ac:dyDescent="0.25">
      <c r="A21" t="s">
        <v>1823</v>
      </c>
      <c r="B21" t="s">
        <v>1166</v>
      </c>
      <c r="C21" t="s">
        <v>1634</v>
      </c>
      <c r="D21" t="s">
        <v>1755</v>
      </c>
      <c r="E21" s="31">
        <v>129.93478260869566</v>
      </c>
      <c r="F21" s="31">
        <v>3.1378618035803911</v>
      </c>
      <c r="G21" s="31">
        <v>2.9190020076961685</v>
      </c>
      <c r="H21" s="31">
        <v>0.81087920361385313</v>
      </c>
      <c r="I21" s="31">
        <v>0.66561402041157769</v>
      </c>
      <c r="J21" s="31">
        <v>407.71739130434781</v>
      </c>
      <c r="K21" s="31">
        <v>379.27989130434781</v>
      </c>
      <c r="L21" s="31">
        <v>105.36141304347827</v>
      </c>
      <c r="M21" s="31">
        <v>86.486413043478265</v>
      </c>
      <c r="N21" s="31">
        <v>15.581521739130435</v>
      </c>
      <c r="O21" s="31">
        <v>3.2934782608695654</v>
      </c>
      <c r="P21" s="31">
        <v>76.744565217391298</v>
      </c>
      <c r="Q21" s="31">
        <v>67.182065217391298</v>
      </c>
      <c r="R21" s="31">
        <v>9.5625</v>
      </c>
      <c r="S21" s="31">
        <v>225.61141304347825</v>
      </c>
      <c r="T21" s="31">
        <v>225.61141304347825</v>
      </c>
      <c r="U21" s="31">
        <v>0</v>
      </c>
      <c r="V21" s="31">
        <v>0</v>
      </c>
      <c r="W21" s="31">
        <v>0</v>
      </c>
      <c r="X21" s="31">
        <v>0</v>
      </c>
      <c r="Y21" s="31">
        <v>0</v>
      </c>
      <c r="Z21" s="31">
        <v>0</v>
      </c>
      <c r="AA21" s="31">
        <v>0</v>
      </c>
      <c r="AB21" s="31">
        <v>0</v>
      </c>
      <c r="AC21" s="31">
        <v>0</v>
      </c>
      <c r="AD21" s="31">
        <v>0</v>
      </c>
      <c r="AE21" s="31">
        <v>0</v>
      </c>
      <c r="AF21" t="s">
        <v>474</v>
      </c>
      <c r="AG21" s="32">
        <v>5</v>
      </c>
      <c r="AH21"/>
    </row>
    <row r="22" spans="1:34" x14ac:dyDescent="0.25">
      <c r="A22" t="s">
        <v>1823</v>
      </c>
      <c r="B22" t="s">
        <v>1319</v>
      </c>
      <c r="C22" t="s">
        <v>1702</v>
      </c>
      <c r="D22" t="s">
        <v>1764</v>
      </c>
      <c r="E22" s="31">
        <v>66.358695652173907</v>
      </c>
      <c r="F22" s="31">
        <v>4.1312448812448821</v>
      </c>
      <c r="G22" s="31">
        <v>3.6994266994267</v>
      </c>
      <c r="H22" s="31">
        <v>1.8339475839475841</v>
      </c>
      <c r="I22" s="31">
        <v>1.4500000000000002</v>
      </c>
      <c r="J22" s="31">
        <v>274.14402173913044</v>
      </c>
      <c r="K22" s="31">
        <v>245.48913043478262</v>
      </c>
      <c r="L22" s="31">
        <v>121.69836956521739</v>
      </c>
      <c r="M22" s="31">
        <v>96.220108695652172</v>
      </c>
      <c r="N22" s="31">
        <v>20.111413043478262</v>
      </c>
      <c r="O22" s="31">
        <v>5.3668478260869561</v>
      </c>
      <c r="P22" s="31">
        <v>22.885869565217391</v>
      </c>
      <c r="Q22" s="31">
        <v>19.709239130434781</v>
      </c>
      <c r="R22" s="31">
        <v>3.1766304347826089</v>
      </c>
      <c r="S22" s="31">
        <v>129.55978260869566</v>
      </c>
      <c r="T22" s="31">
        <v>128.28532608695653</v>
      </c>
      <c r="U22" s="31">
        <v>1.2744565217391304</v>
      </c>
      <c r="V22" s="31">
        <v>0</v>
      </c>
      <c r="W22" s="31">
        <v>0</v>
      </c>
      <c r="X22" s="31">
        <v>0</v>
      </c>
      <c r="Y22" s="31">
        <v>0</v>
      </c>
      <c r="Z22" s="31">
        <v>0</v>
      </c>
      <c r="AA22" s="31">
        <v>0</v>
      </c>
      <c r="AB22" s="31">
        <v>0</v>
      </c>
      <c r="AC22" s="31">
        <v>0</v>
      </c>
      <c r="AD22" s="31">
        <v>0</v>
      </c>
      <c r="AE22" s="31">
        <v>0</v>
      </c>
      <c r="AF22" t="s">
        <v>627</v>
      </c>
      <c r="AG22" s="32">
        <v>5</v>
      </c>
      <c r="AH22"/>
    </row>
    <row r="23" spans="1:34" x14ac:dyDescent="0.25">
      <c r="A23" t="s">
        <v>1823</v>
      </c>
      <c r="B23" t="s">
        <v>1100</v>
      </c>
      <c r="C23" t="s">
        <v>1531</v>
      </c>
      <c r="D23" t="s">
        <v>1755</v>
      </c>
      <c r="E23" s="31">
        <v>26.902173913043477</v>
      </c>
      <c r="F23" s="31">
        <v>4.0090909090909097</v>
      </c>
      <c r="G23" s="31">
        <v>3.6464646464646471</v>
      </c>
      <c r="H23" s="31">
        <v>1.6414141414141414</v>
      </c>
      <c r="I23" s="31">
        <v>1.2787878787878788</v>
      </c>
      <c r="J23" s="31">
        <v>107.85326086956522</v>
      </c>
      <c r="K23" s="31">
        <v>98.09782608695653</v>
      </c>
      <c r="L23" s="31">
        <v>44.157608695652172</v>
      </c>
      <c r="M23" s="31">
        <v>34.402173913043477</v>
      </c>
      <c r="N23" s="31">
        <v>5.2038043478260869</v>
      </c>
      <c r="O23" s="31">
        <v>4.5516304347826084</v>
      </c>
      <c r="P23" s="31">
        <v>13.796195652173912</v>
      </c>
      <c r="Q23" s="31">
        <v>13.796195652173912</v>
      </c>
      <c r="R23" s="31">
        <v>0</v>
      </c>
      <c r="S23" s="31">
        <v>49.899456521739133</v>
      </c>
      <c r="T23" s="31">
        <v>49.899456521739133</v>
      </c>
      <c r="U23" s="31">
        <v>0</v>
      </c>
      <c r="V23" s="31">
        <v>0</v>
      </c>
      <c r="W23" s="31">
        <v>0</v>
      </c>
      <c r="X23" s="31">
        <v>0</v>
      </c>
      <c r="Y23" s="31">
        <v>0</v>
      </c>
      <c r="Z23" s="31">
        <v>0</v>
      </c>
      <c r="AA23" s="31">
        <v>0</v>
      </c>
      <c r="AB23" s="31">
        <v>0</v>
      </c>
      <c r="AC23" s="31">
        <v>0</v>
      </c>
      <c r="AD23" s="31">
        <v>0</v>
      </c>
      <c r="AE23" s="31">
        <v>0</v>
      </c>
      <c r="AF23" t="s">
        <v>408</v>
      </c>
      <c r="AG23" s="32">
        <v>5</v>
      </c>
      <c r="AH23"/>
    </row>
    <row r="24" spans="1:34" x14ac:dyDescent="0.25">
      <c r="A24" t="s">
        <v>1823</v>
      </c>
      <c r="B24" t="s">
        <v>840</v>
      </c>
      <c r="C24" t="s">
        <v>1454</v>
      </c>
      <c r="D24" t="s">
        <v>1755</v>
      </c>
      <c r="E24" s="31">
        <v>139.79347826086956</v>
      </c>
      <c r="F24" s="31">
        <v>2.2639374854210406</v>
      </c>
      <c r="G24" s="31">
        <v>2.1373726770857635</v>
      </c>
      <c r="H24" s="31">
        <v>1.2173431303942153</v>
      </c>
      <c r="I24" s="31">
        <v>1.0907783220589378</v>
      </c>
      <c r="J24" s="31">
        <v>316.48369565217394</v>
      </c>
      <c r="K24" s="31">
        <v>298.79076086956525</v>
      </c>
      <c r="L24" s="31">
        <v>170.17663043478262</v>
      </c>
      <c r="M24" s="31">
        <v>152.48369565217391</v>
      </c>
      <c r="N24" s="31">
        <v>13.557065217391305</v>
      </c>
      <c r="O24" s="31">
        <v>4.1358695652173916</v>
      </c>
      <c r="P24" s="31">
        <v>31.972826086956523</v>
      </c>
      <c r="Q24" s="31">
        <v>31.972826086956523</v>
      </c>
      <c r="R24" s="31">
        <v>0</v>
      </c>
      <c r="S24" s="31">
        <v>114.33423913043478</v>
      </c>
      <c r="T24" s="31">
        <v>114.33423913043478</v>
      </c>
      <c r="U24" s="31">
        <v>0</v>
      </c>
      <c r="V24" s="31">
        <v>0</v>
      </c>
      <c r="W24" s="31">
        <v>0</v>
      </c>
      <c r="X24" s="31">
        <v>0</v>
      </c>
      <c r="Y24" s="31">
        <v>0</v>
      </c>
      <c r="Z24" s="31">
        <v>0</v>
      </c>
      <c r="AA24" s="31">
        <v>0</v>
      </c>
      <c r="AB24" s="31">
        <v>0</v>
      </c>
      <c r="AC24" s="31">
        <v>0</v>
      </c>
      <c r="AD24" s="31">
        <v>0</v>
      </c>
      <c r="AE24" s="31">
        <v>0</v>
      </c>
      <c r="AF24" t="s">
        <v>148</v>
      </c>
      <c r="AG24" s="32">
        <v>5</v>
      </c>
      <c r="AH24"/>
    </row>
    <row r="25" spans="1:34" x14ac:dyDescent="0.25">
      <c r="A25" t="s">
        <v>1823</v>
      </c>
      <c r="B25" t="s">
        <v>718</v>
      </c>
      <c r="C25" t="s">
        <v>1454</v>
      </c>
      <c r="D25" t="s">
        <v>1755</v>
      </c>
      <c r="E25" s="31">
        <v>77.369565217391298</v>
      </c>
      <c r="F25" s="31">
        <v>2.7297695982017425</v>
      </c>
      <c r="G25" s="31">
        <v>2.5329095251475136</v>
      </c>
      <c r="H25" s="31">
        <v>0.44074880584433829</v>
      </c>
      <c r="I25" s="31">
        <v>0.24388873279010961</v>
      </c>
      <c r="J25" s="31">
        <v>211.20108695652175</v>
      </c>
      <c r="K25" s="31">
        <v>195.97010869565219</v>
      </c>
      <c r="L25" s="31">
        <v>34.100543478260867</v>
      </c>
      <c r="M25" s="31">
        <v>18.869565217391305</v>
      </c>
      <c r="N25" s="31">
        <v>10.252717391304348</v>
      </c>
      <c r="O25" s="31">
        <v>4.9782608695652177</v>
      </c>
      <c r="P25" s="31">
        <v>55.75</v>
      </c>
      <c r="Q25" s="31">
        <v>55.75</v>
      </c>
      <c r="R25" s="31">
        <v>0</v>
      </c>
      <c r="S25" s="31">
        <v>121.35054347826087</v>
      </c>
      <c r="T25" s="31">
        <v>121.35054347826087</v>
      </c>
      <c r="U25" s="31">
        <v>0</v>
      </c>
      <c r="V25" s="31">
        <v>0</v>
      </c>
      <c r="W25" s="31">
        <v>0</v>
      </c>
      <c r="X25" s="31">
        <v>0</v>
      </c>
      <c r="Y25" s="31">
        <v>0</v>
      </c>
      <c r="Z25" s="31">
        <v>0</v>
      </c>
      <c r="AA25" s="31">
        <v>0</v>
      </c>
      <c r="AB25" s="31">
        <v>0</v>
      </c>
      <c r="AC25" s="31">
        <v>0</v>
      </c>
      <c r="AD25" s="31">
        <v>0</v>
      </c>
      <c r="AE25" s="31">
        <v>0</v>
      </c>
      <c r="AF25" t="s">
        <v>26</v>
      </c>
      <c r="AG25" s="32">
        <v>5</v>
      </c>
      <c r="AH25"/>
    </row>
    <row r="26" spans="1:34" x14ac:dyDescent="0.25">
      <c r="A26" t="s">
        <v>1823</v>
      </c>
      <c r="B26" t="s">
        <v>1101</v>
      </c>
      <c r="C26" t="s">
        <v>1627</v>
      </c>
      <c r="D26" t="s">
        <v>1750</v>
      </c>
      <c r="E26" s="31">
        <v>135.64130434782609</v>
      </c>
      <c r="F26" s="31">
        <v>2.5991866335443539</v>
      </c>
      <c r="G26" s="31">
        <v>2.384245532494591</v>
      </c>
      <c r="H26" s="31">
        <v>0.58301947271415977</v>
      </c>
      <c r="I26" s="31">
        <v>0.40021235675935574</v>
      </c>
      <c r="J26" s="31">
        <v>352.55706521739125</v>
      </c>
      <c r="K26" s="31">
        <v>323.4021739130435</v>
      </c>
      <c r="L26" s="31">
        <v>79.081521739130437</v>
      </c>
      <c r="M26" s="31">
        <v>54.285326086956523</v>
      </c>
      <c r="N26" s="31">
        <v>19.489130434782609</v>
      </c>
      <c r="O26" s="31">
        <v>5.3070652173913047</v>
      </c>
      <c r="P26" s="31">
        <v>70.769021739130423</v>
      </c>
      <c r="Q26" s="31">
        <v>66.410326086956516</v>
      </c>
      <c r="R26" s="31">
        <v>4.3586956521739131</v>
      </c>
      <c r="S26" s="31">
        <v>202.70652173913044</v>
      </c>
      <c r="T26" s="31">
        <v>202.70652173913044</v>
      </c>
      <c r="U26" s="31">
        <v>0</v>
      </c>
      <c r="V26" s="31">
        <v>0</v>
      </c>
      <c r="W26" s="31">
        <v>0</v>
      </c>
      <c r="X26" s="31">
        <v>0</v>
      </c>
      <c r="Y26" s="31">
        <v>0</v>
      </c>
      <c r="Z26" s="31">
        <v>0</v>
      </c>
      <c r="AA26" s="31">
        <v>0</v>
      </c>
      <c r="AB26" s="31">
        <v>0</v>
      </c>
      <c r="AC26" s="31">
        <v>0</v>
      </c>
      <c r="AD26" s="31">
        <v>0</v>
      </c>
      <c r="AE26" s="31">
        <v>0</v>
      </c>
      <c r="AF26" t="s">
        <v>409</v>
      </c>
      <c r="AG26" s="32">
        <v>5</v>
      </c>
      <c r="AH26"/>
    </row>
    <row r="27" spans="1:34" x14ac:dyDescent="0.25">
      <c r="A27" t="s">
        <v>1823</v>
      </c>
      <c r="B27" t="s">
        <v>1183</v>
      </c>
      <c r="C27" t="s">
        <v>1531</v>
      </c>
      <c r="D27" t="s">
        <v>1755</v>
      </c>
      <c r="E27" s="31">
        <v>52.130434782608695</v>
      </c>
      <c r="F27" s="31">
        <v>3.2346226021684732</v>
      </c>
      <c r="G27" s="31">
        <v>2.9553273561301086</v>
      </c>
      <c r="H27" s="31">
        <v>1.1805150125104253</v>
      </c>
      <c r="I27" s="31">
        <v>0.91169724770642202</v>
      </c>
      <c r="J27" s="31">
        <v>168.62228260869563</v>
      </c>
      <c r="K27" s="31">
        <v>154.0625</v>
      </c>
      <c r="L27" s="31">
        <v>61.540760869565212</v>
      </c>
      <c r="M27" s="31">
        <v>47.527173913043477</v>
      </c>
      <c r="N27" s="31">
        <v>8.8451086956521738</v>
      </c>
      <c r="O27" s="31">
        <v>5.1684782608695654</v>
      </c>
      <c r="P27" s="31">
        <v>23.282608695652176</v>
      </c>
      <c r="Q27" s="31">
        <v>22.736413043478262</v>
      </c>
      <c r="R27" s="31">
        <v>0.54619565217391308</v>
      </c>
      <c r="S27" s="31">
        <v>83.798913043478265</v>
      </c>
      <c r="T27" s="31">
        <v>83.798913043478265</v>
      </c>
      <c r="U27" s="31">
        <v>0</v>
      </c>
      <c r="V27" s="31">
        <v>0</v>
      </c>
      <c r="W27" s="31">
        <v>0</v>
      </c>
      <c r="X27" s="31">
        <v>0</v>
      </c>
      <c r="Y27" s="31">
        <v>0</v>
      </c>
      <c r="Z27" s="31">
        <v>0</v>
      </c>
      <c r="AA27" s="31">
        <v>0</v>
      </c>
      <c r="AB27" s="31">
        <v>0</v>
      </c>
      <c r="AC27" s="31">
        <v>0</v>
      </c>
      <c r="AD27" s="31">
        <v>0</v>
      </c>
      <c r="AE27" s="31">
        <v>0</v>
      </c>
      <c r="AF27" t="s">
        <v>491</v>
      </c>
      <c r="AG27" s="32">
        <v>5</v>
      </c>
      <c r="AH27"/>
    </row>
    <row r="28" spans="1:34" x14ac:dyDescent="0.25">
      <c r="A28" t="s">
        <v>1823</v>
      </c>
      <c r="B28" t="s">
        <v>1200</v>
      </c>
      <c r="C28" t="s">
        <v>1414</v>
      </c>
      <c r="D28" t="s">
        <v>1758</v>
      </c>
      <c r="E28" s="31">
        <v>73.141304347826093</v>
      </c>
      <c r="F28" s="31">
        <v>3.3814459800861938</v>
      </c>
      <c r="G28" s="31">
        <v>3.1958686283251598</v>
      </c>
      <c r="H28" s="31">
        <v>1.4633675137464703</v>
      </c>
      <c r="I28" s="31">
        <v>1.2777901619854362</v>
      </c>
      <c r="J28" s="31">
        <v>247.3233695652174</v>
      </c>
      <c r="K28" s="31">
        <v>233.75000000000003</v>
      </c>
      <c r="L28" s="31">
        <v>107.03260869565217</v>
      </c>
      <c r="M28" s="31">
        <v>93.459239130434781</v>
      </c>
      <c r="N28" s="31">
        <v>8.741847826086957</v>
      </c>
      <c r="O28" s="31">
        <v>4.8315217391304346</v>
      </c>
      <c r="P28" s="31">
        <v>1.7880434782608696</v>
      </c>
      <c r="Q28" s="31">
        <v>1.7880434782608696</v>
      </c>
      <c r="R28" s="31">
        <v>0</v>
      </c>
      <c r="S28" s="31">
        <v>138.50271739130437</v>
      </c>
      <c r="T28" s="31">
        <v>135.74184782608697</v>
      </c>
      <c r="U28" s="31">
        <v>2.7608695652173911</v>
      </c>
      <c r="V28" s="31">
        <v>0</v>
      </c>
      <c r="W28" s="31">
        <v>0</v>
      </c>
      <c r="X28" s="31">
        <v>0</v>
      </c>
      <c r="Y28" s="31">
        <v>0</v>
      </c>
      <c r="Z28" s="31">
        <v>0</v>
      </c>
      <c r="AA28" s="31">
        <v>0</v>
      </c>
      <c r="AB28" s="31">
        <v>0</v>
      </c>
      <c r="AC28" s="31">
        <v>0</v>
      </c>
      <c r="AD28" s="31">
        <v>0</v>
      </c>
      <c r="AE28" s="31">
        <v>0</v>
      </c>
      <c r="AF28" t="s">
        <v>508</v>
      </c>
      <c r="AG28" s="32">
        <v>5</v>
      </c>
      <c r="AH28"/>
    </row>
    <row r="29" spans="1:34" x14ac:dyDescent="0.25">
      <c r="A29" t="s">
        <v>1823</v>
      </c>
      <c r="B29" t="s">
        <v>751</v>
      </c>
      <c r="C29" t="s">
        <v>1456</v>
      </c>
      <c r="D29" t="s">
        <v>1771</v>
      </c>
      <c r="E29" s="31">
        <v>127.65217391304348</v>
      </c>
      <c r="F29" s="31">
        <v>2.6625085149863761</v>
      </c>
      <c r="G29" s="31">
        <v>2.4940182220708444</v>
      </c>
      <c r="H29" s="31">
        <v>0.62587278610354224</v>
      </c>
      <c r="I29" s="31">
        <v>0.54615122615803813</v>
      </c>
      <c r="J29" s="31">
        <v>339.875</v>
      </c>
      <c r="K29" s="31">
        <v>318.36684782608694</v>
      </c>
      <c r="L29" s="31">
        <v>79.894021739130437</v>
      </c>
      <c r="M29" s="31">
        <v>69.717391304347828</v>
      </c>
      <c r="N29" s="31">
        <v>4.7989130434782608</v>
      </c>
      <c r="O29" s="31">
        <v>5.3777173913043477</v>
      </c>
      <c r="P29" s="31">
        <v>74.092391304347828</v>
      </c>
      <c r="Q29" s="31">
        <v>62.760869565217391</v>
      </c>
      <c r="R29" s="31">
        <v>11.331521739130435</v>
      </c>
      <c r="S29" s="31">
        <v>185.88858695652175</v>
      </c>
      <c r="T29" s="31">
        <v>185.85597826086956</v>
      </c>
      <c r="U29" s="31">
        <v>3.2608695652173912E-2</v>
      </c>
      <c r="V29" s="31">
        <v>0</v>
      </c>
      <c r="W29" s="31">
        <v>0</v>
      </c>
      <c r="X29" s="31">
        <v>0</v>
      </c>
      <c r="Y29" s="31">
        <v>0</v>
      </c>
      <c r="Z29" s="31">
        <v>0</v>
      </c>
      <c r="AA29" s="31">
        <v>0</v>
      </c>
      <c r="AB29" s="31">
        <v>0</v>
      </c>
      <c r="AC29" s="31">
        <v>0</v>
      </c>
      <c r="AD29" s="31">
        <v>0</v>
      </c>
      <c r="AE29" s="31">
        <v>0</v>
      </c>
      <c r="AF29" t="s">
        <v>59</v>
      </c>
      <c r="AG29" s="32">
        <v>5</v>
      </c>
      <c r="AH29"/>
    </row>
    <row r="30" spans="1:34" x14ac:dyDescent="0.25">
      <c r="A30" t="s">
        <v>1823</v>
      </c>
      <c r="B30" t="s">
        <v>806</v>
      </c>
      <c r="C30" t="s">
        <v>1503</v>
      </c>
      <c r="D30" t="s">
        <v>1755</v>
      </c>
      <c r="E30" s="31">
        <v>154.84782608695653</v>
      </c>
      <c r="F30" s="31">
        <v>2.7362943984276287</v>
      </c>
      <c r="G30" s="31">
        <v>2.5658254948757544</v>
      </c>
      <c r="H30" s="31">
        <v>0.9162220974308577</v>
      </c>
      <c r="I30" s="31">
        <v>0.78174575319387896</v>
      </c>
      <c r="J30" s="31">
        <v>423.70923913043481</v>
      </c>
      <c r="K30" s="31">
        <v>397.3125</v>
      </c>
      <c r="L30" s="31">
        <v>141.875</v>
      </c>
      <c r="M30" s="31">
        <v>121.05163043478261</v>
      </c>
      <c r="N30" s="31">
        <v>17.038043478260871</v>
      </c>
      <c r="O30" s="31">
        <v>3.785326086956522</v>
      </c>
      <c r="P30" s="31">
        <v>51.75</v>
      </c>
      <c r="Q30" s="31">
        <v>46.176630434782609</v>
      </c>
      <c r="R30" s="31">
        <v>5.5733695652173916</v>
      </c>
      <c r="S30" s="31">
        <v>230.08423913043478</v>
      </c>
      <c r="T30" s="31">
        <v>215.4891304347826</v>
      </c>
      <c r="U30" s="31">
        <v>14.595108695652174</v>
      </c>
      <c r="V30" s="31">
        <v>0</v>
      </c>
      <c r="W30" s="31">
        <v>0</v>
      </c>
      <c r="X30" s="31">
        <v>0</v>
      </c>
      <c r="Y30" s="31">
        <v>0</v>
      </c>
      <c r="Z30" s="31">
        <v>0</v>
      </c>
      <c r="AA30" s="31">
        <v>0</v>
      </c>
      <c r="AB30" s="31">
        <v>0</v>
      </c>
      <c r="AC30" s="31">
        <v>0</v>
      </c>
      <c r="AD30" s="31">
        <v>0</v>
      </c>
      <c r="AE30" s="31">
        <v>0</v>
      </c>
      <c r="AF30" t="s">
        <v>114</v>
      </c>
      <c r="AG30" s="32">
        <v>5</v>
      </c>
      <c r="AH30"/>
    </row>
    <row r="31" spans="1:34" x14ac:dyDescent="0.25">
      <c r="A31" t="s">
        <v>1823</v>
      </c>
      <c r="B31" t="s">
        <v>842</v>
      </c>
      <c r="C31" t="s">
        <v>1525</v>
      </c>
      <c r="D31" t="s">
        <v>1773</v>
      </c>
      <c r="E31" s="31">
        <v>128.53260869565219</v>
      </c>
      <c r="F31" s="31">
        <v>2.5037420718816064</v>
      </c>
      <c r="G31" s="31">
        <v>2.3508668076109935</v>
      </c>
      <c r="H31" s="31">
        <v>0.69230443974630007</v>
      </c>
      <c r="I31" s="31">
        <v>0.53942917547568703</v>
      </c>
      <c r="J31" s="31">
        <v>321.8125</v>
      </c>
      <c r="K31" s="31">
        <v>302.16304347826087</v>
      </c>
      <c r="L31" s="31">
        <v>88.983695652173907</v>
      </c>
      <c r="M31" s="31">
        <v>69.334239130434781</v>
      </c>
      <c r="N31" s="31">
        <v>14.353260869565217</v>
      </c>
      <c r="O31" s="31">
        <v>5.2961956521739131</v>
      </c>
      <c r="P31" s="31">
        <v>77.451086956521735</v>
      </c>
      <c r="Q31" s="31">
        <v>77.451086956521735</v>
      </c>
      <c r="R31" s="31">
        <v>0</v>
      </c>
      <c r="S31" s="31">
        <v>155.37771739130434</v>
      </c>
      <c r="T31" s="31">
        <v>155.37771739130434</v>
      </c>
      <c r="U31" s="31">
        <v>0</v>
      </c>
      <c r="V31" s="31">
        <v>0</v>
      </c>
      <c r="W31" s="31">
        <v>0</v>
      </c>
      <c r="X31" s="31">
        <v>0</v>
      </c>
      <c r="Y31" s="31">
        <v>0</v>
      </c>
      <c r="Z31" s="31">
        <v>0</v>
      </c>
      <c r="AA31" s="31">
        <v>0</v>
      </c>
      <c r="AB31" s="31">
        <v>0</v>
      </c>
      <c r="AC31" s="31">
        <v>0</v>
      </c>
      <c r="AD31" s="31">
        <v>0</v>
      </c>
      <c r="AE31" s="31">
        <v>0</v>
      </c>
      <c r="AF31" t="s">
        <v>150</v>
      </c>
      <c r="AG31" s="32">
        <v>5</v>
      </c>
      <c r="AH31"/>
    </row>
    <row r="32" spans="1:34" x14ac:dyDescent="0.25">
      <c r="A32" t="s">
        <v>1823</v>
      </c>
      <c r="B32" t="s">
        <v>1011</v>
      </c>
      <c r="C32" t="s">
        <v>1600</v>
      </c>
      <c r="D32" t="s">
        <v>1755</v>
      </c>
      <c r="E32" s="31">
        <v>155.60869565217391</v>
      </c>
      <c r="F32" s="31">
        <v>2.8492246437552393</v>
      </c>
      <c r="G32" s="31">
        <v>2.6915164850516904</v>
      </c>
      <c r="H32" s="31">
        <v>0.44920019558535901</v>
      </c>
      <c r="I32" s="31">
        <v>0.36728136350936014</v>
      </c>
      <c r="J32" s="31">
        <v>443.36413043478262</v>
      </c>
      <c r="K32" s="31">
        <v>418.82336956521738</v>
      </c>
      <c r="L32" s="31">
        <v>69.899456521739125</v>
      </c>
      <c r="M32" s="31">
        <v>57.152173913043477</v>
      </c>
      <c r="N32" s="31">
        <v>7.7527173913043477</v>
      </c>
      <c r="O32" s="31">
        <v>4.9945652173913047</v>
      </c>
      <c r="P32" s="31">
        <v>134.65217391304347</v>
      </c>
      <c r="Q32" s="31">
        <v>122.85869565217391</v>
      </c>
      <c r="R32" s="31">
        <v>11.793478260869565</v>
      </c>
      <c r="S32" s="31">
        <v>238.8125</v>
      </c>
      <c r="T32" s="31">
        <v>238.8125</v>
      </c>
      <c r="U32" s="31">
        <v>0</v>
      </c>
      <c r="V32" s="31">
        <v>0</v>
      </c>
      <c r="W32" s="31">
        <v>0</v>
      </c>
      <c r="X32" s="31">
        <v>0</v>
      </c>
      <c r="Y32" s="31">
        <v>0</v>
      </c>
      <c r="Z32" s="31">
        <v>0</v>
      </c>
      <c r="AA32" s="31">
        <v>0</v>
      </c>
      <c r="AB32" s="31">
        <v>0</v>
      </c>
      <c r="AC32" s="31">
        <v>0</v>
      </c>
      <c r="AD32" s="31">
        <v>0</v>
      </c>
      <c r="AE32" s="31">
        <v>0</v>
      </c>
      <c r="AF32" t="s">
        <v>319</v>
      </c>
      <c r="AG32" s="32">
        <v>5</v>
      </c>
      <c r="AH32"/>
    </row>
    <row r="33" spans="1:34" x14ac:dyDescent="0.25">
      <c r="A33" t="s">
        <v>1823</v>
      </c>
      <c r="B33" t="s">
        <v>796</v>
      </c>
      <c r="C33" t="s">
        <v>1489</v>
      </c>
      <c r="D33" t="s">
        <v>1768</v>
      </c>
      <c r="E33" s="31">
        <v>146.31521739130434</v>
      </c>
      <c r="F33" s="31">
        <v>2.556830844662358</v>
      </c>
      <c r="G33" s="31">
        <v>2.3898670232523589</v>
      </c>
      <c r="H33" s="31">
        <v>0.79631899561696751</v>
      </c>
      <c r="I33" s="31">
        <v>0.72412896515860636</v>
      </c>
      <c r="J33" s="31">
        <v>374.10326086956525</v>
      </c>
      <c r="K33" s="31">
        <v>349.67391304347831</v>
      </c>
      <c r="L33" s="31">
        <v>116.51358695652173</v>
      </c>
      <c r="M33" s="31">
        <v>105.95108695652173</v>
      </c>
      <c r="N33" s="31">
        <v>5.5461956521739131</v>
      </c>
      <c r="O33" s="31">
        <v>5.0163043478260869</v>
      </c>
      <c r="P33" s="31">
        <v>59.796195652173907</v>
      </c>
      <c r="Q33" s="31">
        <v>45.929347826086953</v>
      </c>
      <c r="R33" s="31">
        <v>13.866847826086957</v>
      </c>
      <c r="S33" s="31">
        <v>197.79347826086959</v>
      </c>
      <c r="T33" s="31">
        <v>190.0733695652174</v>
      </c>
      <c r="U33" s="31">
        <v>7.7201086956521738</v>
      </c>
      <c r="V33" s="31">
        <v>0</v>
      </c>
      <c r="W33" s="31">
        <v>0</v>
      </c>
      <c r="X33" s="31">
        <v>0</v>
      </c>
      <c r="Y33" s="31">
        <v>0</v>
      </c>
      <c r="Z33" s="31">
        <v>0</v>
      </c>
      <c r="AA33" s="31">
        <v>0</v>
      </c>
      <c r="AB33" s="31">
        <v>0</v>
      </c>
      <c r="AC33" s="31">
        <v>0</v>
      </c>
      <c r="AD33" s="31">
        <v>0</v>
      </c>
      <c r="AE33" s="31">
        <v>0</v>
      </c>
      <c r="AF33" t="s">
        <v>104</v>
      </c>
      <c r="AG33" s="32">
        <v>5</v>
      </c>
      <c r="AH33"/>
    </row>
    <row r="34" spans="1:34" x14ac:dyDescent="0.25">
      <c r="A34" t="s">
        <v>1823</v>
      </c>
      <c r="B34" t="s">
        <v>1111</v>
      </c>
      <c r="C34" t="s">
        <v>1630</v>
      </c>
      <c r="D34" t="s">
        <v>1800</v>
      </c>
      <c r="E34" s="31">
        <v>37.902173913043477</v>
      </c>
      <c r="F34" s="31">
        <v>2.3251935761399478</v>
      </c>
      <c r="G34" s="31">
        <v>2.0762460567823342</v>
      </c>
      <c r="H34" s="31">
        <v>0.28140235159162608</v>
      </c>
      <c r="I34" s="31">
        <v>0.16525666762259822</v>
      </c>
      <c r="J34" s="31">
        <v>88.129891304347808</v>
      </c>
      <c r="K34" s="31">
        <v>78.694239130434767</v>
      </c>
      <c r="L34" s="31">
        <v>10.665760869565219</v>
      </c>
      <c r="M34" s="31">
        <v>6.2635869565217392</v>
      </c>
      <c r="N34" s="31">
        <v>0</v>
      </c>
      <c r="O34" s="31">
        <v>4.4021739130434785</v>
      </c>
      <c r="P34" s="31">
        <v>19.302282608695652</v>
      </c>
      <c r="Q34" s="31">
        <v>14.268804347826087</v>
      </c>
      <c r="R34" s="31">
        <v>5.0334782608695647</v>
      </c>
      <c r="S34" s="31">
        <v>58.161847826086934</v>
      </c>
      <c r="T34" s="31">
        <v>58.161847826086934</v>
      </c>
      <c r="U34" s="31">
        <v>0</v>
      </c>
      <c r="V34" s="31">
        <v>0</v>
      </c>
      <c r="W34" s="31">
        <v>0</v>
      </c>
      <c r="X34" s="31">
        <v>0</v>
      </c>
      <c r="Y34" s="31">
        <v>0</v>
      </c>
      <c r="Z34" s="31">
        <v>0</v>
      </c>
      <c r="AA34" s="31">
        <v>0</v>
      </c>
      <c r="AB34" s="31">
        <v>0</v>
      </c>
      <c r="AC34" s="31">
        <v>0</v>
      </c>
      <c r="AD34" s="31">
        <v>0</v>
      </c>
      <c r="AE34" s="31">
        <v>0</v>
      </c>
      <c r="AF34" t="s">
        <v>419</v>
      </c>
      <c r="AG34" s="32">
        <v>5</v>
      </c>
      <c r="AH34"/>
    </row>
    <row r="35" spans="1:34" x14ac:dyDescent="0.25">
      <c r="A35" t="s">
        <v>1823</v>
      </c>
      <c r="B35" t="s">
        <v>1237</v>
      </c>
      <c r="C35" t="s">
        <v>1408</v>
      </c>
      <c r="D35" t="s">
        <v>1719</v>
      </c>
      <c r="E35" s="31">
        <v>39.304347826086953</v>
      </c>
      <c r="F35" s="31">
        <v>3.0117146017699121</v>
      </c>
      <c r="G35" s="31">
        <v>2.936999446902655</v>
      </c>
      <c r="H35" s="31">
        <v>0.8036393805309735</v>
      </c>
      <c r="I35" s="31">
        <v>0.72892422566371695</v>
      </c>
      <c r="J35" s="31">
        <v>118.37347826086958</v>
      </c>
      <c r="K35" s="31">
        <v>115.43684782608696</v>
      </c>
      <c r="L35" s="31">
        <v>31.586521739130436</v>
      </c>
      <c r="M35" s="31">
        <v>28.649891304347829</v>
      </c>
      <c r="N35" s="31">
        <v>0</v>
      </c>
      <c r="O35" s="31">
        <v>2.9366304347826082</v>
      </c>
      <c r="P35" s="31">
        <v>29.333478260869562</v>
      </c>
      <c r="Q35" s="31">
        <v>29.333478260869562</v>
      </c>
      <c r="R35" s="31">
        <v>0</v>
      </c>
      <c r="S35" s="31">
        <v>57.453478260869566</v>
      </c>
      <c r="T35" s="31">
        <v>57.453478260869566</v>
      </c>
      <c r="U35" s="31">
        <v>0</v>
      </c>
      <c r="V35" s="31">
        <v>0</v>
      </c>
      <c r="W35" s="31">
        <v>0</v>
      </c>
      <c r="X35" s="31">
        <v>0</v>
      </c>
      <c r="Y35" s="31">
        <v>0</v>
      </c>
      <c r="Z35" s="31">
        <v>0</v>
      </c>
      <c r="AA35" s="31">
        <v>0</v>
      </c>
      <c r="AB35" s="31">
        <v>0</v>
      </c>
      <c r="AC35" s="31">
        <v>0</v>
      </c>
      <c r="AD35" s="31">
        <v>0</v>
      </c>
      <c r="AE35" s="31">
        <v>0</v>
      </c>
      <c r="AF35" t="s">
        <v>545</v>
      </c>
      <c r="AG35" s="32">
        <v>5</v>
      </c>
      <c r="AH35"/>
    </row>
    <row r="36" spans="1:34" x14ac:dyDescent="0.25">
      <c r="A36" t="s">
        <v>1823</v>
      </c>
      <c r="B36" t="s">
        <v>1357</v>
      </c>
      <c r="C36" t="s">
        <v>1454</v>
      </c>
      <c r="D36" t="s">
        <v>1755</v>
      </c>
      <c r="E36" s="31">
        <v>131.0108695652174</v>
      </c>
      <c r="F36" s="31">
        <v>1.7302746204264496</v>
      </c>
      <c r="G36" s="31">
        <v>1.6877955695677425</v>
      </c>
      <c r="H36" s="31">
        <v>0.13370115323985726</v>
      </c>
      <c r="I36" s="31">
        <v>9.1222102381149903E-2</v>
      </c>
      <c r="J36" s="31">
        <v>226.68478260869566</v>
      </c>
      <c r="K36" s="31">
        <v>221.11956521739131</v>
      </c>
      <c r="L36" s="31">
        <v>17.516304347826086</v>
      </c>
      <c r="M36" s="31">
        <v>11.951086956521738</v>
      </c>
      <c r="N36" s="31">
        <v>0</v>
      </c>
      <c r="O36" s="31">
        <v>5.5652173913043477</v>
      </c>
      <c r="P36" s="31">
        <v>65.032608695652172</v>
      </c>
      <c r="Q36" s="31">
        <v>65.032608695652172</v>
      </c>
      <c r="R36" s="31">
        <v>0</v>
      </c>
      <c r="S36" s="31">
        <v>144.1358695652174</v>
      </c>
      <c r="T36" s="31">
        <v>144.1358695652174</v>
      </c>
      <c r="U36" s="31">
        <v>0</v>
      </c>
      <c r="V36" s="31">
        <v>0</v>
      </c>
      <c r="W36" s="31">
        <v>0.23369565217391305</v>
      </c>
      <c r="X36" s="31">
        <v>0.23369565217391305</v>
      </c>
      <c r="Y36" s="31">
        <v>0</v>
      </c>
      <c r="Z36" s="31">
        <v>0</v>
      </c>
      <c r="AA36" s="31">
        <v>0</v>
      </c>
      <c r="AB36" s="31">
        <v>0</v>
      </c>
      <c r="AC36" s="31">
        <v>0</v>
      </c>
      <c r="AD36" s="31">
        <v>0</v>
      </c>
      <c r="AE36" s="31">
        <v>0</v>
      </c>
      <c r="AF36" t="s">
        <v>667</v>
      </c>
      <c r="AG36" s="32">
        <v>5</v>
      </c>
      <c r="AH36"/>
    </row>
    <row r="37" spans="1:34" x14ac:dyDescent="0.25">
      <c r="A37" t="s">
        <v>1823</v>
      </c>
      <c r="B37" t="s">
        <v>1186</v>
      </c>
      <c r="C37" t="s">
        <v>1436</v>
      </c>
      <c r="D37" t="s">
        <v>1759</v>
      </c>
      <c r="E37" s="31">
        <v>85.217391304347828</v>
      </c>
      <c r="F37" s="31">
        <v>2.3058864795918366</v>
      </c>
      <c r="G37" s="31">
        <v>2.1732334183673463</v>
      </c>
      <c r="H37" s="31">
        <v>0.31998724489795927</v>
      </c>
      <c r="I37" s="31">
        <v>0.25366071428571435</v>
      </c>
      <c r="J37" s="31">
        <v>196.50163043478258</v>
      </c>
      <c r="K37" s="31">
        <v>185.19728260869562</v>
      </c>
      <c r="L37" s="31">
        <v>27.268478260869571</v>
      </c>
      <c r="M37" s="31">
        <v>21.616304347826095</v>
      </c>
      <c r="N37" s="31">
        <v>0</v>
      </c>
      <c r="O37" s="31">
        <v>5.6521739130434785</v>
      </c>
      <c r="P37" s="31">
        <v>59.210869565217379</v>
      </c>
      <c r="Q37" s="31">
        <v>53.558695652173903</v>
      </c>
      <c r="R37" s="31">
        <v>5.6521739130434785</v>
      </c>
      <c r="S37" s="31">
        <v>110.02228260869562</v>
      </c>
      <c r="T37" s="31">
        <v>110.02228260869562</v>
      </c>
      <c r="U37" s="31">
        <v>0</v>
      </c>
      <c r="V37" s="31">
        <v>0</v>
      </c>
      <c r="W37" s="31">
        <v>3.1168478260869565</v>
      </c>
      <c r="X37" s="31">
        <v>0</v>
      </c>
      <c r="Y37" s="31">
        <v>0</v>
      </c>
      <c r="Z37" s="31">
        <v>0</v>
      </c>
      <c r="AA37" s="31">
        <v>0</v>
      </c>
      <c r="AB37" s="31">
        <v>0</v>
      </c>
      <c r="AC37" s="31">
        <v>3.1168478260869565</v>
      </c>
      <c r="AD37" s="31">
        <v>0</v>
      </c>
      <c r="AE37" s="31">
        <v>0</v>
      </c>
      <c r="AF37" t="s">
        <v>494</v>
      </c>
      <c r="AG37" s="32">
        <v>5</v>
      </c>
      <c r="AH37"/>
    </row>
    <row r="38" spans="1:34" x14ac:dyDescent="0.25">
      <c r="A38" t="s">
        <v>1823</v>
      </c>
      <c r="B38" t="s">
        <v>1046</v>
      </c>
      <c r="C38" t="s">
        <v>1529</v>
      </c>
      <c r="D38" t="s">
        <v>1735</v>
      </c>
      <c r="E38" s="31">
        <v>49.391304347826086</v>
      </c>
      <c r="F38" s="31">
        <v>3.3027618838028161</v>
      </c>
      <c r="G38" s="31">
        <v>3.0862125880281686</v>
      </c>
      <c r="H38" s="31">
        <v>0.35451144366197185</v>
      </c>
      <c r="I38" s="31">
        <v>0.13796214788732392</v>
      </c>
      <c r="J38" s="31">
        <v>163.12771739130432</v>
      </c>
      <c r="K38" s="31">
        <v>152.43206521739128</v>
      </c>
      <c r="L38" s="31">
        <v>17.509782608695652</v>
      </c>
      <c r="M38" s="31">
        <v>6.8141304347826068</v>
      </c>
      <c r="N38" s="31">
        <v>5.3913043478260869</v>
      </c>
      <c r="O38" s="31">
        <v>5.3043478260869561</v>
      </c>
      <c r="P38" s="31">
        <v>40.952173913043474</v>
      </c>
      <c r="Q38" s="31">
        <v>40.952173913043474</v>
      </c>
      <c r="R38" s="31">
        <v>0</v>
      </c>
      <c r="S38" s="31">
        <v>104.6657608695652</v>
      </c>
      <c r="T38" s="31">
        <v>104.6657608695652</v>
      </c>
      <c r="U38" s="31">
        <v>0</v>
      </c>
      <c r="V38" s="31">
        <v>0</v>
      </c>
      <c r="W38" s="31">
        <v>34.008152173913047</v>
      </c>
      <c r="X38" s="31">
        <v>0</v>
      </c>
      <c r="Y38" s="31">
        <v>0</v>
      </c>
      <c r="Z38" s="31">
        <v>0</v>
      </c>
      <c r="AA38" s="31">
        <v>6.7065217391304346</v>
      </c>
      <c r="AB38" s="31">
        <v>0</v>
      </c>
      <c r="AC38" s="31">
        <v>27.301630434782609</v>
      </c>
      <c r="AD38" s="31">
        <v>0</v>
      </c>
      <c r="AE38" s="31">
        <v>0</v>
      </c>
      <c r="AF38" t="s">
        <v>354</v>
      </c>
      <c r="AG38" s="32">
        <v>5</v>
      </c>
      <c r="AH38"/>
    </row>
    <row r="39" spans="1:34" x14ac:dyDescent="0.25">
      <c r="A39" t="s">
        <v>1823</v>
      </c>
      <c r="B39" t="s">
        <v>924</v>
      </c>
      <c r="C39" t="s">
        <v>1436</v>
      </c>
      <c r="D39" t="s">
        <v>1759</v>
      </c>
      <c r="E39" s="31">
        <v>60.228260869565219</v>
      </c>
      <c r="F39" s="31">
        <v>3.0886843530048727</v>
      </c>
      <c r="G39" s="31">
        <v>2.9096552968778195</v>
      </c>
      <c r="H39" s="31">
        <v>0.44564158094206824</v>
      </c>
      <c r="I39" s="31">
        <v>0.26661252481501541</v>
      </c>
      <c r="J39" s="31">
        <v>186.02608695652174</v>
      </c>
      <c r="K39" s="31">
        <v>175.24347826086955</v>
      </c>
      <c r="L39" s="31">
        <v>26.84021739130435</v>
      </c>
      <c r="M39" s="31">
        <v>16.057608695652178</v>
      </c>
      <c r="N39" s="31">
        <v>5.5652173913043477</v>
      </c>
      <c r="O39" s="31">
        <v>5.2173913043478262</v>
      </c>
      <c r="P39" s="31">
        <v>57.613043478260863</v>
      </c>
      <c r="Q39" s="31">
        <v>57.613043478260863</v>
      </c>
      <c r="R39" s="31">
        <v>0</v>
      </c>
      <c r="S39" s="31">
        <v>101.57282608695651</v>
      </c>
      <c r="T39" s="31">
        <v>101.57282608695651</v>
      </c>
      <c r="U39" s="31">
        <v>0</v>
      </c>
      <c r="V39" s="31">
        <v>0</v>
      </c>
      <c r="W39" s="31">
        <v>4.5353260869565215</v>
      </c>
      <c r="X39" s="31">
        <v>1.548913043478261</v>
      </c>
      <c r="Y39" s="31">
        <v>0</v>
      </c>
      <c r="Z39" s="31">
        <v>0</v>
      </c>
      <c r="AA39" s="31">
        <v>0</v>
      </c>
      <c r="AB39" s="31">
        <v>0</v>
      </c>
      <c r="AC39" s="31">
        <v>2.9864130434782608</v>
      </c>
      <c r="AD39" s="31">
        <v>0</v>
      </c>
      <c r="AE39" s="31">
        <v>0</v>
      </c>
      <c r="AF39" t="s">
        <v>232</v>
      </c>
      <c r="AG39" s="32">
        <v>5</v>
      </c>
      <c r="AH39"/>
    </row>
    <row r="40" spans="1:34" x14ac:dyDescent="0.25">
      <c r="A40" t="s">
        <v>1823</v>
      </c>
      <c r="B40" t="s">
        <v>1227</v>
      </c>
      <c r="C40" t="s">
        <v>1477</v>
      </c>
      <c r="D40" t="s">
        <v>1763</v>
      </c>
      <c r="E40" s="31">
        <v>84.282608695652172</v>
      </c>
      <c r="F40" s="31">
        <v>2.7864650502966204</v>
      </c>
      <c r="G40" s="31">
        <v>2.6023020376579828</v>
      </c>
      <c r="H40" s="31">
        <v>0.27588341501160696</v>
      </c>
      <c r="I40" s="31">
        <v>0.15671911271601757</v>
      </c>
      <c r="J40" s="31">
        <v>234.85054347826082</v>
      </c>
      <c r="K40" s="31">
        <v>219.32880434782606</v>
      </c>
      <c r="L40" s="31">
        <v>23.252173913043482</v>
      </c>
      <c r="M40" s="31">
        <v>13.208695652173915</v>
      </c>
      <c r="N40" s="31">
        <v>3.9130434782608696</v>
      </c>
      <c r="O40" s="31">
        <v>6.1304347826086953</v>
      </c>
      <c r="P40" s="31">
        <v>55.896739130434781</v>
      </c>
      <c r="Q40" s="31">
        <v>50.418478260869563</v>
      </c>
      <c r="R40" s="31">
        <v>5.4782608695652177</v>
      </c>
      <c r="S40" s="31">
        <v>155.70163043478257</v>
      </c>
      <c r="T40" s="31">
        <v>155.70163043478257</v>
      </c>
      <c r="U40" s="31">
        <v>0</v>
      </c>
      <c r="V40" s="31">
        <v>0</v>
      </c>
      <c r="W40" s="31">
        <v>1.3451086956521738</v>
      </c>
      <c r="X40" s="31">
        <v>0</v>
      </c>
      <c r="Y40" s="31">
        <v>0</v>
      </c>
      <c r="Z40" s="31">
        <v>0</v>
      </c>
      <c r="AA40" s="31">
        <v>0</v>
      </c>
      <c r="AB40" s="31">
        <v>0</v>
      </c>
      <c r="AC40" s="31">
        <v>1.3451086956521738</v>
      </c>
      <c r="AD40" s="31">
        <v>0</v>
      </c>
      <c r="AE40" s="31">
        <v>0</v>
      </c>
      <c r="AF40" t="s">
        <v>535</v>
      </c>
      <c r="AG40" s="32">
        <v>5</v>
      </c>
      <c r="AH40"/>
    </row>
    <row r="41" spans="1:34" x14ac:dyDescent="0.25">
      <c r="A41" t="s">
        <v>1823</v>
      </c>
      <c r="B41" t="s">
        <v>1032</v>
      </c>
      <c r="C41" t="s">
        <v>1606</v>
      </c>
      <c r="D41" t="s">
        <v>1744</v>
      </c>
      <c r="E41" s="31">
        <v>47.923913043478258</v>
      </c>
      <c r="F41" s="31">
        <v>2.8846450442277161</v>
      </c>
      <c r="G41" s="31">
        <v>2.7247448400997962</v>
      </c>
      <c r="H41" s="31">
        <v>0.73345429802676321</v>
      </c>
      <c r="I41" s="31">
        <v>0.57355409389884304</v>
      </c>
      <c r="J41" s="31">
        <v>138.24347826086955</v>
      </c>
      <c r="K41" s="31">
        <v>130.58043478260871</v>
      </c>
      <c r="L41" s="31">
        <v>35.149999999999984</v>
      </c>
      <c r="M41" s="31">
        <v>27.486956521739117</v>
      </c>
      <c r="N41" s="31">
        <v>2.6413043478260869</v>
      </c>
      <c r="O41" s="31">
        <v>5.0217391304347823</v>
      </c>
      <c r="P41" s="31">
        <v>13.404347826086957</v>
      </c>
      <c r="Q41" s="31">
        <v>13.404347826086957</v>
      </c>
      <c r="R41" s="31">
        <v>0</v>
      </c>
      <c r="S41" s="31">
        <v>89.689130434782626</v>
      </c>
      <c r="T41" s="31">
        <v>89.689130434782626</v>
      </c>
      <c r="U41" s="31">
        <v>0</v>
      </c>
      <c r="V41" s="31">
        <v>0</v>
      </c>
      <c r="W41" s="31">
        <v>0</v>
      </c>
      <c r="X41" s="31">
        <v>0</v>
      </c>
      <c r="Y41" s="31">
        <v>0</v>
      </c>
      <c r="Z41" s="31">
        <v>0</v>
      </c>
      <c r="AA41" s="31">
        <v>0</v>
      </c>
      <c r="AB41" s="31">
        <v>0</v>
      </c>
      <c r="AC41" s="31">
        <v>0</v>
      </c>
      <c r="AD41" s="31">
        <v>0</v>
      </c>
      <c r="AE41" s="31">
        <v>0</v>
      </c>
      <c r="AF41" t="s">
        <v>340</v>
      </c>
      <c r="AG41" s="32">
        <v>5</v>
      </c>
      <c r="AH41"/>
    </row>
    <row r="42" spans="1:34" x14ac:dyDescent="0.25">
      <c r="A42" t="s">
        <v>1823</v>
      </c>
      <c r="B42" t="s">
        <v>1136</v>
      </c>
      <c r="C42" t="s">
        <v>1550</v>
      </c>
      <c r="D42" t="s">
        <v>1776</v>
      </c>
      <c r="E42" s="31">
        <v>38.097826086956523</v>
      </c>
      <c r="F42" s="31">
        <v>2.8923823109843085</v>
      </c>
      <c r="G42" s="31">
        <v>2.6159201141226824</v>
      </c>
      <c r="H42" s="31">
        <v>0.48459343794579168</v>
      </c>
      <c r="I42" s="31">
        <v>0.25263908701854493</v>
      </c>
      <c r="J42" s="31">
        <v>110.19347826086958</v>
      </c>
      <c r="K42" s="31">
        <v>99.660869565217411</v>
      </c>
      <c r="L42" s="31">
        <v>18.461956521739129</v>
      </c>
      <c r="M42" s="31">
        <v>9.625</v>
      </c>
      <c r="N42" s="31">
        <v>1.1304347826086956</v>
      </c>
      <c r="O42" s="31">
        <v>7.7065217391304346</v>
      </c>
      <c r="P42" s="31">
        <v>27.53478260869565</v>
      </c>
      <c r="Q42" s="31">
        <v>25.839130434782607</v>
      </c>
      <c r="R42" s="31">
        <v>1.6956521739130435</v>
      </c>
      <c r="S42" s="31">
        <v>64.196739130434807</v>
      </c>
      <c r="T42" s="31">
        <v>57.137500000000017</v>
      </c>
      <c r="U42" s="31">
        <v>0</v>
      </c>
      <c r="V42" s="31">
        <v>7.0592391304347846</v>
      </c>
      <c r="W42" s="31">
        <v>10.502717391304348</v>
      </c>
      <c r="X42" s="31">
        <v>0</v>
      </c>
      <c r="Y42" s="31">
        <v>0</v>
      </c>
      <c r="Z42" s="31">
        <v>0</v>
      </c>
      <c r="AA42" s="31">
        <v>0.13315217391304349</v>
      </c>
      <c r="AB42" s="31">
        <v>0</v>
      </c>
      <c r="AC42" s="31">
        <v>10.369565217391305</v>
      </c>
      <c r="AD42" s="31">
        <v>0</v>
      </c>
      <c r="AE42" s="31">
        <v>0</v>
      </c>
      <c r="AF42" t="s">
        <v>444</v>
      </c>
      <c r="AG42" s="32">
        <v>5</v>
      </c>
      <c r="AH42"/>
    </row>
    <row r="43" spans="1:34" x14ac:dyDescent="0.25">
      <c r="A43" t="s">
        <v>1823</v>
      </c>
      <c r="B43" t="s">
        <v>1314</v>
      </c>
      <c r="C43" t="s">
        <v>1407</v>
      </c>
      <c r="D43" t="s">
        <v>1808</v>
      </c>
      <c r="E43" s="31">
        <v>27.434782608695652</v>
      </c>
      <c r="F43" s="31">
        <v>3.7320522979397781</v>
      </c>
      <c r="G43" s="31">
        <v>3.3143026941362916</v>
      </c>
      <c r="H43" s="31">
        <v>0.58098256735340725</v>
      </c>
      <c r="I43" s="31">
        <v>0.16323296354992078</v>
      </c>
      <c r="J43" s="31">
        <v>102.38804347826087</v>
      </c>
      <c r="K43" s="31">
        <v>90.927173913043475</v>
      </c>
      <c r="L43" s="31">
        <v>15.939130434782609</v>
      </c>
      <c r="M43" s="31">
        <v>4.4782608695652177</v>
      </c>
      <c r="N43" s="31">
        <v>1.3043478260869565</v>
      </c>
      <c r="O43" s="31">
        <v>10.156521739130435</v>
      </c>
      <c r="P43" s="31">
        <v>22.490217391304341</v>
      </c>
      <c r="Q43" s="31">
        <v>22.490217391304341</v>
      </c>
      <c r="R43" s="31">
        <v>0</v>
      </c>
      <c r="S43" s="31">
        <v>63.958695652173908</v>
      </c>
      <c r="T43" s="31">
        <v>63.958695652173908</v>
      </c>
      <c r="U43" s="31">
        <v>0</v>
      </c>
      <c r="V43" s="31">
        <v>0</v>
      </c>
      <c r="W43" s="31">
        <v>6.7717391304347831</v>
      </c>
      <c r="X43" s="31">
        <v>0</v>
      </c>
      <c r="Y43" s="31">
        <v>0</v>
      </c>
      <c r="Z43" s="31">
        <v>0</v>
      </c>
      <c r="AA43" s="31">
        <v>0.1358695652173913</v>
      </c>
      <c r="AB43" s="31">
        <v>0</v>
      </c>
      <c r="AC43" s="31">
        <v>6.6358695652173916</v>
      </c>
      <c r="AD43" s="31">
        <v>0</v>
      </c>
      <c r="AE43" s="31">
        <v>0</v>
      </c>
      <c r="AF43" t="s">
        <v>622</v>
      </c>
      <c r="AG43" s="32">
        <v>5</v>
      </c>
      <c r="AH43"/>
    </row>
    <row r="44" spans="1:34" x14ac:dyDescent="0.25">
      <c r="A44" t="s">
        <v>1823</v>
      </c>
      <c r="B44" t="s">
        <v>1247</v>
      </c>
      <c r="C44" t="s">
        <v>1456</v>
      </c>
      <c r="D44" t="s">
        <v>1771</v>
      </c>
      <c r="E44" s="31">
        <v>35.043478260869563</v>
      </c>
      <c r="F44" s="31">
        <v>3.4841501240694788</v>
      </c>
      <c r="G44" s="31">
        <v>3.3367555831265512</v>
      </c>
      <c r="H44" s="31">
        <v>0.87714019851116631</v>
      </c>
      <c r="I44" s="31">
        <v>0.72974565756823828</v>
      </c>
      <c r="J44" s="31">
        <v>122.09673913043477</v>
      </c>
      <c r="K44" s="31">
        <v>116.93152173913043</v>
      </c>
      <c r="L44" s="31">
        <v>30.73804347826087</v>
      </c>
      <c r="M44" s="31">
        <v>25.572826086956521</v>
      </c>
      <c r="N44" s="31">
        <v>0</v>
      </c>
      <c r="O44" s="31">
        <v>5.1652173913043473</v>
      </c>
      <c r="P44" s="31">
        <v>17.20999999999999</v>
      </c>
      <c r="Q44" s="31">
        <v>17.20999999999999</v>
      </c>
      <c r="R44" s="31">
        <v>0</v>
      </c>
      <c r="S44" s="31">
        <v>74.148695652173913</v>
      </c>
      <c r="T44" s="31">
        <v>74.148695652173913</v>
      </c>
      <c r="U44" s="31">
        <v>0</v>
      </c>
      <c r="V44" s="31">
        <v>0</v>
      </c>
      <c r="W44" s="31">
        <v>0</v>
      </c>
      <c r="X44" s="31">
        <v>0</v>
      </c>
      <c r="Y44" s="31">
        <v>0</v>
      </c>
      <c r="Z44" s="31">
        <v>0</v>
      </c>
      <c r="AA44" s="31">
        <v>0</v>
      </c>
      <c r="AB44" s="31">
        <v>0</v>
      </c>
      <c r="AC44" s="31">
        <v>0</v>
      </c>
      <c r="AD44" s="31">
        <v>0</v>
      </c>
      <c r="AE44" s="31">
        <v>0</v>
      </c>
      <c r="AF44" t="s">
        <v>555</v>
      </c>
      <c r="AG44" s="32">
        <v>5</v>
      </c>
      <c r="AH44"/>
    </row>
    <row r="45" spans="1:34" x14ac:dyDescent="0.25">
      <c r="A45" t="s">
        <v>1823</v>
      </c>
      <c r="B45" t="s">
        <v>716</v>
      </c>
      <c r="C45" t="s">
        <v>1453</v>
      </c>
      <c r="D45" t="s">
        <v>1719</v>
      </c>
      <c r="E45" s="31">
        <v>47.445652173913047</v>
      </c>
      <c r="F45" s="31">
        <v>3.7933562428407788</v>
      </c>
      <c r="G45" s="31">
        <v>3.404295532646048</v>
      </c>
      <c r="H45" s="31">
        <v>0.82016036655211899</v>
      </c>
      <c r="I45" s="31">
        <v>0.43109965635738828</v>
      </c>
      <c r="J45" s="31">
        <v>179.97826086956522</v>
      </c>
      <c r="K45" s="31">
        <v>161.51902173913044</v>
      </c>
      <c r="L45" s="31">
        <v>38.913043478260867</v>
      </c>
      <c r="M45" s="31">
        <v>20.453804347826086</v>
      </c>
      <c r="N45" s="31">
        <v>12.622282608695652</v>
      </c>
      <c r="O45" s="31">
        <v>5.8369565217391308</v>
      </c>
      <c r="P45" s="31">
        <v>45.766304347826086</v>
      </c>
      <c r="Q45" s="31">
        <v>45.766304347826086</v>
      </c>
      <c r="R45" s="31">
        <v>0</v>
      </c>
      <c r="S45" s="31">
        <v>95.298913043478265</v>
      </c>
      <c r="T45" s="31">
        <v>95.298913043478265</v>
      </c>
      <c r="U45" s="31">
        <v>0</v>
      </c>
      <c r="V45" s="31">
        <v>0</v>
      </c>
      <c r="W45" s="31">
        <v>12.578804347826088</v>
      </c>
      <c r="X45" s="31">
        <v>0.22826086956521738</v>
      </c>
      <c r="Y45" s="31">
        <v>0</v>
      </c>
      <c r="Z45" s="31">
        <v>0</v>
      </c>
      <c r="AA45" s="31">
        <v>10.581521739130435</v>
      </c>
      <c r="AB45" s="31">
        <v>0</v>
      </c>
      <c r="AC45" s="31">
        <v>1.7690217391304348</v>
      </c>
      <c r="AD45" s="31">
        <v>0</v>
      </c>
      <c r="AE45" s="31">
        <v>0</v>
      </c>
      <c r="AF45" t="s">
        <v>24</v>
      </c>
      <c r="AG45" s="32">
        <v>5</v>
      </c>
      <c r="AH45"/>
    </row>
    <row r="46" spans="1:34" x14ac:dyDescent="0.25">
      <c r="A46" t="s">
        <v>1823</v>
      </c>
      <c r="B46" t="s">
        <v>784</v>
      </c>
      <c r="C46" t="s">
        <v>1454</v>
      </c>
      <c r="D46" t="s">
        <v>1755</v>
      </c>
      <c r="E46" s="31">
        <v>155.96739130434781</v>
      </c>
      <c r="F46" s="31">
        <v>2.7374555718168514</v>
      </c>
      <c r="G46" s="31">
        <v>2.6176737054847026</v>
      </c>
      <c r="H46" s="31">
        <v>0.56693846261063485</v>
      </c>
      <c r="I46" s="31">
        <v>0.48102655237298769</v>
      </c>
      <c r="J46" s="31">
        <v>426.95380434782606</v>
      </c>
      <c r="K46" s="31">
        <v>408.27173913043475</v>
      </c>
      <c r="L46" s="31">
        <v>88.423913043478251</v>
      </c>
      <c r="M46" s="31">
        <v>75.024456521739125</v>
      </c>
      <c r="N46" s="31">
        <v>7.8342391304347823</v>
      </c>
      <c r="O46" s="31">
        <v>5.5652173913043477</v>
      </c>
      <c r="P46" s="31">
        <v>116.1875</v>
      </c>
      <c r="Q46" s="31">
        <v>110.90489130434783</v>
      </c>
      <c r="R46" s="31">
        <v>5.2826086956521738</v>
      </c>
      <c r="S46" s="31">
        <v>222.34239130434781</v>
      </c>
      <c r="T46" s="31">
        <v>222.34239130434781</v>
      </c>
      <c r="U46" s="31">
        <v>0</v>
      </c>
      <c r="V46" s="31">
        <v>0</v>
      </c>
      <c r="W46" s="31">
        <v>0</v>
      </c>
      <c r="X46" s="31">
        <v>0</v>
      </c>
      <c r="Y46" s="31">
        <v>0</v>
      </c>
      <c r="Z46" s="31">
        <v>0</v>
      </c>
      <c r="AA46" s="31">
        <v>0</v>
      </c>
      <c r="AB46" s="31">
        <v>0</v>
      </c>
      <c r="AC46" s="31">
        <v>0</v>
      </c>
      <c r="AD46" s="31">
        <v>0</v>
      </c>
      <c r="AE46" s="31">
        <v>0</v>
      </c>
      <c r="AF46" t="s">
        <v>92</v>
      </c>
      <c r="AG46" s="32">
        <v>5</v>
      </c>
      <c r="AH46"/>
    </row>
    <row r="47" spans="1:34" x14ac:dyDescent="0.25">
      <c r="A47" t="s">
        <v>1823</v>
      </c>
      <c r="B47" t="s">
        <v>1128</v>
      </c>
      <c r="C47" t="s">
        <v>1456</v>
      </c>
      <c r="D47" t="s">
        <v>1771</v>
      </c>
      <c r="E47" s="31">
        <v>122.67391304347827</v>
      </c>
      <c r="F47" s="31">
        <v>3.2535654793549527</v>
      </c>
      <c r="G47" s="31">
        <v>3.1210118731171361</v>
      </c>
      <c r="H47" s="31">
        <v>0.39892344497607651</v>
      </c>
      <c r="I47" s="31">
        <v>0.31031809321283005</v>
      </c>
      <c r="J47" s="31">
        <v>399.12760869565216</v>
      </c>
      <c r="K47" s="31">
        <v>382.86673913043478</v>
      </c>
      <c r="L47" s="31">
        <v>48.9375</v>
      </c>
      <c r="M47" s="31">
        <v>38.067934782608695</v>
      </c>
      <c r="N47" s="31">
        <v>5.9130434782608692</v>
      </c>
      <c r="O47" s="31">
        <v>4.9565217391304346</v>
      </c>
      <c r="P47" s="31">
        <v>83.940217391304358</v>
      </c>
      <c r="Q47" s="31">
        <v>78.548913043478265</v>
      </c>
      <c r="R47" s="31">
        <v>5.3913043478260869</v>
      </c>
      <c r="S47" s="31">
        <v>266.24989130434784</v>
      </c>
      <c r="T47" s="31">
        <v>250.77434782608697</v>
      </c>
      <c r="U47" s="31">
        <v>15.475543478260869</v>
      </c>
      <c r="V47" s="31">
        <v>0</v>
      </c>
      <c r="W47" s="31">
        <v>0.24456521739130435</v>
      </c>
      <c r="X47" s="31">
        <v>0.24456521739130435</v>
      </c>
      <c r="Y47" s="31">
        <v>0</v>
      </c>
      <c r="Z47" s="31">
        <v>0</v>
      </c>
      <c r="AA47" s="31">
        <v>0</v>
      </c>
      <c r="AB47" s="31">
        <v>0</v>
      </c>
      <c r="AC47" s="31">
        <v>0</v>
      </c>
      <c r="AD47" s="31">
        <v>0</v>
      </c>
      <c r="AE47" s="31">
        <v>0</v>
      </c>
      <c r="AF47" t="s">
        <v>436</v>
      </c>
      <c r="AG47" s="32">
        <v>5</v>
      </c>
      <c r="AH47"/>
    </row>
    <row r="48" spans="1:34" x14ac:dyDescent="0.25">
      <c r="A48" t="s">
        <v>1823</v>
      </c>
      <c r="B48" t="s">
        <v>1285</v>
      </c>
      <c r="C48" t="s">
        <v>1689</v>
      </c>
      <c r="D48" t="s">
        <v>1766</v>
      </c>
      <c r="E48" s="31">
        <v>49.804347826086953</v>
      </c>
      <c r="F48" s="31">
        <v>3.1930816237450896</v>
      </c>
      <c r="G48" s="31">
        <v>3.00020733304234</v>
      </c>
      <c r="H48" s="31">
        <v>0.77304670449585333</v>
      </c>
      <c r="I48" s="31">
        <v>0.58017241379310347</v>
      </c>
      <c r="J48" s="31">
        <v>159.02934782608696</v>
      </c>
      <c r="K48" s="31">
        <v>149.4233695652174</v>
      </c>
      <c r="L48" s="31">
        <v>38.501086956521739</v>
      </c>
      <c r="M48" s="31">
        <v>28.895108695652173</v>
      </c>
      <c r="N48" s="31">
        <v>5.5244565217391308</v>
      </c>
      <c r="O48" s="31">
        <v>4.0815217391304346</v>
      </c>
      <c r="P48" s="31">
        <v>20.148913043478263</v>
      </c>
      <c r="Q48" s="31">
        <v>20.148913043478263</v>
      </c>
      <c r="R48" s="31">
        <v>0</v>
      </c>
      <c r="S48" s="31">
        <v>100.37934782608696</v>
      </c>
      <c r="T48" s="31">
        <v>100.37934782608696</v>
      </c>
      <c r="U48" s="31">
        <v>0</v>
      </c>
      <c r="V48" s="31">
        <v>0</v>
      </c>
      <c r="W48" s="31">
        <v>17.535326086956523</v>
      </c>
      <c r="X48" s="31">
        <v>1.4347826086956521</v>
      </c>
      <c r="Y48" s="31">
        <v>2.6005434782608696</v>
      </c>
      <c r="Z48" s="31">
        <v>0</v>
      </c>
      <c r="AA48" s="31">
        <v>5.7771739130434785</v>
      </c>
      <c r="AB48" s="31">
        <v>0</v>
      </c>
      <c r="AC48" s="31">
        <v>7.7228260869565215</v>
      </c>
      <c r="AD48" s="31">
        <v>0</v>
      </c>
      <c r="AE48" s="31">
        <v>0</v>
      </c>
      <c r="AF48" t="s">
        <v>593</v>
      </c>
      <c r="AG48" s="32">
        <v>5</v>
      </c>
      <c r="AH48"/>
    </row>
    <row r="49" spans="1:34" x14ac:dyDescent="0.25">
      <c r="A49" t="s">
        <v>1823</v>
      </c>
      <c r="B49" t="s">
        <v>1135</v>
      </c>
      <c r="C49" t="s">
        <v>1424</v>
      </c>
      <c r="D49" t="s">
        <v>1725</v>
      </c>
      <c r="E49" s="31">
        <v>66.434782608695656</v>
      </c>
      <c r="F49" s="31">
        <v>2.4302617801047122</v>
      </c>
      <c r="G49" s="31">
        <v>2.1909784031413615</v>
      </c>
      <c r="H49" s="31">
        <v>0.39957460732984285</v>
      </c>
      <c r="I49" s="31">
        <v>0.16029123036649212</v>
      </c>
      <c r="J49" s="31">
        <v>161.45391304347828</v>
      </c>
      <c r="K49" s="31">
        <v>145.5571739130435</v>
      </c>
      <c r="L49" s="31">
        <v>26.545652173913041</v>
      </c>
      <c r="M49" s="31">
        <v>10.64891304347826</v>
      </c>
      <c r="N49" s="31">
        <v>11.114130434782609</v>
      </c>
      <c r="O49" s="31">
        <v>4.7826086956521738</v>
      </c>
      <c r="P49" s="31">
        <v>45.278260869565223</v>
      </c>
      <c r="Q49" s="31">
        <v>45.278260869565223</v>
      </c>
      <c r="R49" s="31">
        <v>0</v>
      </c>
      <c r="S49" s="31">
        <v>89.630000000000024</v>
      </c>
      <c r="T49" s="31">
        <v>89.630000000000024</v>
      </c>
      <c r="U49" s="31">
        <v>0</v>
      </c>
      <c r="V49" s="31">
        <v>0</v>
      </c>
      <c r="W49" s="31">
        <v>0.24456521739130435</v>
      </c>
      <c r="X49" s="31">
        <v>0</v>
      </c>
      <c r="Y49" s="31">
        <v>0.24456521739130435</v>
      </c>
      <c r="Z49" s="31">
        <v>0</v>
      </c>
      <c r="AA49" s="31">
        <v>0</v>
      </c>
      <c r="AB49" s="31">
        <v>0</v>
      </c>
      <c r="AC49" s="31">
        <v>0</v>
      </c>
      <c r="AD49" s="31">
        <v>0</v>
      </c>
      <c r="AE49" s="31">
        <v>0</v>
      </c>
      <c r="AF49" t="s">
        <v>443</v>
      </c>
      <c r="AG49" s="32">
        <v>5</v>
      </c>
      <c r="AH49"/>
    </row>
    <row r="50" spans="1:34" x14ac:dyDescent="0.25">
      <c r="A50" t="s">
        <v>1823</v>
      </c>
      <c r="B50" t="s">
        <v>1132</v>
      </c>
      <c r="C50" t="s">
        <v>1413</v>
      </c>
      <c r="D50" t="s">
        <v>1755</v>
      </c>
      <c r="E50" s="31">
        <v>53.565217391304351</v>
      </c>
      <c r="F50" s="31">
        <v>2.8761363636363635</v>
      </c>
      <c r="G50" s="31">
        <v>2.6164975649350657</v>
      </c>
      <c r="H50" s="31">
        <v>0.80243506493506489</v>
      </c>
      <c r="I50" s="31">
        <v>0.67288961038961048</v>
      </c>
      <c r="J50" s="31">
        <v>154.06086956521739</v>
      </c>
      <c r="K50" s="31">
        <v>140.15326086956526</v>
      </c>
      <c r="L50" s="31">
        <v>42.982608695652175</v>
      </c>
      <c r="M50" s="31">
        <v>36.04347826086957</v>
      </c>
      <c r="N50" s="31">
        <v>1.5478260869565215</v>
      </c>
      <c r="O50" s="31">
        <v>5.3913043478260869</v>
      </c>
      <c r="P50" s="31">
        <v>22.309782608695649</v>
      </c>
      <c r="Q50" s="31">
        <v>15.341304347826085</v>
      </c>
      <c r="R50" s="31">
        <v>6.9684782608695643</v>
      </c>
      <c r="S50" s="31">
        <v>88.768478260869585</v>
      </c>
      <c r="T50" s="31">
        <v>88.768478260869585</v>
      </c>
      <c r="U50" s="31">
        <v>0</v>
      </c>
      <c r="V50" s="31">
        <v>0</v>
      </c>
      <c r="W50" s="31">
        <v>0.2608695652173913</v>
      </c>
      <c r="X50" s="31">
        <v>0</v>
      </c>
      <c r="Y50" s="31">
        <v>0.2608695652173913</v>
      </c>
      <c r="Z50" s="31">
        <v>0</v>
      </c>
      <c r="AA50" s="31">
        <v>0</v>
      </c>
      <c r="AB50" s="31">
        <v>0</v>
      </c>
      <c r="AC50" s="31">
        <v>0</v>
      </c>
      <c r="AD50" s="31">
        <v>0</v>
      </c>
      <c r="AE50" s="31">
        <v>0</v>
      </c>
      <c r="AF50" t="s">
        <v>440</v>
      </c>
      <c r="AG50" s="32">
        <v>5</v>
      </c>
      <c r="AH50"/>
    </row>
    <row r="51" spans="1:34" x14ac:dyDescent="0.25">
      <c r="A51" t="s">
        <v>1823</v>
      </c>
      <c r="B51" t="s">
        <v>723</v>
      </c>
      <c r="C51" t="s">
        <v>1419</v>
      </c>
      <c r="D51" t="s">
        <v>1770</v>
      </c>
      <c r="E51" s="31">
        <v>78.380434782608702</v>
      </c>
      <c r="F51" s="31">
        <v>3.1284870336985162</v>
      </c>
      <c r="G51" s="31">
        <v>2.8492123145194839</v>
      </c>
      <c r="H51" s="31">
        <v>0.33655526279295517</v>
      </c>
      <c r="I51" s="31">
        <v>0.18873249202607129</v>
      </c>
      <c r="J51" s="31">
        <v>245.2121739130435</v>
      </c>
      <c r="K51" s="31">
        <v>223.32249999999999</v>
      </c>
      <c r="L51" s="31">
        <v>26.379347826086956</v>
      </c>
      <c r="M51" s="31">
        <v>14.792934782608697</v>
      </c>
      <c r="N51" s="31">
        <v>6.3364130434782613</v>
      </c>
      <c r="O51" s="31">
        <v>5.25</v>
      </c>
      <c r="P51" s="31">
        <v>80.652826086956523</v>
      </c>
      <c r="Q51" s="31">
        <v>70.349565217391302</v>
      </c>
      <c r="R51" s="31">
        <v>10.303260869565218</v>
      </c>
      <c r="S51" s="31">
        <v>138.18</v>
      </c>
      <c r="T51" s="31">
        <v>138.18</v>
      </c>
      <c r="U51" s="31">
        <v>0</v>
      </c>
      <c r="V51" s="31">
        <v>0</v>
      </c>
      <c r="W51" s="31">
        <v>23.646630434782608</v>
      </c>
      <c r="X51" s="31">
        <v>3.0190217391304346</v>
      </c>
      <c r="Y51" s="31">
        <v>1.6766304347826086</v>
      </c>
      <c r="Z51" s="31">
        <v>0</v>
      </c>
      <c r="AA51" s="31">
        <v>1.4936956521739133</v>
      </c>
      <c r="AB51" s="31">
        <v>0</v>
      </c>
      <c r="AC51" s="31">
        <v>17.45728260869565</v>
      </c>
      <c r="AD51" s="31">
        <v>0</v>
      </c>
      <c r="AE51" s="31">
        <v>0</v>
      </c>
      <c r="AF51" t="s">
        <v>31</v>
      </c>
      <c r="AG51" s="32">
        <v>5</v>
      </c>
      <c r="AH51"/>
    </row>
    <row r="52" spans="1:34" x14ac:dyDescent="0.25">
      <c r="A52" t="s">
        <v>1823</v>
      </c>
      <c r="B52" t="s">
        <v>726</v>
      </c>
      <c r="C52" t="s">
        <v>1460</v>
      </c>
      <c r="D52" t="s">
        <v>1755</v>
      </c>
      <c r="E52" s="31">
        <v>179</v>
      </c>
      <c r="F52" s="31">
        <v>0.91642579548214709</v>
      </c>
      <c r="G52" s="31">
        <v>0.75640636385717752</v>
      </c>
      <c r="H52" s="31">
        <v>0.17755647316006801</v>
      </c>
      <c r="I52" s="31">
        <v>7.4860335195530731E-2</v>
      </c>
      <c r="J52" s="31">
        <v>164.04021739130434</v>
      </c>
      <c r="K52" s="31">
        <v>135.39673913043478</v>
      </c>
      <c r="L52" s="31">
        <v>31.782608695652172</v>
      </c>
      <c r="M52" s="31">
        <v>13.4</v>
      </c>
      <c r="N52" s="31">
        <v>13.252173913043478</v>
      </c>
      <c r="O52" s="31">
        <v>5.1304347826086953</v>
      </c>
      <c r="P52" s="31">
        <v>57.764130434782601</v>
      </c>
      <c r="Q52" s="31">
        <v>47.50326086956521</v>
      </c>
      <c r="R52" s="31">
        <v>10.260869565217391</v>
      </c>
      <c r="S52" s="31">
        <v>74.49347826086958</v>
      </c>
      <c r="T52" s="31">
        <v>74.49347826086958</v>
      </c>
      <c r="U52" s="31">
        <v>0</v>
      </c>
      <c r="V52" s="31">
        <v>0</v>
      </c>
      <c r="W52" s="31">
        <v>1.7826086956521738</v>
      </c>
      <c r="X52" s="31">
        <v>0</v>
      </c>
      <c r="Y52" s="31">
        <v>1.7826086956521738</v>
      </c>
      <c r="Z52" s="31">
        <v>0</v>
      </c>
      <c r="AA52" s="31">
        <v>0</v>
      </c>
      <c r="AB52" s="31">
        <v>0</v>
      </c>
      <c r="AC52" s="31">
        <v>0</v>
      </c>
      <c r="AD52" s="31">
        <v>0</v>
      </c>
      <c r="AE52" s="31">
        <v>0</v>
      </c>
      <c r="AF52" t="s">
        <v>34</v>
      </c>
      <c r="AG52" s="32">
        <v>5</v>
      </c>
      <c r="AH52"/>
    </row>
    <row r="53" spans="1:34" x14ac:dyDescent="0.25">
      <c r="A53" t="s">
        <v>1823</v>
      </c>
      <c r="B53" t="s">
        <v>752</v>
      </c>
      <c r="C53" t="s">
        <v>1473</v>
      </c>
      <c r="D53" t="s">
        <v>1729</v>
      </c>
      <c r="E53" s="31">
        <v>73.510869565217391</v>
      </c>
      <c r="F53" s="31">
        <v>3.3093346148159091</v>
      </c>
      <c r="G53" s="31">
        <v>3.1542259352358406</v>
      </c>
      <c r="H53" s="31">
        <v>0.81843116959929008</v>
      </c>
      <c r="I53" s="31">
        <v>0.66332249001922206</v>
      </c>
      <c r="J53" s="31">
        <v>243.27206521739123</v>
      </c>
      <c r="K53" s="31">
        <v>231.86989130434773</v>
      </c>
      <c r="L53" s="31">
        <v>60.163586956521726</v>
      </c>
      <c r="M53" s="31">
        <v>48.76141304347825</v>
      </c>
      <c r="N53" s="31">
        <v>6.0217391304347823</v>
      </c>
      <c r="O53" s="31">
        <v>5.3804347826086953</v>
      </c>
      <c r="P53" s="31">
        <v>35.261304347826062</v>
      </c>
      <c r="Q53" s="31">
        <v>35.261304347826062</v>
      </c>
      <c r="R53" s="31">
        <v>0</v>
      </c>
      <c r="S53" s="31">
        <v>147.84717391304343</v>
      </c>
      <c r="T53" s="31">
        <v>147.84717391304343</v>
      </c>
      <c r="U53" s="31">
        <v>0</v>
      </c>
      <c r="V53" s="31">
        <v>0</v>
      </c>
      <c r="W53" s="31">
        <v>0</v>
      </c>
      <c r="X53" s="31">
        <v>0</v>
      </c>
      <c r="Y53" s="31">
        <v>0</v>
      </c>
      <c r="Z53" s="31">
        <v>0</v>
      </c>
      <c r="AA53" s="31">
        <v>0</v>
      </c>
      <c r="AB53" s="31">
        <v>0</v>
      </c>
      <c r="AC53" s="31">
        <v>0</v>
      </c>
      <c r="AD53" s="31">
        <v>0</v>
      </c>
      <c r="AE53" s="31">
        <v>0</v>
      </c>
      <c r="AF53" t="s">
        <v>60</v>
      </c>
      <c r="AG53" s="32">
        <v>5</v>
      </c>
      <c r="AH53"/>
    </row>
    <row r="54" spans="1:34" x14ac:dyDescent="0.25">
      <c r="A54" t="s">
        <v>1823</v>
      </c>
      <c r="B54" t="s">
        <v>1104</v>
      </c>
      <c r="C54" t="s">
        <v>1613</v>
      </c>
      <c r="D54" t="s">
        <v>1755</v>
      </c>
      <c r="E54" s="31">
        <v>82.086956521739125</v>
      </c>
      <c r="F54" s="31">
        <v>2.9157838983050852</v>
      </c>
      <c r="G54" s="31">
        <v>2.693114406779662</v>
      </c>
      <c r="H54" s="31">
        <v>0.21163930084745763</v>
      </c>
      <c r="I54" s="31">
        <v>0.17619173728813564</v>
      </c>
      <c r="J54" s="31">
        <v>239.34782608695656</v>
      </c>
      <c r="K54" s="31">
        <v>221.06956521739136</v>
      </c>
      <c r="L54" s="31">
        <v>17.372826086956522</v>
      </c>
      <c r="M54" s="31">
        <v>14.463043478260872</v>
      </c>
      <c r="N54" s="31">
        <v>2.909782608695652</v>
      </c>
      <c r="O54" s="31">
        <v>0</v>
      </c>
      <c r="P54" s="31">
        <v>82.065217391304344</v>
      </c>
      <c r="Q54" s="31">
        <v>66.696739130434779</v>
      </c>
      <c r="R54" s="31">
        <v>15.368478260869562</v>
      </c>
      <c r="S54" s="31">
        <v>139.90978260869571</v>
      </c>
      <c r="T54" s="31">
        <v>139.90978260869571</v>
      </c>
      <c r="U54" s="31">
        <v>0</v>
      </c>
      <c r="V54" s="31">
        <v>0</v>
      </c>
      <c r="W54" s="31">
        <v>22.920652173913044</v>
      </c>
      <c r="X54" s="31">
        <v>0</v>
      </c>
      <c r="Y54" s="31">
        <v>2.909782608695652</v>
      </c>
      <c r="Z54" s="31">
        <v>0</v>
      </c>
      <c r="AA54" s="31">
        <v>0.40760869565217389</v>
      </c>
      <c r="AB54" s="31">
        <v>0</v>
      </c>
      <c r="AC54" s="31">
        <v>19.603260869565219</v>
      </c>
      <c r="AD54" s="31">
        <v>0</v>
      </c>
      <c r="AE54" s="31">
        <v>0</v>
      </c>
      <c r="AF54" t="s">
        <v>412</v>
      </c>
      <c r="AG54" s="32">
        <v>5</v>
      </c>
      <c r="AH54"/>
    </row>
    <row r="55" spans="1:34" x14ac:dyDescent="0.25">
      <c r="A55" t="s">
        <v>1823</v>
      </c>
      <c r="B55" t="s">
        <v>1014</v>
      </c>
      <c r="C55" t="s">
        <v>1433</v>
      </c>
      <c r="D55" t="s">
        <v>1758</v>
      </c>
      <c r="E55" s="31">
        <v>91.130434782608702</v>
      </c>
      <c r="F55" s="31">
        <v>2.2007156488549615</v>
      </c>
      <c r="G55" s="31">
        <v>1.9124284351145033</v>
      </c>
      <c r="H55" s="31">
        <v>0.71116531488549606</v>
      </c>
      <c r="I55" s="31">
        <v>0.48658277671755723</v>
      </c>
      <c r="J55" s="31">
        <v>200.55217391304348</v>
      </c>
      <c r="K55" s="31">
        <v>174.28043478260867</v>
      </c>
      <c r="L55" s="31">
        <v>64.808804347826083</v>
      </c>
      <c r="M55" s="31">
        <v>44.342500000000001</v>
      </c>
      <c r="N55" s="31">
        <v>14.797826086956521</v>
      </c>
      <c r="O55" s="31">
        <v>5.6684782608695654</v>
      </c>
      <c r="P55" s="31">
        <v>29.488043478260863</v>
      </c>
      <c r="Q55" s="31">
        <v>23.682608695652171</v>
      </c>
      <c r="R55" s="31">
        <v>5.8054347826086943</v>
      </c>
      <c r="S55" s="31">
        <v>106.25532608695652</v>
      </c>
      <c r="T55" s="31">
        <v>106.25532608695652</v>
      </c>
      <c r="U55" s="31">
        <v>0</v>
      </c>
      <c r="V55" s="31">
        <v>0</v>
      </c>
      <c r="W55" s="31">
        <v>1.0434782608695652</v>
      </c>
      <c r="X55" s="31">
        <v>0</v>
      </c>
      <c r="Y55" s="31">
        <v>1.0434782608695652</v>
      </c>
      <c r="Z55" s="31">
        <v>0</v>
      </c>
      <c r="AA55" s="31">
        <v>0</v>
      </c>
      <c r="AB55" s="31">
        <v>0</v>
      </c>
      <c r="AC55" s="31">
        <v>0</v>
      </c>
      <c r="AD55" s="31">
        <v>0</v>
      </c>
      <c r="AE55" s="31">
        <v>0</v>
      </c>
      <c r="AF55" t="s">
        <v>322</v>
      </c>
      <c r="AG55" s="32">
        <v>5</v>
      </c>
      <c r="AH55"/>
    </row>
    <row r="56" spans="1:34" x14ac:dyDescent="0.25">
      <c r="A56" t="s">
        <v>1823</v>
      </c>
      <c r="B56" t="s">
        <v>1241</v>
      </c>
      <c r="C56" t="s">
        <v>1435</v>
      </c>
      <c r="D56" t="s">
        <v>1755</v>
      </c>
      <c r="E56" s="31">
        <v>53.945652173913047</v>
      </c>
      <c r="F56" s="31">
        <v>2.7483578480757593</v>
      </c>
      <c r="G56" s="31">
        <v>2.5593592585129952</v>
      </c>
      <c r="H56" s="31">
        <v>0.6450735442272818</v>
      </c>
      <c r="I56" s="31">
        <v>0.45607495466451742</v>
      </c>
      <c r="J56" s="31">
        <v>148.26195652173908</v>
      </c>
      <c r="K56" s="31">
        <v>138.06630434782605</v>
      </c>
      <c r="L56" s="31">
        <v>34.798913043478258</v>
      </c>
      <c r="M56" s="31">
        <v>24.603260869565219</v>
      </c>
      <c r="N56" s="31">
        <v>5.4130434782608692</v>
      </c>
      <c r="O56" s="31">
        <v>4.7826086956521738</v>
      </c>
      <c r="P56" s="31">
        <v>18.389673913043485</v>
      </c>
      <c r="Q56" s="31">
        <v>18.389673913043485</v>
      </c>
      <c r="R56" s="31">
        <v>0</v>
      </c>
      <c r="S56" s="31">
        <v>95.073369565217348</v>
      </c>
      <c r="T56" s="31">
        <v>95.073369565217348</v>
      </c>
      <c r="U56" s="31">
        <v>0</v>
      </c>
      <c r="V56" s="31">
        <v>0</v>
      </c>
      <c r="W56" s="31">
        <v>0.19565217391304349</v>
      </c>
      <c r="X56" s="31">
        <v>0</v>
      </c>
      <c r="Y56" s="31">
        <v>0.19565217391304349</v>
      </c>
      <c r="Z56" s="31">
        <v>0</v>
      </c>
      <c r="AA56" s="31">
        <v>0</v>
      </c>
      <c r="AB56" s="31">
        <v>0</v>
      </c>
      <c r="AC56" s="31">
        <v>0</v>
      </c>
      <c r="AD56" s="31">
        <v>0</v>
      </c>
      <c r="AE56" s="31">
        <v>0</v>
      </c>
      <c r="AF56" t="s">
        <v>549</v>
      </c>
      <c r="AG56" s="32">
        <v>5</v>
      </c>
      <c r="AH56"/>
    </row>
    <row r="57" spans="1:34" x14ac:dyDescent="0.25">
      <c r="A57" t="s">
        <v>1823</v>
      </c>
      <c r="B57" t="s">
        <v>1195</v>
      </c>
      <c r="C57" t="s">
        <v>1406</v>
      </c>
      <c r="D57" t="s">
        <v>1754</v>
      </c>
      <c r="E57" s="31">
        <v>77.913043478260875</v>
      </c>
      <c r="F57" s="31">
        <v>2.6737234933035712</v>
      </c>
      <c r="G57" s="31">
        <v>2.45458984375</v>
      </c>
      <c r="H57" s="31">
        <v>0.53564453125</v>
      </c>
      <c r="I57" s="31">
        <v>0.38459123883928564</v>
      </c>
      <c r="J57" s="31">
        <v>208.31793478260869</v>
      </c>
      <c r="K57" s="31">
        <v>191.24456521739131</v>
      </c>
      <c r="L57" s="31">
        <v>41.733695652173914</v>
      </c>
      <c r="M57" s="31">
        <v>29.964673913043477</v>
      </c>
      <c r="N57" s="31">
        <v>6.2907608695652177</v>
      </c>
      <c r="O57" s="31">
        <v>5.4782608695652177</v>
      </c>
      <c r="P57" s="31">
        <v>43.421195652173907</v>
      </c>
      <c r="Q57" s="31">
        <v>38.116847826086953</v>
      </c>
      <c r="R57" s="31">
        <v>5.3043478260869561</v>
      </c>
      <c r="S57" s="31">
        <v>123.16304347826087</v>
      </c>
      <c r="T57" s="31">
        <v>123.16304347826087</v>
      </c>
      <c r="U57" s="31">
        <v>0</v>
      </c>
      <c r="V57" s="31">
        <v>0</v>
      </c>
      <c r="W57" s="31">
        <v>0.49456521739130432</v>
      </c>
      <c r="X57" s="31">
        <v>0</v>
      </c>
      <c r="Y57" s="31">
        <v>0.49456521739130432</v>
      </c>
      <c r="Z57" s="31">
        <v>0</v>
      </c>
      <c r="AA57" s="31">
        <v>0</v>
      </c>
      <c r="AB57" s="31">
        <v>0</v>
      </c>
      <c r="AC57" s="31">
        <v>0</v>
      </c>
      <c r="AD57" s="31">
        <v>0</v>
      </c>
      <c r="AE57" s="31">
        <v>0</v>
      </c>
      <c r="AF57" t="s">
        <v>503</v>
      </c>
      <c r="AG57" s="32">
        <v>5</v>
      </c>
      <c r="AH57"/>
    </row>
    <row r="58" spans="1:34" x14ac:dyDescent="0.25">
      <c r="A58" t="s">
        <v>1823</v>
      </c>
      <c r="B58" t="s">
        <v>1171</v>
      </c>
      <c r="C58" t="s">
        <v>1652</v>
      </c>
      <c r="D58" t="s">
        <v>1755</v>
      </c>
      <c r="E58" s="31">
        <v>198.33695652173913</v>
      </c>
      <c r="F58" s="31">
        <v>2.6624014906559981</v>
      </c>
      <c r="G58" s="31">
        <v>2.4399430043294785</v>
      </c>
      <c r="H58" s="31">
        <v>0.53751137173233965</v>
      </c>
      <c r="I58" s="31">
        <v>0.40111086753986969</v>
      </c>
      <c r="J58" s="31">
        <v>528.05260869565211</v>
      </c>
      <c r="K58" s="31">
        <v>483.93086956521734</v>
      </c>
      <c r="L58" s="31">
        <v>106.60836956521742</v>
      </c>
      <c r="M58" s="31">
        <v>79.555108695652194</v>
      </c>
      <c r="N58" s="31">
        <v>27.053260869565225</v>
      </c>
      <c r="O58" s="31">
        <v>0</v>
      </c>
      <c r="P58" s="31">
        <v>147.71586956521739</v>
      </c>
      <c r="Q58" s="31">
        <v>130.64739130434782</v>
      </c>
      <c r="R58" s="31">
        <v>17.068478260869568</v>
      </c>
      <c r="S58" s="31">
        <v>273.72836956521735</v>
      </c>
      <c r="T58" s="31">
        <v>273.72836956521735</v>
      </c>
      <c r="U58" s="31">
        <v>0</v>
      </c>
      <c r="V58" s="31">
        <v>0</v>
      </c>
      <c r="W58" s="31">
        <v>25.109456521739133</v>
      </c>
      <c r="X58" s="31">
        <v>10.902934782608698</v>
      </c>
      <c r="Y58" s="31">
        <v>3.1684782608695654</v>
      </c>
      <c r="Z58" s="31">
        <v>0</v>
      </c>
      <c r="AA58" s="31">
        <v>0</v>
      </c>
      <c r="AB58" s="31">
        <v>0</v>
      </c>
      <c r="AC58" s="31">
        <v>11.038043478260869</v>
      </c>
      <c r="AD58" s="31">
        <v>0</v>
      </c>
      <c r="AE58" s="31">
        <v>0</v>
      </c>
      <c r="AF58" t="s">
        <v>479</v>
      </c>
      <c r="AG58" s="32">
        <v>5</v>
      </c>
      <c r="AH58"/>
    </row>
    <row r="59" spans="1:34" x14ac:dyDescent="0.25">
      <c r="A59" t="s">
        <v>1823</v>
      </c>
      <c r="B59" t="s">
        <v>1023</v>
      </c>
      <c r="C59" t="s">
        <v>1401</v>
      </c>
      <c r="D59" t="s">
        <v>1755</v>
      </c>
      <c r="E59" s="31">
        <v>120.84782608695652</v>
      </c>
      <c r="F59" s="31">
        <v>1.8856520957006657</v>
      </c>
      <c r="G59" s="31">
        <v>1.6153516819571869</v>
      </c>
      <c r="H59" s="31">
        <v>0.34841338370210473</v>
      </c>
      <c r="I59" s="31">
        <v>0.24211728728188525</v>
      </c>
      <c r="J59" s="31">
        <v>227.87695652173915</v>
      </c>
      <c r="K59" s="31">
        <v>195.21173913043481</v>
      </c>
      <c r="L59" s="31">
        <v>42.105000000000004</v>
      </c>
      <c r="M59" s="31">
        <v>29.259347826086959</v>
      </c>
      <c r="N59" s="31">
        <v>6.0130434782608715</v>
      </c>
      <c r="O59" s="31">
        <v>6.8326086956521745</v>
      </c>
      <c r="P59" s="31">
        <v>99.133695652173941</v>
      </c>
      <c r="Q59" s="31">
        <v>79.314130434782626</v>
      </c>
      <c r="R59" s="31">
        <v>19.819565217391307</v>
      </c>
      <c r="S59" s="31">
        <v>86.638260869565215</v>
      </c>
      <c r="T59" s="31">
        <v>86.638260869565215</v>
      </c>
      <c r="U59" s="31">
        <v>0</v>
      </c>
      <c r="V59" s="31">
        <v>0</v>
      </c>
      <c r="W59" s="31">
        <v>30.638913043478261</v>
      </c>
      <c r="X59" s="31">
        <v>5.473478260869566</v>
      </c>
      <c r="Y59" s="31">
        <v>1.625</v>
      </c>
      <c r="Z59" s="31">
        <v>0</v>
      </c>
      <c r="AA59" s="31">
        <v>12.815217391304348</v>
      </c>
      <c r="AB59" s="31">
        <v>0</v>
      </c>
      <c r="AC59" s="31">
        <v>10.725217391304348</v>
      </c>
      <c r="AD59" s="31">
        <v>0</v>
      </c>
      <c r="AE59" s="31">
        <v>0</v>
      </c>
      <c r="AF59" t="s">
        <v>331</v>
      </c>
      <c r="AG59" s="32">
        <v>5</v>
      </c>
      <c r="AH59"/>
    </row>
    <row r="60" spans="1:34" x14ac:dyDescent="0.25">
      <c r="A60" t="s">
        <v>1823</v>
      </c>
      <c r="B60" t="s">
        <v>1148</v>
      </c>
      <c r="C60" t="s">
        <v>1643</v>
      </c>
      <c r="D60" t="s">
        <v>1750</v>
      </c>
      <c r="E60" s="31">
        <v>85.315217391304344</v>
      </c>
      <c r="F60" s="31">
        <v>2.852312396483629</v>
      </c>
      <c r="G60" s="31">
        <v>2.5602624538157732</v>
      </c>
      <c r="H60" s="31">
        <v>0.68937444260415337</v>
      </c>
      <c r="I60" s="31">
        <v>0.52574850299401188</v>
      </c>
      <c r="J60" s="31">
        <v>243.34565217391309</v>
      </c>
      <c r="K60" s="31">
        <v>218.429347826087</v>
      </c>
      <c r="L60" s="31">
        <v>58.814130434782605</v>
      </c>
      <c r="M60" s="31">
        <v>44.854347826086951</v>
      </c>
      <c r="N60" s="31">
        <v>8.5684782608695649</v>
      </c>
      <c r="O60" s="31">
        <v>5.3913043478260869</v>
      </c>
      <c r="P60" s="31">
        <v>36.452173913043481</v>
      </c>
      <c r="Q60" s="31">
        <v>25.495652173913044</v>
      </c>
      <c r="R60" s="31">
        <v>10.956521739130435</v>
      </c>
      <c r="S60" s="31">
        <v>148.079347826087</v>
      </c>
      <c r="T60" s="31">
        <v>148.079347826087</v>
      </c>
      <c r="U60" s="31">
        <v>0</v>
      </c>
      <c r="V60" s="31">
        <v>0</v>
      </c>
      <c r="W60" s="31">
        <v>0.17391304347826086</v>
      </c>
      <c r="X60" s="31">
        <v>0</v>
      </c>
      <c r="Y60" s="31">
        <v>0.17391304347826086</v>
      </c>
      <c r="Z60" s="31">
        <v>0</v>
      </c>
      <c r="AA60" s="31">
        <v>0</v>
      </c>
      <c r="AB60" s="31">
        <v>0</v>
      </c>
      <c r="AC60" s="31">
        <v>0</v>
      </c>
      <c r="AD60" s="31">
        <v>0</v>
      </c>
      <c r="AE60" s="31">
        <v>0</v>
      </c>
      <c r="AF60" t="s">
        <v>456</v>
      </c>
      <c r="AG60" s="32">
        <v>5</v>
      </c>
      <c r="AH60"/>
    </row>
    <row r="61" spans="1:34" x14ac:dyDescent="0.25">
      <c r="A61" t="s">
        <v>1823</v>
      </c>
      <c r="B61" t="s">
        <v>1192</v>
      </c>
      <c r="C61" t="s">
        <v>1644</v>
      </c>
      <c r="D61" t="s">
        <v>1755</v>
      </c>
      <c r="E61" s="31">
        <v>45.054347826086953</v>
      </c>
      <c r="F61" s="31">
        <v>3.2313630880579014</v>
      </c>
      <c r="G61" s="31">
        <v>3.0404101326899879</v>
      </c>
      <c r="H61" s="31">
        <v>0.69161640530759949</v>
      </c>
      <c r="I61" s="31">
        <v>0.50066344993968637</v>
      </c>
      <c r="J61" s="31">
        <v>145.58695652173913</v>
      </c>
      <c r="K61" s="31">
        <v>136.98369565217391</v>
      </c>
      <c r="L61" s="31">
        <v>31.16032608695652</v>
      </c>
      <c r="M61" s="31">
        <v>22.557065217391305</v>
      </c>
      <c r="N61" s="31">
        <v>3.2119565217391304</v>
      </c>
      <c r="O61" s="31">
        <v>5.3913043478260869</v>
      </c>
      <c r="P61" s="31">
        <v>33.051630434782609</v>
      </c>
      <c r="Q61" s="31">
        <v>33.051630434782609</v>
      </c>
      <c r="R61" s="31">
        <v>0</v>
      </c>
      <c r="S61" s="31">
        <v>81.375</v>
      </c>
      <c r="T61" s="31">
        <v>81.375</v>
      </c>
      <c r="U61" s="31">
        <v>0</v>
      </c>
      <c r="V61" s="31">
        <v>0</v>
      </c>
      <c r="W61" s="31">
        <v>0</v>
      </c>
      <c r="X61" s="31">
        <v>0</v>
      </c>
      <c r="Y61" s="31">
        <v>0</v>
      </c>
      <c r="Z61" s="31">
        <v>0</v>
      </c>
      <c r="AA61" s="31">
        <v>0</v>
      </c>
      <c r="AB61" s="31">
        <v>0</v>
      </c>
      <c r="AC61" s="31">
        <v>0</v>
      </c>
      <c r="AD61" s="31">
        <v>0</v>
      </c>
      <c r="AE61" s="31">
        <v>0</v>
      </c>
      <c r="AF61" t="s">
        <v>500</v>
      </c>
      <c r="AG61" s="32">
        <v>5</v>
      </c>
      <c r="AH61"/>
    </row>
    <row r="62" spans="1:34" x14ac:dyDescent="0.25">
      <c r="A62" t="s">
        <v>1823</v>
      </c>
      <c r="B62" t="s">
        <v>1196</v>
      </c>
      <c r="C62" t="s">
        <v>1454</v>
      </c>
      <c r="D62" t="s">
        <v>1755</v>
      </c>
      <c r="E62" s="31">
        <v>176.5108695652174</v>
      </c>
      <c r="F62" s="31">
        <v>2.6522445963421388</v>
      </c>
      <c r="G62" s="31">
        <v>2.4879733973766851</v>
      </c>
      <c r="H62" s="31">
        <v>0.46148469733357961</v>
      </c>
      <c r="I62" s="31">
        <v>0.38348728369973517</v>
      </c>
      <c r="J62" s="31">
        <v>468.14999999999992</v>
      </c>
      <c r="K62" s="31">
        <v>439.15434782608691</v>
      </c>
      <c r="L62" s="31">
        <v>81.457065217391303</v>
      </c>
      <c r="M62" s="31">
        <v>67.689673913043478</v>
      </c>
      <c r="N62" s="31">
        <v>8.2891304347826082</v>
      </c>
      <c r="O62" s="31">
        <v>5.4782608695652177</v>
      </c>
      <c r="P62" s="31">
        <v>135.8107608695652</v>
      </c>
      <c r="Q62" s="31">
        <v>120.58249999999998</v>
      </c>
      <c r="R62" s="31">
        <v>15.228260869565222</v>
      </c>
      <c r="S62" s="31">
        <v>250.88217391304343</v>
      </c>
      <c r="T62" s="31">
        <v>250.88217391304343</v>
      </c>
      <c r="U62" s="31">
        <v>0</v>
      </c>
      <c r="V62" s="31">
        <v>0</v>
      </c>
      <c r="W62" s="31">
        <v>65.454565217391306</v>
      </c>
      <c r="X62" s="31">
        <v>16.253260869565221</v>
      </c>
      <c r="Y62" s="31">
        <v>1.4021739130434783</v>
      </c>
      <c r="Z62" s="31">
        <v>0</v>
      </c>
      <c r="AA62" s="31">
        <v>19.538478260869564</v>
      </c>
      <c r="AB62" s="31">
        <v>0</v>
      </c>
      <c r="AC62" s="31">
        <v>28.260652173913044</v>
      </c>
      <c r="AD62" s="31">
        <v>0</v>
      </c>
      <c r="AE62" s="31">
        <v>0</v>
      </c>
      <c r="AF62" t="s">
        <v>504</v>
      </c>
      <c r="AG62" s="32">
        <v>5</v>
      </c>
      <c r="AH62"/>
    </row>
    <row r="63" spans="1:34" x14ac:dyDescent="0.25">
      <c r="A63" t="s">
        <v>1823</v>
      </c>
      <c r="B63" t="s">
        <v>1142</v>
      </c>
      <c r="C63" t="s">
        <v>1389</v>
      </c>
      <c r="D63" t="s">
        <v>1717</v>
      </c>
      <c r="E63" s="31">
        <v>81.445652173913047</v>
      </c>
      <c r="F63" s="31">
        <v>2.212104630988923</v>
      </c>
      <c r="G63" s="31">
        <v>1.8711730948885628</v>
      </c>
      <c r="H63" s="31">
        <v>0.25788068864273328</v>
      </c>
      <c r="I63" s="31">
        <v>0.17954090484452165</v>
      </c>
      <c r="J63" s="31">
        <v>180.1663043478261</v>
      </c>
      <c r="K63" s="31">
        <v>152.39891304347827</v>
      </c>
      <c r="L63" s="31">
        <v>21.003260869565224</v>
      </c>
      <c r="M63" s="31">
        <v>14.622826086956529</v>
      </c>
      <c r="N63" s="31">
        <v>0.64130434782608692</v>
      </c>
      <c r="O63" s="31">
        <v>5.7391304347826084</v>
      </c>
      <c r="P63" s="31">
        <v>67.403260869565202</v>
      </c>
      <c r="Q63" s="31">
        <v>46.016304347826065</v>
      </c>
      <c r="R63" s="31">
        <v>21.386956521739133</v>
      </c>
      <c r="S63" s="31">
        <v>91.759782608695687</v>
      </c>
      <c r="T63" s="31">
        <v>91.759782608695687</v>
      </c>
      <c r="U63" s="31">
        <v>0</v>
      </c>
      <c r="V63" s="31">
        <v>0</v>
      </c>
      <c r="W63" s="31">
        <v>0.64130434782608692</v>
      </c>
      <c r="X63" s="31">
        <v>0</v>
      </c>
      <c r="Y63" s="31">
        <v>0.64130434782608692</v>
      </c>
      <c r="Z63" s="31">
        <v>0</v>
      </c>
      <c r="AA63" s="31">
        <v>0</v>
      </c>
      <c r="AB63" s="31">
        <v>0</v>
      </c>
      <c r="AC63" s="31">
        <v>0</v>
      </c>
      <c r="AD63" s="31">
        <v>0</v>
      </c>
      <c r="AE63" s="31">
        <v>0</v>
      </c>
      <c r="AF63" t="s">
        <v>450</v>
      </c>
      <c r="AG63" s="32">
        <v>5</v>
      </c>
      <c r="AH63"/>
    </row>
    <row r="64" spans="1:34" x14ac:dyDescent="0.25">
      <c r="A64" t="s">
        <v>1823</v>
      </c>
      <c r="B64" t="s">
        <v>745</v>
      </c>
      <c r="C64" t="s">
        <v>1454</v>
      </c>
      <c r="D64" t="s">
        <v>1755</v>
      </c>
      <c r="E64" s="31">
        <v>157.41304347826087</v>
      </c>
      <c r="F64" s="31">
        <v>3.0613064493854449</v>
      </c>
      <c r="G64" s="31">
        <v>2.8265391520508225</v>
      </c>
      <c r="H64" s="31">
        <v>0.40810109100952907</v>
      </c>
      <c r="I64" s="31">
        <v>0.2965902499654744</v>
      </c>
      <c r="J64" s="31">
        <v>481.88956521739146</v>
      </c>
      <c r="K64" s="31">
        <v>444.93413043478273</v>
      </c>
      <c r="L64" s="31">
        <v>64.240434782608702</v>
      </c>
      <c r="M64" s="31">
        <v>46.68717391304348</v>
      </c>
      <c r="N64" s="31">
        <v>12.075000000000001</v>
      </c>
      <c r="O64" s="31">
        <v>5.4782608695652177</v>
      </c>
      <c r="P64" s="31">
        <v>149.59239130434784</v>
      </c>
      <c r="Q64" s="31">
        <v>130.19021739130437</v>
      </c>
      <c r="R64" s="31">
        <v>19.402173913043477</v>
      </c>
      <c r="S64" s="31">
        <v>268.05673913043489</v>
      </c>
      <c r="T64" s="31">
        <v>268.05673913043489</v>
      </c>
      <c r="U64" s="31">
        <v>0</v>
      </c>
      <c r="V64" s="31">
        <v>0</v>
      </c>
      <c r="W64" s="31">
        <v>0.92391304347826086</v>
      </c>
      <c r="X64" s="31">
        <v>0</v>
      </c>
      <c r="Y64" s="31">
        <v>0.92391304347826086</v>
      </c>
      <c r="Z64" s="31">
        <v>0</v>
      </c>
      <c r="AA64" s="31">
        <v>0</v>
      </c>
      <c r="AB64" s="31">
        <v>0</v>
      </c>
      <c r="AC64" s="31">
        <v>0</v>
      </c>
      <c r="AD64" s="31">
        <v>0</v>
      </c>
      <c r="AE64" s="31">
        <v>0</v>
      </c>
      <c r="AF64" t="s">
        <v>53</v>
      </c>
      <c r="AG64" s="32">
        <v>5</v>
      </c>
      <c r="AH64"/>
    </row>
    <row r="65" spans="1:34" x14ac:dyDescent="0.25">
      <c r="A65" t="s">
        <v>1823</v>
      </c>
      <c r="B65" t="s">
        <v>1367</v>
      </c>
      <c r="C65" t="s">
        <v>1478</v>
      </c>
      <c r="D65" t="s">
        <v>1714</v>
      </c>
      <c r="E65" s="31">
        <v>61.945652173913047</v>
      </c>
      <c r="F65" s="31">
        <v>1.7803474293735746</v>
      </c>
      <c r="G65" s="31">
        <v>1.6109668362870684</v>
      </c>
      <c r="H65" s="31">
        <v>0.16867871556413408</v>
      </c>
      <c r="I65" s="31">
        <v>7.91015967713634E-2</v>
      </c>
      <c r="J65" s="31">
        <v>110.28478260869568</v>
      </c>
      <c r="K65" s="31">
        <v>99.792391304347859</v>
      </c>
      <c r="L65" s="31">
        <v>10.448913043478262</v>
      </c>
      <c r="M65" s="31">
        <v>4.9000000000000004</v>
      </c>
      <c r="N65" s="31">
        <v>7.0652173913043473E-2</v>
      </c>
      <c r="O65" s="31">
        <v>5.4782608695652177</v>
      </c>
      <c r="P65" s="31">
        <v>37.566304347826105</v>
      </c>
      <c r="Q65" s="31">
        <v>32.622826086956536</v>
      </c>
      <c r="R65" s="31">
        <v>4.9434782608695667</v>
      </c>
      <c r="S65" s="31">
        <v>62.269565217391317</v>
      </c>
      <c r="T65" s="31">
        <v>62.269565217391317</v>
      </c>
      <c r="U65" s="31">
        <v>0</v>
      </c>
      <c r="V65" s="31">
        <v>0</v>
      </c>
      <c r="W65" s="31">
        <v>7.0652173913043473E-2</v>
      </c>
      <c r="X65" s="31">
        <v>0</v>
      </c>
      <c r="Y65" s="31">
        <v>7.0652173913043473E-2</v>
      </c>
      <c r="Z65" s="31">
        <v>0</v>
      </c>
      <c r="AA65" s="31">
        <v>0</v>
      </c>
      <c r="AB65" s="31">
        <v>0</v>
      </c>
      <c r="AC65" s="31">
        <v>0</v>
      </c>
      <c r="AD65" s="31">
        <v>0</v>
      </c>
      <c r="AE65" s="31">
        <v>0</v>
      </c>
      <c r="AF65" t="s">
        <v>677</v>
      </c>
      <c r="AG65" s="32">
        <v>5</v>
      </c>
      <c r="AH65"/>
    </row>
    <row r="66" spans="1:34" x14ac:dyDescent="0.25">
      <c r="A66" t="s">
        <v>1823</v>
      </c>
      <c r="B66" t="s">
        <v>766</v>
      </c>
      <c r="C66" t="s">
        <v>1481</v>
      </c>
      <c r="D66" t="s">
        <v>1767</v>
      </c>
      <c r="E66" s="31">
        <v>68.086956521739125</v>
      </c>
      <c r="F66" s="31">
        <v>2.6609706257982118</v>
      </c>
      <c r="G66" s="31">
        <v>2.4266155810983396</v>
      </c>
      <c r="H66" s="31">
        <v>0.72818486590038323</v>
      </c>
      <c r="I66" s="31">
        <v>0.57173531289910606</v>
      </c>
      <c r="J66" s="31">
        <v>181.17739130434779</v>
      </c>
      <c r="K66" s="31">
        <v>165.22086956521738</v>
      </c>
      <c r="L66" s="31">
        <v>49.579891304347825</v>
      </c>
      <c r="M66" s="31">
        <v>38.927717391304348</v>
      </c>
      <c r="N66" s="31">
        <v>5.4347826086956523</v>
      </c>
      <c r="O66" s="31">
        <v>5.2173913043478262</v>
      </c>
      <c r="P66" s="31">
        <v>17.685869565217391</v>
      </c>
      <c r="Q66" s="31">
        <v>12.381521739130436</v>
      </c>
      <c r="R66" s="31">
        <v>5.3043478260869561</v>
      </c>
      <c r="S66" s="31">
        <v>113.91163043478259</v>
      </c>
      <c r="T66" s="31">
        <v>113.91163043478259</v>
      </c>
      <c r="U66" s="31">
        <v>0</v>
      </c>
      <c r="V66" s="31">
        <v>0</v>
      </c>
      <c r="W66" s="31">
        <v>7.734782608695653</v>
      </c>
      <c r="X66" s="31">
        <v>4.5396739130434796</v>
      </c>
      <c r="Y66" s="31">
        <v>0.47826086956521741</v>
      </c>
      <c r="Z66" s="31">
        <v>0</v>
      </c>
      <c r="AA66" s="31">
        <v>0</v>
      </c>
      <c r="AB66" s="31">
        <v>0</v>
      </c>
      <c r="AC66" s="31">
        <v>2.7168478260869562</v>
      </c>
      <c r="AD66" s="31">
        <v>0</v>
      </c>
      <c r="AE66" s="31">
        <v>0</v>
      </c>
      <c r="AF66" t="s">
        <v>74</v>
      </c>
      <c r="AG66" s="32">
        <v>5</v>
      </c>
      <c r="AH66"/>
    </row>
    <row r="67" spans="1:34" x14ac:dyDescent="0.25">
      <c r="A67" t="s">
        <v>1823</v>
      </c>
      <c r="B67" t="s">
        <v>1044</v>
      </c>
      <c r="C67" t="s">
        <v>1544</v>
      </c>
      <c r="D67" t="s">
        <v>1731</v>
      </c>
      <c r="E67" s="31">
        <v>35.326086956521742</v>
      </c>
      <c r="F67" s="31">
        <v>3.2027384615384613</v>
      </c>
      <c r="G67" s="31">
        <v>2.816584615384615</v>
      </c>
      <c r="H67" s="31">
        <v>1.0505384615384616</v>
      </c>
      <c r="I67" s="31">
        <v>0.66438461538461535</v>
      </c>
      <c r="J67" s="31">
        <v>113.14021739130435</v>
      </c>
      <c r="K67" s="31">
        <v>99.498913043478254</v>
      </c>
      <c r="L67" s="31">
        <v>37.111413043478265</v>
      </c>
      <c r="M67" s="31">
        <v>23.470108695652176</v>
      </c>
      <c r="N67" s="31">
        <v>7.9891304347826084</v>
      </c>
      <c r="O67" s="31">
        <v>5.6521739130434785</v>
      </c>
      <c r="P67" s="31">
        <v>11.051630434782609</v>
      </c>
      <c r="Q67" s="31">
        <v>11.051630434782609</v>
      </c>
      <c r="R67" s="31">
        <v>0</v>
      </c>
      <c r="S67" s="31">
        <v>64.977173913043472</v>
      </c>
      <c r="T67" s="31">
        <v>64.977173913043472</v>
      </c>
      <c r="U67" s="31">
        <v>0</v>
      </c>
      <c r="V67" s="31">
        <v>0</v>
      </c>
      <c r="W67" s="31">
        <v>5.8440217391304348</v>
      </c>
      <c r="X67" s="31">
        <v>0.2608695652173913</v>
      </c>
      <c r="Y67" s="31">
        <v>1.5271739130434783</v>
      </c>
      <c r="Z67" s="31">
        <v>0</v>
      </c>
      <c r="AA67" s="31">
        <v>0.21739130434782608</v>
      </c>
      <c r="AB67" s="31">
        <v>0</v>
      </c>
      <c r="AC67" s="31">
        <v>3.838586956521739</v>
      </c>
      <c r="AD67" s="31">
        <v>0</v>
      </c>
      <c r="AE67" s="31">
        <v>0</v>
      </c>
      <c r="AF67" t="s">
        <v>352</v>
      </c>
      <c r="AG67" s="32">
        <v>5</v>
      </c>
      <c r="AH67"/>
    </row>
    <row r="68" spans="1:34" x14ac:dyDescent="0.25">
      <c r="A68" t="s">
        <v>1823</v>
      </c>
      <c r="B68" t="s">
        <v>1156</v>
      </c>
      <c r="C68" t="s">
        <v>1645</v>
      </c>
      <c r="D68" t="s">
        <v>1755</v>
      </c>
      <c r="E68" s="31">
        <v>82.336956521739125</v>
      </c>
      <c r="F68" s="31">
        <v>1.5971960396039608</v>
      </c>
      <c r="G68" s="31">
        <v>1.3896382838283832</v>
      </c>
      <c r="H68" s="31">
        <v>0.33566336633663374</v>
      </c>
      <c r="I68" s="31">
        <v>0.1956963696369638</v>
      </c>
      <c r="J68" s="31">
        <v>131.50826086956525</v>
      </c>
      <c r="K68" s="31">
        <v>114.41858695652176</v>
      </c>
      <c r="L68" s="31">
        <v>27.637500000000006</v>
      </c>
      <c r="M68" s="31">
        <v>16.113043478260877</v>
      </c>
      <c r="N68" s="31">
        <v>6.3940217391304346</v>
      </c>
      <c r="O68" s="31">
        <v>5.1304347826086953</v>
      </c>
      <c r="P68" s="31">
        <v>30.403260869565223</v>
      </c>
      <c r="Q68" s="31">
        <v>24.838043478260875</v>
      </c>
      <c r="R68" s="31">
        <v>5.5652173913043477</v>
      </c>
      <c r="S68" s="31">
        <v>73.467500000000015</v>
      </c>
      <c r="T68" s="31">
        <v>73.467500000000015</v>
      </c>
      <c r="U68" s="31">
        <v>0</v>
      </c>
      <c r="V68" s="31">
        <v>0</v>
      </c>
      <c r="W68" s="31">
        <v>1.2581521739130435</v>
      </c>
      <c r="X68" s="31">
        <v>0</v>
      </c>
      <c r="Y68" s="31">
        <v>1.2581521739130435</v>
      </c>
      <c r="Z68" s="31">
        <v>0</v>
      </c>
      <c r="AA68" s="31">
        <v>0</v>
      </c>
      <c r="AB68" s="31">
        <v>0</v>
      </c>
      <c r="AC68" s="31">
        <v>0</v>
      </c>
      <c r="AD68" s="31">
        <v>0</v>
      </c>
      <c r="AE68" s="31">
        <v>0</v>
      </c>
      <c r="AF68" t="s">
        <v>464</v>
      </c>
      <c r="AG68" s="32">
        <v>5</v>
      </c>
      <c r="AH68"/>
    </row>
    <row r="69" spans="1:34" x14ac:dyDescent="0.25">
      <c r="A69" t="s">
        <v>1823</v>
      </c>
      <c r="B69" t="s">
        <v>748</v>
      </c>
      <c r="C69" t="s">
        <v>1470</v>
      </c>
      <c r="D69" t="s">
        <v>1757</v>
      </c>
      <c r="E69" s="31">
        <v>76.206521739130437</v>
      </c>
      <c r="F69" s="31">
        <v>2.6031764370275279</v>
      </c>
      <c r="G69" s="31">
        <v>2.3172400513478815</v>
      </c>
      <c r="H69" s="31">
        <v>0.47669376693766952</v>
      </c>
      <c r="I69" s="31">
        <v>0.31216659535016406</v>
      </c>
      <c r="J69" s="31">
        <v>198.37902173913042</v>
      </c>
      <c r="K69" s="31">
        <v>176.58880434782606</v>
      </c>
      <c r="L69" s="31">
        <v>36.327173913043488</v>
      </c>
      <c r="M69" s="31">
        <v>23.789130434782614</v>
      </c>
      <c r="N69" s="31">
        <v>6.9619565217391308</v>
      </c>
      <c r="O69" s="31">
        <v>5.5760869565217392</v>
      </c>
      <c r="P69" s="31">
        <v>47.103260869565226</v>
      </c>
      <c r="Q69" s="31">
        <v>37.851086956521748</v>
      </c>
      <c r="R69" s="31">
        <v>9.2521739130434781</v>
      </c>
      <c r="S69" s="31">
        <v>114.94858695652171</v>
      </c>
      <c r="T69" s="31">
        <v>114.94858695652171</v>
      </c>
      <c r="U69" s="31">
        <v>0</v>
      </c>
      <c r="V69" s="31">
        <v>0</v>
      </c>
      <c r="W69" s="31">
        <v>1.6566304347826091</v>
      </c>
      <c r="X69" s="31">
        <v>0</v>
      </c>
      <c r="Y69" s="31">
        <v>0.21739130434782608</v>
      </c>
      <c r="Z69" s="31">
        <v>0</v>
      </c>
      <c r="AA69" s="31">
        <v>0</v>
      </c>
      <c r="AB69" s="31">
        <v>0</v>
      </c>
      <c r="AC69" s="31">
        <v>1.4392391304347829</v>
      </c>
      <c r="AD69" s="31">
        <v>0</v>
      </c>
      <c r="AE69" s="31">
        <v>0</v>
      </c>
      <c r="AF69" t="s">
        <v>56</v>
      </c>
      <c r="AG69" s="32">
        <v>5</v>
      </c>
      <c r="AH69"/>
    </row>
    <row r="70" spans="1:34" x14ac:dyDescent="0.25">
      <c r="A70" t="s">
        <v>1823</v>
      </c>
      <c r="B70" t="s">
        <v>728</v>
      </c>
      <c r="C70" t="s">
        <v>1450</v>
      </c>
      <c r="D70" t="s">
        <v>1755</v>
      </c>
      <c r="E70" s="31">
        <v>125</v>
      </c>
      <c r="F70" s="31">
        <v>2.4468521739130438</v>
      </c>
      <c r="G70" s="31">
        <v>2.2450000000000001</v>
      </c>
      <c r="H70" s="31">
        <v>0.48205217391304339</v>
      </c>
      <c r="I70" s="31">
        <v>0.28019999999999995</v>
      </c>
      <c r="J70" s="31">
        <v>305.85652173913047</v>
      </c>
      <c r="K70" s="31">
        <v>280.625</v>
      </c>
      <c r="L70" s="31">
        <v>60.256521739130427</v>
      </c>
      <c r="M70" s="31">
        <v>35.024999999999991</v>
      </c>
      <c r="N70" s="31">
        <v>21.144565217391307</v>
      </c>
      <c r="O70" s="31">
        <v>4.0869565217391308</v>
      </c>
      <c r="P70" s="31">
        <v>59.747282608695635</v>
      </c>
      <c r="Q70" s="31">
        <v>59.747282608695635</v>
      </c>
      <c r="R70" s="31">
        <v>0</v>
      </c>
      <c r="S70" s="31">
        <v>185.8527173913044</v>
      </c>
      <c r="T70" s="31">
        <v>185.8527173913044</v>
      </c>
      <c r="U70" s="31">
        <v>0</v>
      </c>
      <c r="V70" s="31">
        <v>0</v>
      </c>
      <c r="W70" s="31">
        <v>9.6385869565217384</v>
      </c>
      <c r="X70" s="31">
        <v>0</v>
      </c>
      <c r="Y70" s="31">
        <v>1.826086956521739</v>
      </c>
      <c r="Z70" s="31">
        <v>0</v>
      </c>
      <c r="AA70" s="31">
        <v>8.9673913043478257E-2</v>
      </c>
      <c r="AB70" s="31">
        <v>0</v>
      </c>
      <c r="AC70" s="31">
        <v>7.7228260869565215</v>
      </c>
      <c r="AD70" s="31">
        <v>0</v>
      </c>
      <c r="AE70" s="31">
        <v>0</v>
      </c>
      <c r="AF70" t="s">
        <v>36</v>
      </c>
      <c r="AG70" s="32">
        <v>5</v>
      </c>
      <c r="AH70"/>
    </row>
    <row r="71" spans="1:34" x14ac:dyDescent="0.25">
      <c r="A71" t="s">
        <v>1823</v>
      </c>
      <c r="B71" t="s">
        <v>1060</v>
      </c>
      <c r="C71" t="s">
        <v>1468</v>
      </c>
      <c r="D71" t="s">
        <v>1765</v>
      </c>
      <c r="E71" s="31">
        <v>80.793478260869563</v>
      </c>
      <c r="F71" s="31">
        <v>2.0266177855509215</v>
      </c>
      <c r="G71" s="31">
        <v>1.9244517691376293</v>
      </c>
      <c r="H71" s="31">
        <v>0.37972554823086235</v>
      </c>
      <c r="I71" s="31">
        <v>0.27862235974707383</v>
      </c>
      <c r="J71" s="31">
        <v>163.73749999999998</v>
      </c>
      <c r="K71" s="31">
        <v>155.48315217391303</v>
      </c>
      <c r="L71" s="31">
        <v>30.679347826086953</v>
      </c>
      <c r="M71" s="31">
        <v>22.510869565217387</v>
      </c>
      <c r="N71" s="31">
        <v>2.9510869565217392</v>
      </c>
      <c r="O71" s="31">
        <v>5.2173913043478262</v>
      </c>
      <c r="P71" s="31">
        <v>37.429021739130434</v>
      </c>
      <c r="Q71" s="31">
        <v>37.34315217391304</v>
      </c>
      <c r="R71" s="31">
        <v>8.5869565217391308E-2</v>
      </c>
      <c r="S71" s="31">
        <v>95.629130434782596</v>
      </c>
      <c r="T71" s="31">
        <v>95.629130434782596</v>
      </c>
      <c r="U71" s="31">
        <v>0</v>
      </c>
      <c r="V71" s="31">
        <v>0</v>
      </c>
      <c r="W71" s="31">
        <v>6.1576086956521738</v>
      </c>
      <c r="X71" s="31">
        <v>0.25</v>
      </c>
      <c r="Y71" s="31">
        <v>1.0380434782608696</v>
      </c>
      <c r="Z71" s="31">
        <v>0</v>
      </c>
      <c r="AA71" s="31">
        <v>0</v>
      </c>
      <c r="AB71" s="31">
        <v>0</v>
      </c>
      <c r="AC71" s="31">
        <v>4.8695652173913047</v>
      </c>
      <c r="AD71" s="31">
        <v>0</v>
      </c>
      <c r="AE71" s="31">
        <v>0</v>
      </c>
      <c r="AF71" t="s">
        <v>368</v>
      </c>
      <c r="AG71" s="32">
        <v>5</v>
      </c>
      <c r="AH71"/>
    </row>
    <row r="72" spans="1:34" x14ac:dyDescent="0.25">
      <c r="A72" t="s">
        <v>1823</v>
      </c>
      <c r="B72" t="s">
        <v>952</v>
      </c>
      <c r="C72" t="s">
        <v>1576</v>
      </c>
      <c r="D72" t="s">
        <v>1755</v>
      </c>
      <c r="E72" s="31">
        <v>60.934782608695649</v>
      </c>
      <c r="F72" s="31">
        <v>2.9174188369603997</v>
      </c>
      <c r="G72" s="31">
        <v>2.7575365679628971</v>
      </c>
      <c r="H72" s="31">
        <v>0.52661434177666788</v>
      </c>
      <c r="I72" s="31">
        <v>0.36673207277916525</v>
      </c>
      <c r="J72" s="31">
        <v>177.77228260869566</v>
      </c>
      <c r="K72" s="31">
        <v>168.02989130434784</v>
      </c>
      <c r="L72" s="31">
        <v>32.089130434782611</v>
      </c>
      <c r="M72" s="31">
        <v>22.346739130434784</v>
      </c>
      <c r="N72" s="31">
        <v>3.3076086956521742</v>
      </c>
      <c r="O72" s="31">
        <v>6.4347826086956523</v>
      </c>
      <c r="P72" s="31">
        <v>30.718478260869574</v>
      </c>
      <c r="Q72" s="31">
        <v>30.718478260869574</v>
      </c>
      <c r="R72" s="31">
        <v>0</v>
      </c>
      <c r="S72" s="31">
        <v>114.96467391304348</v>
      </c>
      <c r="T72" s="31">
        <v>114.96467391304348</v>
      </c>
      <c r="U72" s="31">
        <v>0</v>
      </c>
      <c r="V72" s="31">
        <v>0</v>
      </c>
      <c r="W72" s="31">
        <v>0.17391304347826086</v>
      </c>
      <c r="X72" s="31">
        <v>0</v>
      </c>
      <c r="Y72" s="31">
        <v>0.17391304347826086</v>
      </c>
      <c r="Z72" s="31">
        <v>0</v>
      </c>
      <c r="AA72" s="31">
        <v>0</v>
      </c>
      <c r="AB72" s="31">
        <v>0</v>
      </c>
      <c r="AC72" s="31">
        <v>0</v>
      </c>
      <c r="AD72" s="31">
        <v>0</v>
      </c>
      <c r="AE72" s="31">
        <v>0</v>
      </c>
      <c r="AF72" t="s">
        <v>260</v>
      </c>
      <c r="AG72" s="32">
        <v>5</v>
      </c>
      <c r="AH72"/>
    </row>
    <row r="73" spans="1:34" x14ac:dyDescent="0.25">
      <c r="A73" t="s">
        <v>1823</v>
      </c>
      <c r="B73" t="s">
        <v>829</v>
      </c>
      <c r="C73" t="s">
        <v>1516</v>
      </c>
      <c r="D73" t="s">
        <v>1785</v>
      </c>
      <c r="E73" s="31">
        <v>64.5</v>
      </c>
      <c r="F73" s="31">
        <v>2.6351179642736775</v>
      </c>
      <c r="G73" s="31">
        <v>2.3934546680148299</v>
      </c>
      <c r="H73" s="31">
        <v>0.60768958543983809</v>
      </c>
      <c r="I73" s="31">
        <v>0.44541624536568919</v>
      </c>
      <c r="J73" s="31">
        <v>169.96510869565219</v>
      </c>
      <c r="K73" s="31">
        <v>154.37782608695653</v>
      </c>
      <c r="L73" s="31">
        <v>39.195978260869559</v>
      </c>
      <c r="M73" s="31">
        <v>28.729347826086954</v>
      </c>
      <c r="N73" s="31">
        <v>5.4231521739130439</v>
      </c>
      <c r="O73" s="31">
        <v>5.0434782608695654</v>
      </c>
      <c r="P73" s="31">
        <v>24.553260869565218</v>
      </c>
      <c r="Q73" s="31">
        <v>19.432608695652174</v>
      </c>
      <c r="R73" s="31">
        <v>5.1206521739130428</v>
      </c>
      <c r="S73" s="31">
        <v>106.2158695652174</v>
      </c>
      <c r="T73" s="31">
        <v>106.2158695652174</v>
      </c>
      <c r="U73" s="31">
        <v>0</v>
      </c>
      <c r="V73" s="31">
        <v>0</v>
      </c>
      <c r="W73" s="31">
        <v>0.46663043478260868</v>
      </c>
      <c r="X73" s="31">
        <v>0</v>
      </c>
      <c r="Y73" s="31">
        <v>0.46663043478260868</v>
      </c>
      <c r="Z73" s="31">
        <v>0</v>
      </c>
      <c r="AA73" s="31">
        <v>0</v>
      </c>
      <c r="AB73" s="31">
        <v>0</v>
      </c>
      <c r="AC73" s="31">
        <v>0</v>
      </c>
      <c r="AD73" s="31">
        <v>0</v>
      </c>
      <c r="AE73" s="31">
        <v>0</v>
      </c>
      <c r="AF73" t="s">
        <v>137</v>
      </c>
      <c r="AG73" s="32">
        <v>5</v>
      </c>
      <c r="AH73"/>
    </row>
    <row r="74" spans="1:34" x14ac:dyDescent="0.25">
      <c r="A74" t="s">
        <v>1823</v>
      </c>
      <c r="B74" t="s">
        <v>861</v>
      </c>
      <c r="C74" t="s">
        <v>1410</v>
      </c>
      <c r="D74" t="s">
        <v>1785</v>
      </c>
      <c r="E74" s="31">
        <v>84.717391304347828</v>
      </c>
      <c r="F74" s="31">
        <v>2.7254285347703364</v>
      </c>
      <c r="G74" s="31">
        <v>2.5707582755966127</v>
      </c>
      <c r="H74" s="31">
        <v>0.53559789581729522</v>
      </c>
      <c r="I74" s="31">
        <v>0.40453554015909665</v>
      </c>
      <c r="J74" s="31">
        <v>230.89119565217393</v>
      </c>
      <c r="K74" s="31">
        <v>217.78793478260872</v>
      </c>
      <c r="L74" s="31">
        <v>45.37445652173912</v>
      </c>
      <c r="M74" s="31">
        <v>34.271195652173908</v>
      </c>
      <c r="N74" s="31">
        <v>5.5380434782608692</v>
      </c>
      <c r="O74" s="31">
        <v>5.5652173913043477</v>
      </c>
      <c r="P74" s="31">
        <v>33.517391304347825</v>
      </c>
      <c r="Q74" s="31">
        <v>31.517391304347822</v>
      </c>
      <c r="R74" s="31">
        <v>2</v>
      </c>
      <c r="S74" s="31">
        <v>151.99934782608699</v>
      </c>
      <c r="T74" s="31">
        <v>151.99934782608699</v>
      </c>
      <c r="U74" s="31">
        <v>0</v>
      </c>
      <c r="V74" s="31">
        <v>0</v>
      </c>
      <c r="W74" s="31">
        <v>0.88043478260869568</v>
      </c>
      <c r="X74" s="31">
        <v>0</v>
      </c>
      <c r="Y74" s="31">
        <v>0.30434782608695654</v>
      </c>
      <c r="Z74" s="31">
        <v>0</v>
      </c>
      <c r="AA74" s="31">
        <v>0</v>
      </c>
      <c r="AB74" s="31">
        <v>0</v>
      </c>
      <c r="AC74" s="31">
        <v>0.57608695652173914</v>
      </c>
      <c r="AD74" s="31">
        <v>0</v>
      </c>
      <c r="AE74" s="31">
        <v>0</v>
      </c>
      <c r="AF74" t="s">
        <v>169</v>
      </c>
      <c r="AG74" s="32">
        <v>5</v>
      </c>
      <c r="AH74"/>
    </row>
    <row r="75" spans="1:34" x14ac:dyDescent="0.25">
      <c r="A75" t="s">
        <v>1823</v>
      </c>
      <c r="B75" t="s">
        <v>1376</v>
      </c>
      <c r="C75" t="s">
        <v>1419</v>
      </c>
      <c r="D75" t="s">
        <v>1770</v>
      </c>
      <c r="E75" s="31">
        <v>63.826086956521742</v>
      </c>
      <c r="F75" s="31">
        <v>1.5896457765667582</v>
      </c>
      <c r="G75" s="31">
        <v>1.4763964577656683</v>
      </c>
      <c r="H75" s="31">
        <v>0.29487397820163491</v>
      </c>
      <c r="I75" s="31">
        <v>0.18162465940054498</v>
      </c>
      <c r="J75" s="31">
        <v>101.46086956521744</v>
      </c>
      <c r="K75" s="31">
        <v>94.232608695652218</v>
      </c>
      <c r="L75" s="31">
        <v>18.820652173913047</v>
      </c>
      <c r="M75" s="31">
        <v>11.592391304347828</v>
      </c>
      <c r="N75" s="31">
        <v>6.0978260869565215</v>
      </c>
      <c r="O75" s="31">
        <v>1.1304347826086956</v>
      </c>
      <c r="P75" s="31">
        <v>17.184782608695656</v>
      </c>
      <c r="Q75" s="31">
        <v>17.184782608695656</v>
      </c>
      <c r="R75" s="31">
        <v>0</v>
      </c>
      <c r="S75" s="31">
        <v>65.455434782608734</v>
      </c>
      <c r="T75" s="31">
        <v>65.455434782608734</v>
      </c>
      <c r="U75" s="31">
        <v>0</v>
      </c>
      <c r="V75" s="31">
        <v>0</v>
      </c>
      <c r="W75" s="31">
        <v>1.1413043478260869</v>
      </c>
      <c r="X75" s="31">
        <v>0</v>
      </c>
      <c r="Y75" s="31">
        <v>1.1413043478260869</v>
      </c>
      <c r="Z75" s="31">
        <v>0</v>
      </c>
      <c r="AA75" s="31">
        <v>0</v>
      </c>
      <c r="AB75" s="31">
        <v>0</v>
      </c>
      <c r="AC75" s="31">
        <v>0</v>
      </c>
      <c r="AD75" s="31">
        <v>0</v>
      </c>
      <c r="AE75" s="31">
        <v>0</v>
      </c>
      <c r="AF75" t="s">
        <v>686</v>
      </c>
      <c r="AG75" s="32">
        <v>5</v>
      </c>
      <c r="AH75"/>
    </row>
    <row r="76" spans="1:34" x14ac:dyDescent="0.25">
      <c r="A76" t="s">
        <v>1823</v>
      </c>
      <c r="B76" t="s">
        <v>1091</v>
      </c>
      <c r="C76" t="s">
        <v>1625</v>
      </c>
      <c r="D76" t="s">
        <v>1728</v>
      </c>
      <c r="E76" s="31">
        <v>50.402173913043477</v>
      </c>
      <c r="F76" s="31">
        <v>2.8305628639206382</v>
      </c>
      <c r="G76" s="31">
        <v>2.3917446624973038</v>
      </c>
      <c r="H76" s="31">
        <v>0.34822083243476387</v>
      </c>
      <c r="I76" s="31">
        <v>0.14942850981237871</v>
      </c>
      <c r="J76" s="31">
        <v>142.66652173913042</v>
      </c>
      <c r="K76" s="31">
        <v>120.54913043478258</v>
      </c>
      <c r="L76" s="31">
        <v>17.55108695652174</v>
      </c>
      <c r="M76" s="31">
        <v>7.5315217391304357</v>
      </c>
      <c r="N76" s="31">
        <v>5.2369565217391303</v>
      </c>
      <c r="O76" s="31">
        <v>4.7826086956521738</v>
      </c>
      <c r="P76" s="31">
        <v>34.53804347826086</v>
      </c>
      <c r="Q76" s="31">
        <v>22.440217391304337</v>
      </c>
      <c r="R76" s="31">
        <v>12.097826086956522</v>
      </c>
      <c r="S76" s="31">
        <v>90.577391304347813</v>
      </c>
      <c r="T76" s="31">
        <v>90.577391304347813</v>
      </c>
      <c r="U76" s="31">
        <v>0</v>
      </c>
      <c r="V76" s="31">
        <v>0</v>
      </c>
      <c r="W76" s="31">
        <v>7.7594565217391303</v>
      </c>
      <c r="X76" s="31">
        <v>0.55434782608695654</v>
      </c>
      <c r="Y76" s="31">
        <v>0.33695652173913043</v>
      </c>
      <c r="Z76" s="31">
        <v>0</v>
      </c>
      <c r="AA76" s="31">
        <v>0</v>
      </c>
      <c r="AB76" s="31">
        <v>0</v>
      </c>
      <c r="AC76" s="31">
        <v>6.8681521739130433</v>
      </c>
      <c r="AD76" s="31">
        <v>0</v>
      </c>
      <c r="AE76" s="31">
        <v>0</v>
      </c>
      <c r="AF76" t="s">
        <v>399</v>
      </c>
      <c r="AG76" s="32">
        <v>5</v>
      </c>
      <c r="AH76"/>
    </row>
    <row r="77" spans="1:34" x14ac:dyDescent="0.25">
      <c r="A77" t="s">
        <v>1823</v>
      </c>
      <c r="B77" t="s">
        <v>813</v>
      </c>
      <c r="C77" t="s">
        <v>1506</v>
      </c>
      <c r="D77" t="s">
        <v>1715</v>
      </c>
      <c r="E77" s="31">
        <v>75.695652173913047</v>
      </c>
      <c r="F77" s="31">
        <v>2.5770519816197579</v>
      </c>
      <c r="G77" s="31">
        <v>2.372349224583572</v>
      </c>
      <c r="H77" s="31">
        <v>0.48452757036186089</v>
      </c>
      <c r="I77" s="31">
        <v>0.35564330844342323</v>
      </c>
      <c r="J77" s="31">
        <v>195.07163043478255</v>
      </c>
      <c r="K77" s="31">
        <v>179.57652173913038</v>
      </c>
      <c r="L77" s="31">
        <v>36.676630434782602</v>
      </c>
      <c r="M77" s="31">
        <v>26.920652173913037</v>
      </c>
      <c r="N77" s="31">
        <v>4.277717391304348</v>
      </c>
      <c r="O77" s="31">
        <v>5.4782608695652177</v>
      </c>
      <c r="P77" s="31">
        <v>22.021739130434781</v>
      </c>
      <c r="Q77" s="31">
        <v>16.282608695652172</v>
      </c>
      <c r="R77" s="31">
        <v>5.7391304347826084</v>
      </c>
      <c r="S77" s="31">
        <v>136.37326086956517</v>
      </c>
      <c r="T77" s="31">
        <v>136.37326086956517</v>
      </c>
      <c r="U77" s="31">
        <v>0</v>
      </c>
      <c r="V77" s="31">
        <v>0</v>
      </c>
      <c r="W77" s="31">
        <v>14.570326086956522</v>
      </c>
      <c r="X77" s="31">
        <v>0.33695652173913043</v>
      </c>
      <c r="Y77" s="31">
        <v>0.88641304347826089</v>
      </c>
      <c r="Z77" s="31">
        <v>0</v>
      </c>
      <c r="AA77" s="31">
        <v>0.94021739130434778</v>
      </c>
      <c r="AB77" s="31">
        <v>0</v>
      </c>
      <c r="AC77" s="31">
        <v>12.406739130434783</v>
      </c>
      <c r="AD77" s="31">
        <v>0</v>
      </c>
      <c r="AE77" s="31">
        <v>0</v>
      </c>
      <c r="AF77" t="s">
        <v>121</v>
      </c>
      <c r="AG77" s="32">
        <v>5</v>
      </c>
      <c r="AH77"/>
    </row>
    <row r="78" spans="1:34" x14ac:dyDescent="0.25">
      <c r="A78" t="s">
        <v>1823</v>
      </c>
      <c r="B78" t="s">
        <v>1071</v>
      </c>
      <c r="C78" t="s">
        <v>1620</v>
      </c>
      <c r="D78" t="s">
        <v>1768</v>
      </c>
      <c r="E78" s="31">
        <v>204.5108695652174</v>
      </c>
      <c r="F78" s="31">
        <v>1.4224374169545573</v>
      </c>
      <c r="G78" s="31">
        <v>1.2927270794578789</v>
      </c>
      <c r="H78" s="31">
        <v>0.39833855965984583</v>
      </c>
      <c r="I78" s="31">
        <v>0.29711613074674453</v>
      </c>
      <c r="J78" s="31">
        <v>290.90391304347821</v>
      </c>
      <c r="K78" s="31">
        <v>264.37673913043471</v>
      </c>
      <c r="L78" s="31">
        <v>81.464565217391296</v>
      </c>
      <c r="M78" s="31">
        <v>60.763478260869555</v>
      </c>
      <c r="N78" s="31">
        <v>16.266304347826086</v>
      </c>
      <c r="O78" s="31">
        <v>4.4347826086956523</v>
      </c>
      <c r="P78" s="31">
        <v>71.166739130434749</v>
      </c>
      <c r="Q78" s="31">
        <v>65.340652173913014</v>
      </c>
      <c r="R78" s="31">
        <v>5.8260869565217392</v>
      </c>
      <c r="S78" s="31">
        <v>138.27260869565214</v>
      </c>
      <c r="T78" s="31">
        <v>138.27260869565214</v>
      </c>
      <c r="U78" s="31">
        <v>0</v>
      </c>
      <c r="V78" s="31">
        <v>0</v>
      </c>
      <c r="W78" s="31">
        <v>0.34239130434782611</v>
      </c>
      <c r="X78" s="31">
        <v>0</v>
      </c>
      <c r="Y78" s="31">
        <v>0.34239130434782611</v>
      </c>
      <c r="Z78" s="31">
        <v>0</v>
      </c>
      <c r="AA78" s="31">
        <v>0</v>
      </c>
      <c r="AB78" s="31">
        <v>0</v>
      </c>
      <c r="AC78" s="31">
        <v>0</v>
      </c>
      <c r="AD78" s="31">
        <v>0</v>
      </c>
      <c r="AE78" s="31">
        <v>0</v>
      </c>
      <c r="AF78" t="s">
        <v>379</v>
      </c>
      <c r="AG78" s="32">
        <v>5</v>
      </c>
      <c r="AH78"/>
    </row>
    <row r="79" spans="1:34" x14ac:dyDescent="0.25">
      <c r="A79" t="s">
        <v>1823</v>
      </c>
      <c r="B79" t="s">
        <v>1072</v>
      </c>
      <c r="C79" t="s">
        <v>1454</v>
      </c>
      <c r="D79" t="s">
        <v>1755</v>
      </c>
      <c r="E79" s="31">
        <v>128.09782608695653</v>
      </c>
      <c r="F79" s="31">
        <v>2.0285498515061517</v>
      </c>
      <c r="G79" s="31">
        <v>1.8685973695375477</v>
      </c>
      <c r="H79" s="31">
        <v>0.17522274077216793</v>
      </c>
      <c r="I79" s="31">
        <v>0.16478574459058118</v>
      </c>
      <c r="J79" s="31">
        <v>259.8528260869565</v>
      </c>
      <c r="K79" s="31">
        <v>239.36326086956524</v>
      </c>
      <c r="L79" s="31">
        <v>22.445652173913036</v>
      </c>
      <c r="M79" s="31">
        <v>21.108695652173907</v>
      </c>
      <c r="N79" s="31">
        <v>1.3369565217391304</v>
      </c>
      <c r="O79" s="31">
        <v>0</v>
      </c>
      <c r="P79" s="31">
        <v>93.824130434782631</v>
      </c>
      <c r="Q79" s="31">
        <v>74.671521739130455</v>
      </c>
      <c r="R79" s="31">
        <v>19.152608695652177</v>
      </c>
      <c r="S79" s="31">
        <v>143.58304347826086</v>
      </c>
      <c r="T79" s="31">
        <v>143.58304347826086</v>
      </c>
      <c r="U79" s="31">
        <v>0</v>
      </c>
      <c r="V79" s="31">
        <v>0</v>
      </c>
      <c r="W79" s="31">
        <v>1.3369565217391304</v>
      </c>
      <c r="X79" s="31">
        <v>0</v>
      </c>
      <c r="Y79" s="31">
        <v>1.3369565217391304</v>
      </c>
      <c r="Z79" s="31">
        <v>0</v>
      </c>
      <c r="AA79" s="31">
        <v>0</v>
      </c>
      <c r="AB79" s="31">
        <v>0</v>
      </c>
      <c r="AC79" s="31">
        <v>0</v>
      </c>
      <c r="AD79" s="31">
        <v>0</v>
      </c>
      <c r="AE79" s="31">
        <v>0</v>
      </c>
      <c r="AF79" t="s">
        <v>380</v>
      </c>
      <c r="AG79" s="32">
        <v>5</v>
      </c>
      <c r="AH79"/>
    </row>
    <row r="80" spans="1:34" x14ac:dyDescent="0.25">
      <c r="A80" t="s">
        <v>1823</v>
      </c>
      <c r="B80" t="s">
        <v>954</v>
      </c>
      <c r="C80" t="s">
        <v>1577</v>
      </c>
      <c r="D80" t="s">
        <v>1755</v>
      </c>
      <c r="E80" s="31">
        <v>92.065217391304344</v>
      </c>
      <c r="F80" s="31">
        <v>2.443982290436836</v>
      </c>
      <c r="G80" s="31">
        <v>2.2102668240850059</v>
      </c>
      <c r="H80" s="31">
        <v>0.57520070838252657</v>
      </c>
      <c r="I80" s="31">
        <v>0.37488783943329401</v>
      </c>
      <c r="J80" s="31">
        <v>225.00576086956522</v>
      </c>
      <c r="K80" s="31">
        <v>203.4886956521739</v>
      </c>
      <c r="L80" s="31">
        <v>52.955978260869564</v>
      </c>
      <c r="M80" s="31">
        <v>34.514130434782608</v>
      </c>
      <c r="N80" s="31">
        <v>14.854891304347825</v>
      </c>
      <c r="O80" s="31">
        <v>3.5869565217391304</v>
      </c>
      <c r="P80" s="31">
        <v>41.321521739130446</v>
      </c>
      <c r="Q80" s="31">
        <v>38.246304347826097</v>
      </c>
      <c r="R80" s="31">
        <v>3.0752173913043479</v>
      </c>
      <c r="S80" s="31">
        <v>130.72826086956519</v>
      </c>
      <c r="T80" s="31">
        <v>130.72826086956519</v>
      </c>
      <c r="U80" s="31">
        <v>0</v>
      </c>
      <c r="V80" s="31">
        <v>0</v>
      </c>
      <c r="W80" s="31">
        <v>23.192934782608695</v>
      </c>
      <c r="X80" s="31">
        <v>1.1413043478260869</v>
      </c>
      <c r="Y80" s="31">
        <v>2.0135869565217392</v>
      </c>
      <c r="Z80" s="31">
        <v>0</v>
      </c>
      <c r="AA80" s="31">
        <v>1.7880434782608696</v>
      </c>
      <c r="AB80" s="31">
        <v>0</v>
      </c>
      <c r="AC80" s="31">
        <v>18.25</v>
      </c>
      <c r="AD80" s="31">
        <v>0</v>
      </c>
      <c r="AE80" s="31">
        <v>0</v>
      </c>
      <c r="AF80" t="s">
        <v>262</v>
      </c>
      <c r="AG80" s="32">
        <v>5</v>
      </c>
      <c r="AH80"/>
    </row>
    <row r="81" spans="1:34" x14ac:dyDescent="0.25">
      <c r="A81" t="s">
        <v>1823</v>
      </c>
      <c r="B81" t="s">
        <v>772</v>
      </c>
      <c r="C81" t="s">
        <v>1425</v>
      </c>
      <c r="D81" t="s">
        <v>1764</v>
      </c>
      <c r="E81" s="31">
        <v>149.52173913043478</v>
      </c>
      <c r="F81" s="31">
        <v>1.8484283221866824</v>
      </c>
      <c r="G81" s="31">
        <v>1.6607066007560338</v>
      </c>
      <c r="H81" s="31">
        <v>0.60297688281477169</v>
      </c>
      <c r="I81" s="31">
        <v>0.41525516138412327</v>
      </c>
      <c r="J81" s="31">
        <v>276.38021739130437</v>
      </c>
      <c r="K81" s="31">
        <v>248.3117391304348</v>
      </c>
      <c r="L81" s="31">
        <v>90.158152173913038</v>
      </c>
      <c r="M81" s="31">
        <v>62.089673913043477</v>
      </c>
      <c r="N81" s="31">
        <v>22.415217391304346</v>
      </c>
      <c r="O81" s="31">
        <v>5.6532608695652176</v>
      </c>
      <c r="P81" s="31">
        <v>34.121956521739122</v>
      </c>
      <c r="Q81" s="31">
        <v>34.121956521739122</v>
      </c>
      <c r="R81" s="31">
        <v>0</v>
      </c>
      <c r="S81" s="31">
        <v>152.10010869565221</v>
      </c>
      <c r="T81" s="31">
        <v>152.10010869565221</v>
      </c>
      <c r="U81" s="31">
        <v>0</v>
      </c>
      <c r="V81" s="31">
        <v>0</v>
      </c>
      <c r="W81" s="31">
        <v>1.433913043478261</v>
      </c>
      <c r="X81" s="31">
        <v>0</v>
      </c>
      <c r="Y81" s="31">
        <v>9.7826086956521743E-2</v>
      </c>
      <c r="Z81" s="31">
        <v>0</v>
      </c>
      <c r="AA81" s="31">
        <v>0</v>
      </c>
      <c r="AB81" s="31">
        <v>0</v>
      </c>
      <c r="AC81" s="31">
        <v>1.3360869565217393</v>
      </c>
      <c r="AD81" s="31">
        <v>0</v>
      </c>
      <c r="AE81" s="31">
        <v>0</v>
      </c>
      <c r="AF81" t="s">
        <v>80</v>
      </c>
      <c r="AG81" s="32">
        <v>5</v>
      </c>
      <c r="AH81"/>
    </row>
    <row r="82" spans="1:34" x14ac:dyDescent="0.25">
      <c r="A82" t="s">
        <v>1823</v>
      </c>
      <c r="B82" t="s">
        <v>986</v>
      </c>
      <c r="C82" t="s">
        <v>1384</v>
      </c>
      <c r="D82" t="s">
        <v>1778</v>
      </c>
      <c r="E82" s="31">
        <v>43.5</v>
      </c>
      <c r="F82" s="31">
        <v>3.5983858070964505</v>
      </c>
      <c r="G82" s="31">
        <v>3.2866941529235372</v>
      </c>
      <c r="H82" s="31">
        <v>0.71182908545727119</v>
      </c>
      <c r="I82" s="31">
        <v>0.40013743128435769</v>
      </c>
      <c r="J82" s="31">
        <v>156.5297826086956</v>
      </c>
      <c r="K82" s="31">
        <v>142.97119565217386</v>
      </c>
      <c r="L82" s="31">
        <v>30.964565217391296</v>
      </c>
      <c r="M82" s="31">
        <v>17.40597826086956</v>
      </c>
      <c r="N82" s="31">
        <v>8.5803260869565197</v>
      </c>
      <c r="O82" s="31">
        <v>4.9782608695652177</v>
      </c>
      <c r="P82" s="31">
        <v>25.6236956521739</v>
      </c>
      <c r="Q82" s="31">
        <v>25.6236956521739</v>
      </c>
      <c r="R82" s="31">
        <v>0</v>
      </c>
      <c r="S82" s="31">
        <v>99.941521739130408</v>
      </c>
      <c r="T82" s="31">
        <v>99.941521739130408</v>
      </c>
      <c r="U82" s="31">
        <v>0</v>
      </c>
      <c r="V82" s="31">
        <v>0</v>
      </c>
      <c r="W82" s="31">
        <v>11.578260869565218</v>
      </c>
      <c r="X82" s="31">
        <v>1.0027173913043479</v>
      </c>
      <c r="Y82" s="31">
        <v>0</v>
      </c>
      <c r="Z82" s="31">
        <v>0</v>
      </c>
      <c r="AA82" s="31">
        <v>3.2922826086956518</v>
      </c>
      <c r="AB82" s="31">
        <v>0</v>
      </c>
      <c r="AC82" s="31">
        <v>7.2832608695652183</v>
      </c>
      <c r="AD82" s="31">
        <v>0</v>
      </c>
      <c r="AE82" s="31">
        <v>0</v>
      </c>
      <c r="AF82" t="s">
        <v>294</v>
      </c>
      <c r="AG82" s="32">
        <v>5</v>
      </c>
      <c r="AH82"/>
    </row>
    <row r="83" spans="1:34" x14ac:dyDescent="0.25">
      <c r="A83" t="s">
        <v>1823</v>
      </c>
      <c r="B83" t="s">
        <v>966</v>
      </c>
      <c r="C83" t="s">
        <v>1405</v>
      </c>
      <c r="D83" t="s">
        <v>1778</v>
      </c>
      <c r="E83" s="31">
        <v>82.543478260869563</v>
      </c>
      <c r="F83" s="31">
        <v>4.4309204635238348</v>
      </c>
      <c r="G83" s="31">
        <v>4.1311179878851734</v>
      </c>
      <c r="H83" s="31">
        <v>1.0608967606004742</v>
      </c>
      <c r="I83" s="31">
        <v>0.77078614695812497</v>
      </c>
      <c r="J83" s="31">
        <v>365.74358695652177</v>
      </c>
      <c r="K83" s="31">
        <v>340.99684782608699</v>
      </c>
      <c r="L83" s="31">
        <v>87.570108695652181</v>
      </c>
      <c r="M83" s="31">
        <v>63.623369565217402</v>
      </c>
      <c r="N83" s="31">
        <v>18.827173913043481</v>
      </c>
      <c r="O83" s="31">
        <v>5.1195652173913047</v>
      </c>
      <c r="P83" s="31">
        <v>32.827173913043481</v>
      </c>
      <c r="Q83" s="31">
        <v>32.027173913043484</v>
      </c>
      <c r="R83" s="31">
        <v>0.8</v>
      </c>
      <c r="S83" s="31">
        <v>245.34630434782611</v>
      </c>
      <c r="T83" s="31">
        <v>245.34630434782611</v>
      </c>
      <c r="U83" s="31">
        <v>0</v>
      </c>
      <c r="V83" s="31">
        <v>0</v>
      </c>
      <c r="W83" s="31">
        <v>18.724565217391309</v>
      </c>
      <c r="X83" s="31">
        <v>0.94836956521739135</v>
      </c>
      <c r="Y83" s="31">
        <v>0</v>
      </c>
      <c r="Z83" s="31">
        <v>0</v>
      </c>
      <c r="AA83" s="31">
        <v>3.6576086956521738</v>
      </c>
      <c r="AB83" s="31">
        <v>0</v>
      </c>
      <c r="AC83" s="31">
        <v>14.118586956521742</v>
      </c>
      <c r="AD83" s="31">
        <v>0</v>
      </c>
      <c r="AE83" s="31">
        <v>0</v>
      </c>
      <c r="AF83" t="s">
        <v>274</v>
      </c>
      <c r="AG83" s="32">
        <v>5</v>
      </c>
      <c r="AH83"/>
    </row>
    <row r="84" spans="1:34" x14ac:dyDescent="0.25">
      <c r="A84" t="s">
        <v>1823</v>
      </c>
      <c r="B84" t="s">
        <v>828</v>
      </c>
      <c r="C84" t="s">
        <v>1470</v>
      </c>
      <c r="D84" t="s">
        <v>1757</v>
      </c>
      <c r="E84" s="31">
        <v>52.032608695652172</v>
      </c>
      <c r="F84" s="31">
        <v>4.2801441403801972</v>
      </c>
      <c r="G84" s="31">
        <v>3.8304804679339886</v>
      </c>
      <c r="H84" s="31">
        <v>1.3664528932525593</v>
      </c>
      <c r="I84" s="31">
        <v>0.9167892208063505</v>
      </c>
      <c r="J84" s="31">
        <v>222.70706521739132</v>
      </c>
      <c r="K84" s="31">
        <v>199.30989130434784</v>
      </c>
      <c r="L84" s="31">
        <v>71.100108695652182</v>
      </c>
      <c r="M84" s="31">
        <v>47.702934782608693</v>
      </c>
      <c r="N84" s="31">
        <v>23.266739130434786</v>
      </c>
      <c r="O84" s="31">
        <v>0.13043478260869565</v>
      </c>
      <c r="P84" s="31">
        <v>31.056847826086972</v>
      </c>
      <c r="Q84" s="31">
        <v>31.056847826086972</v>
      </c>
      <c r="R84" s="31">
        <v>0</v>
      </c>
      <c r="S84" s="31">
        <v>120.55010869565217</v>
      </c>
      <c r="T84" s="31">
        <v>120.54326086956522</v>
      </c>
      <c r="U84" s="31">
        <v>6.8478260869565214E-3</v>
      </c>
      <c r="V84" s="31">
        <v>0</v>
      </c>
      <c r="W84" s="31">
        <v>6.1836956521739133</v>
      </c>
      <c r="X84" s="31">
        <v>0</v>
      </c>
      <c r="Y84" s="31">
        <v>0</v>
      </c>
      <c r="Z84" s="31">
        <v>0</v>
      </c>
      <c r="AA84" s="31">
        <v>0</v>
      </c>
      <c r="AB84" s="31">
        <v>0</v>
      </c>
      <c r="AC84" s="31">
        <v>6.1768478260869566</v>
      </c>
      <c r="AD84" s="31">
        <v>6.8478260869565214E-3</v>
      </c>
      <c r="AE84" s="31">
        <v>0</v>
      </c>
      <c r="AF84" t="s">
        <v>136</v>
      </c>
      <c r="AG84" s="32">
        <v>5</v>
      </c>
      <c r="AH84"/>
    </row>
    <row r="85" spans="1:34" x14ac:dyDescent="0.25">
      <c r="A85" t="s">
        <v>1823</v>
      </c>
      <c r="B85" t="s">
        <v>1146</v>
      </c>
      <c r="C85" t="s">
        <v>1391</v>
      </c>
      <c r="D85" t="s">
        <v>1765</v>
      </c>
      <c r="E85" s="31">
        <v>51.695652173913047</v>
      </c>
      <c r="F85" s="31">
        <v>4.8676976450798985</v>
      </c>
      <c r="G85" s="31">
        <v>4.5208809924306133</v>
      </c>
      <c r="H85" s="31">
        <v>0.97073380992430625</v>
      </c>
      <c r="I85" s="31">
        <v>0.73613540790580323</v>
      </c>
      <c r="J85" s="31">
        <v>251.63880434782607</v>
      </c>
      <c r="K85" s="31">
        <v>233.70989130434782</v>
      </c>
      <c r="L85" s="31">
        <v>50.182717391304358</v>
      </c>
      <c r="M85" s="31">
        <v>38.055000000000007</v>
      </c>
      <c r="N85" s="31">
        <v>6.3885869565217392</v>
      </c>
      <c r="O85" s="31">
        <v>5.7391304347826084</v>
      </c>
      <c r="P85" s="31">
        <v>37.37163043478261</v>
      </c>
      <c r="Q85" s="31">
        <v>31.570434782608697</v>
      </c>
      <c r="R85" s="31">
        <v>5.8011956521739139</v>
      </c>
      <c r="S85" s="31">
        <v>164.0844565217391</v>
      </c>
      <c r="T85" s="31">
        <v>164.0844565217391</v>
      </c>
      <c r="U85" s="31">
        <v>0</v>
      </c>
      <c r="V85" s="31">
        <v>0</v>
      </c>
      <c r="W85" s="31">
        <v>7.2366304347826089</v>
      </c>
      <c r="X85" s="31">
        <v>1.486413043478261</v>
      </c>
      <c r="Y85" s="31">
        <v>0</v>
      </c>
      <c r="Z85" s="31">
        <v>0</v>
      </c>
      <c r="AA85" s="31">
        <v>0.16576086956521738</v>
      </c>
      <c r="AB85" s="31">
        <v>0</v>
      </c>
      <c r="AC85" s="31">
        <v>5.5844565217391304</v>
      </c>
      <c r="AD85" s="31">
        <v>0</v>
      </c>
      <c r="AE85" s="31">
        <v>0</v>
      </c>
      <c r="AF85" t="s">
        <v>454</v>
      </c>
      <c r="AG85" s="32">
        <v>5</v>
      </c>
      <c r="AH85"/>
    </row>
    <row r="86" spans="1:34" x14ac:dyDescent="0.25">
      <c r="A86" t="s">
        <v>1823</v>
      </c>
      <c r="B86" t="s">
        <v>720</v>
      </c>
      <c r="C86" t="s">
        <v>1390</v>
      </c>
      <c r="D86" t="s">
        <v>1770</v>
      </c>
      <c r="E86" s="31">
        <v>55.902173913043477</v>
      </c>
      <c r="F86" s="31">
        <v>2.9634940696091778</v>
      </c>
      <c r="G86" s="31">
        <v>2.8368656426210381</v>
      </c>
      <c r="H86" s="31">
        <v>0.43355045693175193</v>
      </c>
      <c r="I86" s="31">
        <v>0.30692202994361273</v>
      </c>
      <c r="J86" s="31">
        <v>165.66576086956522</v>
      </c>
      <c r="K86" s="31">
        <v>158.58695652173913</v>
      </c>
      <c r="L86" s="31">
        <v>24.236413043478262</v>
      </c>
      <c r="M86" s="31">
        <v>17.157608695652176</v>
      </c>
      <c r="N86" s="31">
        <v>2.5652173913043477</v>
      </c>
      <c r="O86" s="31">
        <v>4.5135869565217392</v>
      </c>
      <c r="P86" s="31">
        <v>37.478260869565219</v>
      </c>
      <c r="Q86" s="31">
        <v>37.478260869565219</v>
      </c>
      <c r="R86" s="31">
        <v>0</v>
      </c>
      <c r="S86" s="31">
        <v>103.95108695652173</v>
      </c>
      <c r="T86" s="31">
        <v>103.95108695652173</v>
      </c>
      <c r="U86" s="31">
        <v>0</v>
      </c>
      <c r="V86" s="31">
        <v>0</v>
      </c>
      <c r="W86" s="31">
        <v>0</v>
      </c>
      <c r="X86" s="31">
        <v>0</v>
      </c>
      <c r="Y86" s="31">
        <v>0</v>
      </c>
      <c r="Z86" s="31">
        <v>0</v>
      </c>
      <c r="AA86" s="31">
        <v>0</v>
      </c>
      <c r="AB86" s="31">
        <v>0</v>
      </c>
      <c r="AC86" s="31">
        <v>0</v>
      </c>
      <c r="AD86" s="31">
        <v>0</v>
      </c>
      <c r="AE86" s="31">
        <v>0</v>
      </c>
      <c r="AF86" t="s">
        <v>28</v>
      </c>
      <c r="AG86" s="32">
        <v>5</v>
      </c>
      <c r="AH86"/>
    </row>
    <row r="87" spans="1:34" x14ac:dyDescent="0.25">
      <c r="A87" t="s">
        <v>1823</v>
      </c>
      <c r="B87" t="s">
        <v>793</v>
      </c>
      <c r="C87" t="s">
        <v>1437</v>
      </c>
      <c r="D87" t="s">
        <v>1760</v>
      </c>
      <c r="E87" s="31">
        <v>74.173913043478265</v>
      </c>
      <c r="F87" s="31">
        <v>2.5556125439624853</v>
      </c>
      <c r="G87" s="31">
        <v>2.4039419695193436</v>
      </c>
      <c r="H87" s="31">
        <v>0.2509525205158265</v>
      </c>
      <c r="I87" s="31">
        <v>9.9281946072684604E-2</v>
      </c>
      <c r="J87" s="31">
        <v>189.55978260869566</v>
      </c>
      <c r="K87" s="31">
        <v>178.30978260869566</v>
      </c>
      <c r="L87" s="31">
        <v>18.614130434782609</v>
      </c>
      <c r="M87" s="31">
        <v>7.3641304347826066</v>
      </c>
      <c r="N87" s="31">
        <v>6.0326086956521738</v>
      </c>
      <c r="O87" s="31">
        <v>5.2173913043478262</v>
      </c>
      <c r="P87" s="31">
        <v>45.135869565217391</v>
      </c>
      <c r="Q87" s="31">
        <v>45.135869565217391</v>
      </c>
      <c r="R87" s="31">
        <v>0</v>
      </c>
      <c r="S87" s="31">
        <v>125.80978260869566</v>
      </c>
      <c r="T87" s="31">
        <v>125.80978260869566</v>
      </c>
      <c r="U87" s="31">
        <v>0</v>
      </c>
      <c r="V87" s="31">
        <v>0</v>
      </c>
      <c r="W87" s="31">
        <v>0</v>
      </c>
      <c r="X87" s="31">
        <v>0</v>
      </c>
      <c r="Y87" s="31">
        <v>0</v>
      </c>
      <c r="Z87" s="31">
        <v>0</v>
      </c>
      <c r="AA87" s="31">
        <v>0</v>
      </c>
      <c r="AB87" s="31">
        <v>0</v>
      </c>
      <c r="AC87" s="31">
        <v>0</v>
      </c>
      <c r="AD87" s="31">
        <v>0</v>
      </c>
      <c r="AE87" s="31">
        <v>0</v>
      </c>
      <c r="AF87" t="s">
        <v>101</v>
      </c>
      <c r="AG87" s="32">
        <v>5</v>
      </c>
      <c r="AH87"/>
    </row>
    <row r="88" spans="1:34" x14ac:dyDescent="0.25">
      <c r="A88" t="s">
        <v>1823</v>
      </c>
      <c r="B88" t="s">
        <v>1262</v>
      </c>
      <c r="C88" t="s">
        <v>1680</v>
      </c>
      <c r="D88" t="s">
        <v>1779</v>
      </c>
      <c r="E88" s="31">
        <v>64.076086956521735</v>
      </c>
      <c r="F88" s="31">
        <v>2.3957336726039014</v>
      </c>
      <c r="G88" s="31">
        <v>2.2328837998303643</v>
      </c>
      <c r="H88" s="31">
        <v>0.41974554707379141</v>
      </c>
      <c r="I88" s="31">
        <v>0.25689567430025451</v>
      </c>
      <c r="J88" s="31">
        <v>153.50923913043476</v>
      </c>
      <c r="K88" s="31">
        <v>143.07445652173911</v>
      </c>
      <c r="L88" s="31">
        <v>26.895652173913046</v>
      </c>
      <c r="M88" s="31">
        <v>16.460869565217394</v>
      </c>
      <c r="N88" s="31">
        <v>5.1304347826086953</v>
      </c>
      <c r="O88" s="31">
        <v>5.3043478260869561</v>
      </c>
      <c r="P88" s="31">
        <v>38.464130434782589</v>
      </c>
      <c r="Q88" s="31">
        <v>38.464130434782589</v>
      </c>
      <c r="R88" s="31">
        <v>0</v>
      </c>
      <c r="S88" s="31">
        <v>88.149456521739111</v>
      </c>
      <c r="T88" s="31">
        <v>84.601086956521726</v>
      </c>
      <c r="U88" s="31">
        <v>3.5483695652173917</v>
      </c>
      <c r="V88" s="31">
        <v>0</v>
      </c>
      <c r="W88" s="31">
        <v>2.7989130434782608</v>
      </c>
      <c r="X88" s="31">
        <v>0</v>
      </c>
      <c r="Y88" s="31">
        <v>0.86956521739130432</v>
      </c>
      <c r="Z88" s="31">
        <v>0</v>
      </c>
      <c r="AA88" s="31">
        <v>0.14130434782608695</v>
      </c>
      <c r="AB88" s="31">
        <v>0</v>
      </c>
      <c r="AC88" s="31">
        <v>1.7880434782608696</v>
      </c>
      <c r="AD88" s="31">
        <v>0</v>
      </c>
      <c r="AE88" s="31">
        <v>0</v>
      </c>
      <c r="AF88" t="s">
        <v>570</v>
      </c>
      <c r="AG88" s="32">
        <v>5</v>
      </c>
      <c r="AH88"/>
    </row>
    <row r="89" spans="1:34" x14ac:dyDescent="0.25">
      <c r="A89" t="s">
        <v>1823</v>
      </c>
      <c r="B89" t="s">
        <v>1021</v>
      </c>
      <c r="C89" t="s">
        <v>1404</v>
      </c>
      <c r="D89" t="s">
        <v>1772</v>
      </c>
      <c r="E89" s="31">
        <v>111.43478260869566</v>
      </c>
      <c r="F89" s="31">
        <v>2.3125634022629735</v>
      </c>
      <c r="G89" s="31">
        <v>2.170620366757706</v>
      </c>
      <c r="H89" s="31">
        <v>0.3361392898946548</v>
      </c>
      <c r="I89" s="31">
        <v>0.19419625438938745</v>
      </c>
      <c r="J89" s="31">
        <v>257.70000000000005</v>
      </c>
      <c r="K89" s="31">
        <v>241.88260869565218</v>
      </c>
      <c r="L89" s="31">
        <v>37.457608695652183</v>
      </c>
      <c r="M89" s="31">
        <v>21.640217391304351</v>
      </c>
      <c r="N89" s="31">
        <v>10.252173913043483</v>
      </c>
      <c r="O89" s="31">
        <v>5.5652173913043477</v>
      </c>
      <c r="P89" s="31">
        <v>68.473913043478248</v>
      </c>
      <c r="Q89" s="31">
        <v>68.473913043478248</v>
      </c>
      <c r="R89" s="31">
        <v>0</v>
      </c>
      <c r="S89" s="31">
        <v>151.76847826086959</v>
      </c>
      <c r="T89" s="31">
        <v>130.50434782608698</v>
      </c>
      <c r="U89" s="31">
        <v>21.264130434782604</v>
      </c>
      <c r="V89" s="31">
        <v>0</v>
      </c>
      <c r="W89" s="31">
        <v>0</v>
      </c>
      <c r="X89" s="31">
        <v>0</v>
      </c>
      <c r="Y89" s="31">
        <v>0</v>
      </c>
      <c r="Z89" s="31">
        <v>0</v>
      </c>
      <c r="AA89" s="31">
        <v>0</v>
      </c>
      <c r="AB89" s="31">
        <v>0</v>
      </c>
      <c r="AC89" s="31">
        <v>0</v>
      </c>
      <c r="AD89" s="31">
        <v>0</v>
      </c>
      <c r="AE89" s="31">
        <v>0</v>
      </c>
      <c r="AF89" t="s">
        <v>329</v>
      </c>
      <c r="AG89" s="32">
        <v>5</v>
      </c>
      <c r="AH89"/>
    </row>
    <row r="90" spans="1:34" x14ac:dyDescent="0.25">
      <c r="A90" t="s">
        <v>1823</v>
      </c>
      <c r="B90" t="s">
        <v>1235</v>
      </c>
      <c r="C90" t="s">
        <v>1670</v>
      </c>
      <c r="D90" t="s">
        <v>1749</v>
      </c>
      <c r="E90" s="31">
        <v>62.608695652173914</v>
      </c>
      <c r="F90" s="31">
        <v>2.3525989583333331</v>
      </c>
      <c r="G90" s="31">
        <v>2.0981562499999997</v>
      </c>
      <c r="H90" s="31">
        <v>0.45395486111111116</v>
      </c>
      <c r="I90" s="31">
        <v>0.30803993055555556</v>
      </c>
      <c r="J90" s="31">
        <v>147.29315217391303</v>
      </c>
      <c r="K90" s="31">
        <v>131.36282608695652</v>
      </c>
      <c r="L90" s="31">
        <v>28.421521739130437</v>
      </c>
      <c r="M90" s="31">
        <v>19.285978260869566</v>
      </c>
      <c r="N90" s="31">
        <v>6.0920652173913048</v>
      </c>
      <c r="O90" s="31">
        <v>3.0434782608695654</v>
      </c>
      <c r="P90" s="31">
        <v>46.067826086956515</v>
      </c>
      <c r="Q90" s="31">
        <v>39.273043478260867</v>
      </c>
      <c r="R90" s="31">
        <v>6.7947826086956509</v>
      </c>
      <c r="S90" s="31">
        <v>72.803804347826087</v>
      </c>
      <c r="T90" s="31">
        <v>72.803804347826087</v>
      </c>
      <c r="U90" s="31">
        <v>0</v>
      </c>
      <c r="V90" s="31">
        <v>0</v>
      </c>
      <c r="W90" s="31">
        <v>0.39130434782608697</v>
      </c>
      <c r="X90" s="31">
        <v>0</v>
      </c>
      <c r="Y90" s="31">
        <v>0</v>
      </c>
      <c r="Z90" s="31">
        <v>0</v>
      </c>
      <c r="AA90" s="31">
        <v>0.39130434782608697</v>
      </c>
      <c r="AB90" s="31">
        <v>0</v>
      </c>
      <c r="AC90" s="31">
        <v>0</v>
      </c>
      <c r="AD90" s="31">
        <v>0</v>
      </c>
      <c r="AE90" s="31">
        <v>0</v>
      </c>
      <c r="AF90" t="s">
        <v>543</v>
      </c>
      <c r="AG90" s="32">
        <v>5</v>
      </c>
      <c r="AH90"/>
    </row>
    <row r="91" spans="1:34" x14ac:dyDescent="0.25">
      <c r="A91" t="s">
        <v>1823</v>
      </c>
      <c r="B91" t="s">
        <v>788</v>
      </c>
      <c r="C91" t="s">
        <v>1445</v>
      </c>
      <c r="D91" t="s">
        <v>1768</v>
      </c>
      <c r="E91" s="31">
        <v>80.717391304347828</v>
      </c>
      <c r="F91" s="31">
        <v>2.8739563695125234</v>
      </c>
      <c r="G91" s="31">
        <v>2.6332480474010231</v>
      </c>
      <c r="H91" s="31">
        <v>1.0486129814166443</v>
      </c>
      <c r="I91" s="31">
        <v>0.80790465930514399</v>
      </c>
      <c r="J91" s="31">
        <v>231.97826086956522</v>
      </c>
      <c r="K91" s="31">
        <v>212.54891304347825</v>
      </c>
      <c r="L91" s="31">
        <v>84.641304347826093</v>
      </c>
      <c r="M91" s="31">
        <v>65.211956521739125</v>
      </c>
      <c r="N91" s="31">
        <v>13.777173913043478</v>
      </c>
      <c r="O91" s="31">
        <v>5.6521739130434785</v>
      </c>
      <c r="P91" s="31">
        <v>26.130434782608695</v>
      </c>
      <c r="Q91" s="31">
        <v>26.130434782608695</v>
      </c>
      <c r="R91" s="31">
        <v>0</v>
      </c>
      <c r="S91" s="31">
        <v>121.20652173913044</v>
      </c>
      <c r="T91" s="31">
        <v>121.20652173913044</v>
      </c>
      <c r="U91" s="31">
        <v>0</v>
      </c>
      <c r="V91" s="31">
        <v>0</v>
      </c>
      <c r="W91" s="31">
        <v>0</v>
      </c>
      <c r="X91" s="31">
        <v>0</v>
      </c>
      <c r="Y91" s="31">
        <v>0</v>
      </c>
      <c r="Z91" s="31">
        <v>0</v>
      </c>
      <c r="AA91" s="31">
        <v>0</v>
      </c>
      <c r="AB91" s="31">
        <v>0</v>
      </c>
      <c r="AC91" s="31">
        <v>0</v>
      </c>
      <c r="AD91" s="31">
        <v>0</v>
      </c>
      <c r="AE91" s="31">
        <v>0</v>
      </c>
      <c r="AF91" t="s">
        <v>96</v>
      </c>
      <c r="AG91" s="32">
        <v>5</v>
      </c>
      <c r="AH91"/>
    </row>
    <row r="92" spans="1:34" x14ac:dyDescent="0.25">
      <c r="A92" t="s">
        <v>1823</v>
      </c>
      <c r="B92" t="s">
        <v>1213</v>
      </c>
      <c r="C92" t="s">
        <v>1661</v>
      </c>
      <c r="D92" t="s">
        <v>1749</v>
      </c>
      <c r="E92" s="31">
        <v>40.684782608695649</v>
      </c>
      <c r="F92" s="31">
        <v>4.0255036067325669</v>
      </c>
      <c r="G92" s="31">
        <v>3.7285412770504949</v>
      </c>
      <c r="H92" s="31">
        <v>0.3045017365749399</v>
      </c>
      <c r="I92" s="31">
        <v>0.22969543147208124</v>
      </c>
      <c r="J92" s="31">
        <v>163.77673913043475</v>
      </c>
      <c r="K92" s="31">
        <v>151.69489130434783</v>
      </c>
      <c r="L92" s="31">
        <v>12.388586956521738</v>
      </c>
      <c r="M92" s="31">
        <v>9.3451086956521738</v>
      </c>
      <c r="N92" s="31">
        <v>0</v>
      </c>
      <c r="O92" s="31">
        <v>3.0434782608695654</v>
      </c>
      <c r="P92" s="31">
        <v>50.639456521739135</v>
      </c>
      <c r="Q92" s="31">
        <v>41.60108695652174</v>
      </c>
      <c r="R92" s="31">
        <v>9.0383695652173905</v>
      </c>
      <c r="S92" s="31">
        <v>100.74869565217391</v>
      </c>
      <c r="T92" s="31">
        <v>83.912499999999994</v>
      </c>
      <c r="U92" s="31">
        <v>16.836195652173913</v>
      </c>
      <c r="V92" s="31">
        <v>0</v>
      </c>
      <c r="W92" s="31">
        <v>0</v>
      </c>
      <c r="X92" s="31">
        <v>0</v>
      </c>
      <c r="Y92" s="31">
        <v>0</v>
      </c>
      <c r="Z92" s="31">
        <v>0</v>
      </c>
      <c r="AA92" s="31">
        <v>0</v>
      </c>
      <c r="AB92" s="31">
        <v>0</v>
      </c>
      <c r="AC92" s="31">
        <v>0</v>
      </c>
      <c r="AD92" s="31">
        <v>0</v>
      </c>
      <c r="AE92" s="31">
        <v>0</v>
      </c>
      <c r="AF92" t="s">
        <v>521</v>
      </c>
      <c r="AG92" s="32">
        <v>5</v>
      </c>
      <c r="AH92"/>
    </row>
    <row r="93" spans="1:34" x14ac:dyDescent="0.25">
      <c r="A93" t="s">
        <v>1823</v>
      </c>
      <c r="B93" t="s">
        <v>1349</v>
      </c>
      <c r="C93" t="s">
        <v>1490</v>
      </c>
      <c r="D93" t="s">
        <v>1755</v>
      </c>
      <c r="E93" s="31">
        <v>52.206521739130437</v>
      </c>
      <c r="F93" s="31">
        <v>4.119300437226733</v>
      </c>
      <c r="G93" s="31">
        <v>3.7078909015198835</v>
      </c>
      <c r="H93" s="31">
        <v>1.5039558609202579</v>
      </c>
      <c r="I93" s="31">
        <v>1.2191338746616698</v>
      </c>
      <c r="J93" s="31">
        <v>215.05434782608694</v>
      </c>
      <c r="K93" s="31">
        <v>193.57608695652175</v>
      </c>
      <c r="L93" s="31">
        <v>78.516304347826079</v>
      </c>
      <c r="M93" s="31">
        <v>63.646739130434781</v>
      </c>
      <c r="N93" s="31">
        <v>9.304347826086957</v>
      </c>
      <c r="O93" s="31">
        <v>5.5652173913043477</v>
      </c>
      <c r="P93" s="31">
        <v>21.399456521739129</v>
      </c>
      <c r="Q93" s="31">
        <v>14.790760869565217</v>
      </c>
      <c r="R93" s="31">
        <v>6.6086956521739131</v>
      </c>
      <c r="S93" s="31">
        <v>115.13858695652173</v>
      </c>
      <c r="T93" s="31">
        <v>115.13858695652173</v>
      </c>
      <c r="U93" s="31">
        <v>0</v>
      </c>
      <c r="V93" s="31">
        <v>0</v>
      </c>
      <c r="W93" s="31">
        <v>33.339673913043477</v>
      </c>
      <c r="X93" s="31">
        <v>1.2336956521739131</v>
      </c>
      <c r="Y93" s="31">
        <v>0</v>
      </c>
      <c r="Z93" s="31">
        <v>0</v>
      </c>
      <c r="AA93" s="31">
        <v>2.2173913043478262</v>
      </c>
      <c r="AB93" s="31">
        <v>0</v>
      </c>
      <c r="AC93" s="31">
        <v>29.888586956521738</v>
      </c>
      <c r="AD93" s="31">
        <v>0</v>
      </c>
      <c r="AE93" s="31">
        <v>0</v>
      </c>
      <c r="AF93" t="s">
        <v>659</v>
      </c>
      <c r="AG93" s="32">
        <v>5</v>
      </c>
      <c r="AH93"/>
    </row>
    <row r="94" spans="1:34" x14ac:dyDescent="0.25">
      <c r="A94" t="s">
        <v>1823</v>
      </c>
      <c r="B94" t="s">
        <v>1333</v>
      </c>
      <c r="C94" t="s">
        <v>1705</v>
      </c>
      <c r="D94" t="s">
        <v>1758</v>
      </c>
      <c r="E94" s="31">
        <v>57.847826086956523</v>
      </c>
      <c r="F94" s="31">
        <v>3.3628748590755353</v>
      </c>
      <c r="G94" s="31">
        <v>3.1019767004885384</v>
      </c>
      <c r="H94" s="31">
        <v>0.8477076287110108</v>
      </c>
      <c r="I94" s="31">
        <v>0.6486283352123261</v>
      </c>
      <c r="J94" s="31">
        <v>194.535</v>
      </c>
      <c r="K94" s="31">
        <v>179.44260869565218</v>
      </c>
      <c r="L94" s="31">
        <v>49.038043478260867</v>
      </c>
      <c r="M94" s="31">
        <v>37.521739130434781</v>
      </c>
      <c r="N94" s="31">
        <v>6.125</v>
      </c>
      <c r="O94" s="31">
        <v>5.3913043478260869</v>
      </c>
      <c r="P94" s="31">
        <v>18.657282608695652</v>
      </c>
      <c r="Q94" s="31">
        <v>15.081195652173914</v>
      </c>
      <c r="R94" s="31">
        <v>3.5760869565217392</v>
      </c>
      <c r="S94" s="31">
        <v>126.83967391304348</v>
      </c>
      <c r="T94" s="31">
        <v>126.83967391304348</v>
      </c>
      <c r="U94" s="31">
        <v>0</v>
      </c>
      <c r="V94" s="31">
        <v>0</v>
      </c>
      <c r="W94" s="31">
        <v>8.1355434782608693</v>
      </c>
      <c r="X94" s="31">
        <v>4.6657608695652177</v>
      </c>
      <c r="Y94" s="31">
        <v>0</v>
      </c>
      <c r="Z94" s="31">
        <v>0</v>
      </c>
      <c r="AA94" s="31">
        <v>2.5377173913043478</v>
      </c>
      <c r="AB94" s="31">
        <v>0</v>
      </c>
      <c r="AC94" s="31">
        <v>0.93206521739130432</v>
      </c>
      <c r="AD94" s="31">
        <v>0</v>
      </c>
      <c r="AE94" s="31">
        <v>0</v>
      </c>
      <c r="AF94" t="s">
        <v>642</v>
      </c>
      <c r="AG94" s="32">
        <v>5</v>
      </c>
      <c r="AH94"/>
    </row>
    <row r="95" spans="1:34" x14ac:dyDescent="0.25">
      <c r="A95" t="s">
        <v>1823</v>
      </c>
      <c r="B95" t="s">
        <v>1163</v>
      </c>
      <c r="C95" t="s">
        <v>1649</v>
      </c>
      <c r="D95" t="s">
        <v>1755</v>
      </c>
      <c r="E95" s="31">
        <v>154.63043478260869</v>
      </c>
      <c r="F95" s="31">
        <v>3.1313840854772947</v>
      </c>
      <c r="G95" s="31">
        <v>2.9776325038661602</v>
      </c>
      <c r="H95" s="31">
        <v>1.3016062139744129</v>
      </c>
      <c r="I95" s="31">
        <v>1.1478546323632783</v>
      </c>
      <c r="J95" s="31">
        <v>484.20728260869561</v>
      </c>
      <c r="K95" s="31">
        <v>460.43260869565211</v>
      </c>
      <c r="L95" s="31">
        <v>201.26793478260865</v>
      </c>
      <c r="M95" s="31">
        <v>177.49326086956518</v>
      </c>
      <c r="N95" s="31">
        <v>18.557282608695651</v>
      </c>
      <c r="O95" s="31">
        <v>5.2173913043478262</v>
      </c>
      <c r="P95" s="31">
        <v>22.457934782608696</v>
      </c>
      <c r="Q95" s="31">
        <v>22.457934782608696</v>
      </c>
      <c r="R95" s="31">
        <v>0</v>
      </c>
      <c r="S95" s="31">
        <v>260.48141304347826</v>
      </c>
      <c r="T95" s="31">
        <v>260.48141304347826</v>
      </c>
      <c r="U95" s="31">
        <v>0</v>
      </c>
      <c r="V95" s="31">
        <v>0</v>
      </c>
      <c r="W95" s="31">
        <v>64.109891304347826</v>
      </c>
      <c r="X95" s="31">
        <v>13.500869565217391</v>
      </c>
      <c r="Y95" s="31">
        <v>0</v>
      </c>
      <c r="Z95" s="31">
        <v>0</v>
      </c>
      <c r="AA95" s="31">
        <v>1.5601086956521739</v>
      </c>
      <c r="AB95" s="31">
        <v>0</v>
      </c>
      <c r="AC95" s="31">
        <v>49.048913043478258</v>
      </c>
      <c r="AD95" s="31">
        <v>0</v>
      </c>
      <c r="AE95" s="31">
        <v>0</v>
      </c>
      <c r="AF95" t="s">
        <v>471</v>
      </c>
      <c r="AG95" s="32">
        <v>5</v>
      </c>
      <c r="AH95"/>
    </row>
    <row r="96" spans="1:34" x14ac:dyDescent="0.25">
      <c r="A96" t="s">
        <v>1823</v>
      </c>
      <c r="B96" t="s">
        <v>1239</v>
      </c>
      <c r="C96" t="s">
        <v>1443</v>
      </c>
      <c r="D96" t="s">
        <v>1766</v>
      </c>
      <c r="E96" s="31">
        <v>21.456521739130434</v>
      </c>
      <c r="F96" s="31">
        <v>5.7101165146909834</v>
      </c>
      <c r="G96" s="31">
        <v>4.9714488348530894</v>
      </c>
      <c r="H96" s="31">
        <v>1.7821276595744684</v>
      </c>
      <c r="I96" s="31">
        <v>1.0434599797365756</v>
      </c>
      <c r="J96" s="31">
        <v>122.51923913043478</v>
      </c>
      <c r="K96" s="31">
        <v>106.66999999999999</v>
      </c>
      <c r="L96" s="31">
        <v>38.238260869565224</v>
      </c>
      <c r="M96" s="31">
        <v>22.389021739130435</v>
      </c>
      <c r="N96" s="31">
        <v>10.284021739130438</v>
      </c>
      <c r="O96" s="31">
        <v>5.5652173913043477</v>
      </c>
      <c r="P96" s="31">
        <v>19.974347826086952</v>
      </c>
      <c r="Q96" s="31">
        <v>19.974347826086952</v>
      </c>
      <c r="R96" s="31">
        <v>0</v>
      </c>
      <c r="S96" s="31">
        <v>64.306630434782605</v>
      </c>
      <c r="T96" s="31">
        <v>64.306630434782605</v>
      </c>
      <c r="U96" s="31">
        <v>0</v>
      </c>
      <c r="V96" s="31">
        <v>0</v>
      </c>
      <c r="W96" s="31">
        <v>26.313586956521739</v>
      </c>
      <c r="X96" s="31">
        <v>9.9393478260869568</v>
      </c>
      <c r="Y96" s="31">
        <v>0</v>
      </c>
      <c r="Z96" s="31">
        <v>0</v>
      </c>
      <c r="AA96" s="31">
        <v>8.6222826086956523</v>
      </c>
      <c r="AB96" s="31">
        <v>0</v>
      </c>
      <c r="AC96" s="31">
        <v>7.7519565217391309</v>
      </c>
      <c r="AD96" s="31">
        <v>0</v>
      </c>
      <c r="AE96" s="31">
        <v>0</v>
      </c>
      <c r="AF96" t="s">
        <v>547</v>
      </c>
      <c r="AG96" s="32">
        <v>5</v>
      </c>
      <c r="AH96"/>
    </row>
    <row r="97" spans="1:34" x14ac:dyDescent="0.25">
      <c r="A97" t="s">
        <v>1823</v>
      </c>
      <c r="B97" t="s">
        <v>1343</v>
      </c>
      <c r="C97" t="s">
        <v>1490</v>
      </c>
      <c r="D97" t="s">
        <v>1755</v>
      </c>
      <c r="E97" s="31">
        <v>59.717391304347828</v>
      </c>
      <c r="F97" s="31">
        <v>3.0207153258099741</v>
      </c>
      <c r="G97" s="31">
        <v>2.7615234801601742</v>
      </c>
      <c r="H97" s="31">
        <v>1.128866035675282</v>
      </c>
      <c r="I97" s="31">
        <v>0.86967419002548219</v>
      </c>
      <c r="J97" s="31">
        <v>180.38923913043476</v>
      </c>
      <c r="K97" s="31">
        <v>164.91097826086954</v>
      </c>
      <c r="L97" s="31">
        <v>67.412934782608687</v>
      </c>
      <c r="M97" s="31">
        <v>51.934673913043468</v>
      </c>
      <c r="N97" s="31">
        <v>10.260869565217391</v>
      </c>
      <c r="O97" s="31">
        <v>5.2173913043478262</v>
      </c>
      <c r="P97" s="31">
        <v>10.256847826086956</v>
      </c>
      <c r="Q97" s="31">
        <v>10.256847826086956</v>
      </c>
      <c r="R97" s="31">
        <v>0</v>
      </c>
      <c r="S97" s="31">
        <v>102.71945652173912</v>
      </c>
      <c r="T97" s="31">
        <v>102.71945652173912</v>
      </c>
      <c r="U97" s="31">
        <v>0</v>
      </c>
      <c r="V97" s="31">
        <v>0</v>
      </c>
      <c r="W97" s="31">
        <v>0</v>
      </c>
      <c r="X97" s="31">
        <v>0</v>
      </c>
      <c r="Y97" s="31">
        <v>0</v>
      </c>
      <c r="Z97" s="31">
        <v>0</v>
      </c>
      <c r="AA97" s="31">
        <v>0</v>
      </c>
      <c r="AB97" s="31">
        <v>0</v>
      </c>
      <c r="AC97" s="31">
        <v>0</v>
      </c>
      <c r="AD97" s="31">
        <v>0</v>
      </c>
      <c r="AE97" s="31">
        <v>0</v>
      </c>
      <c r="AF97" t="s">
        <v>652</v>
      </c>
      <c r="AG97" s="32">
        <v>5</v>
      </c>
      <c r="AH97"/>
    </row>
    <row r="98" spans="1:34" x14ac:dyDescent="0.25">
      <c r="A98" t="s">
        <v>1823</v>
      </c>
      <c r="B98" t="s">
        <v>1165</v>
      </c>
      <c r="C98" t="s">
        <v>1454</v>
      </c>
      <c r="D98" t="s">
        <v>1755</v>
      </c>
      <c r="E98" s="31">
        <v>117.51086956521739</v>
      </c>
      <c r="F98" s="31">
        <v>3.3327351771344</v>
      </c>
      <c r="G98" s="31">
        <v>3.1502386458236984</v>
      </c>
      <c r="H98" s="31">
        <v>1.3767875312182034</v>
      </c>
      <c r="I98" s="31">
        <v>1.1942909999075015</v>
      </c>
      <c r="J98" s="31">
        <v>391.63260869565215</v>
      </c>
      <c r="K98" s="31">
        <v>370.18728260869568</v>
      </c>
      <c r="L98" s="31">
        <v>161.78749999999997</v>
      </c>
      <c r="M98" s="31">
        <v>140.34217391304347</v>
      </c>
      <c r="N98" s="31">
        <v>16.749673913043477</v>
      </c>
      <c r="O98" s="31">
        <v>4.6956521739130439</v>
      </c>
      <c r="P98" s="31">
        <v>13.132608695652175</v>
      </c>
      <c r="Q98" s="31">
        <v>13.132608695652175</v>
      </c>
      <c r="R98" s="31">
        <v>0</v>
      </c>
      <c r="S98" s="31">
        <v>216.71250000000003</v>
      </c>
      <c r="T98" s="31">
        <v>216.71250000000003</v>
      </c>
      <c r="U98" s="31">
        <v>0</v>
      </c>
      <c r="V98" s="31">
        <v>0</v>
      </c>
      <c r="W98" s="31">
        <v>0.57065217391304346</v>
      </c>
      <c r="X98" s="31">
        <v>0</v>
      </c>
      <c r="Y98" s="31">
        <v>0</v>
      </c>
      <c r="Z98" s="31">
        <v>0</v>
      </c>
      <c r="AA98" s="31">
        <v>0</v>
      </c>
      <c r="AB98" s="31">
        <v>0</v>
      </c>
      <c r="AC98" s="31">
        <v>0.57065217391304346</v>
      </c>
      <c r="AD98" s="31">
        <v>0</v>
      </c>
      <c r="AE98" s="31">
        <v>0</v>
      </c>
      <c r="AF98" t="s">
        <v>473</v>
      </c>
      <c r="AG98" s="32">
        <v>5</v>
      </c>
      <c r="AH98"/>
    </row>
    <row r="99" spans="1:34" x14ac:dyDescent="0.25">
      <c r="A99" t="s">
        <v>1823</v>
      </c>
      <c r="B99" t="s">
        <v>775</v>
      </c>
      <c r="C99" t="s">
        <v>1487</v>
      </c>
      <c r="D99" t="s">
        <v>1755</v>
      </c>
      <c r="E99" s="31">
        <v>102.93478260869566</v>
      </c>
      <c r="F99" s="31">
        <v>3.286454065469905</v>
      </c>
      <c r="G99" s="31">
        <v>3.089621964097149</v>
      </c>
      <c r="H99" s="31">
        <v>1.6413812038014783</v>
      </c>
      <c r="I99" s="31">
        <v>1.4445491024287225</v>
      </c>
      <c r="J99" s="31">
        <v>338.29043478260871</v>
      </c>
      <c r="K99" s="31">
        <v>318.02956521739134</v>
      </c>
      <c r="L99" s="31">
        <v>168.95521739130436</v>
      </c>
      <c r="M99" s="31">
        <v>148.69434782608698</v>
      </c>
      <c r="N99" s="31">
        <v>20.260869565217391</v>
      </c>
      <c r="O99" s="31">
        <v>0</v>
      </c>
      <c r="P99" s="31">
        <v>9.25347826086956</v>
      </c>
      <c r="Q99" s="31">
        <v>9.25347826086956</v>
      </c>
      <c r="R99" s="31">
        <v>0</v>
      </c>
      <c r="S99" s="31">
        <v>160.08173913043476</v>
      </c>
      <c r="T99" s="31">
        <v>160.08173913043476</v>
      </c>
      <c r="U99" s="31">
        <v>0</v>
      </c>
      <c r="V99" s="31">
        <v>0</v>
      </c>
      <c r="W99" s="31">
        <v>37.169782608695662</v>
      </c>
      <c r="X99" s="31">
        <v>0</v>
      </c>
      <c r="Y99" s="31">
        <v>0</v>
      </c>
      <c r="Z99" s="31">
        <v>0</v>
      </c>
      <c r="AA99" s="31">
        <v>0</v>
      </c>
      <c r="AB99" s="31">
        <v>0</v>
      </c>
      <c r="AC99" s="31">
        <v>37.169782608695662</v>
      </c>
      <c r="AD99" s="31">
        <v>0</v>
      </c>
      <c r="AE99" s="31">
        <v>0</v>
      </c>
      <c r="AF99" t="s">
        <v>83</v>
      </c>
      <c r="AG99" s="32">
        <v>5</v>
      </c>
      <c r="AH99"/>
    </row>
    <row r="100" spans="1:34" x14ac:dyDescent="0.25">
      <c r="A100" t="s">
        <v>1823</v>
      </c>
      <c r="B100" t="s">
        <v>893</v>
      </c>
      <c r="C100" t="s">
        <v>1456</v>
      </c>
      <c r="D100" t="s">
        <v>1771</v>
      </c>
      <c r="E100" s="31">
        <v>84.467391304347828</v>
      </c>
      <c r="F100" s="31">
        <v>4.1051563505340365</v>
      </c>
      <c r="G100" s="31">
        <v>3.8658049157122631</v>
      </c>
      <c r="H100" s="31">
        <v>0.95231373053661028</v>
      </c>
      <c r="I100" s="31">
        <v>0.71296229571483705</v>
      </c>
      <c r="J100" s="31">
        <v>346.75184782608693</v>
      </c>
      <c r="K100" s="31">
        <v>326.53445652173912</v>
      </c>
      <c r="L100" s="31">
        <v>80.439456521739118</v>
      </c>
      <c r="M100" s="31">
        <v>60.22206521739129</v>
      </c>
      <c r="N100" s="31">
        <v>15.086956521739131</v>
      </c>
      <c r="O100" s="31">
        <v>5.1304347826086953</v>
      </c>
      <c r="P100" s="31">
        <v>88.752065217391305</v>
      </c>
      <c r="Q100" s="31">
        <v>88.752065217391305</v>
      </c>
      <c r="R100" s="31">
        <v>0</v>
      </c>
      <c r="S100" s="31">
        <v>177.56032608695651</v>
      </c>
      <c r="T100" s="31">
        <v>177.56032608695651</v>
      </c>
      <c r="U100" s="31">
        <v>0</v>
      </c>
      <c r="V100" s="31">
        <v>0</v>
      </c>
      <c r="W100" s="31">
        <v>49.370326086956517</v>
      </c>
      <c r="X100" s="31">
        <v>0.28978260869565214</v>
      </c>
      <c r="Y100" s="31">
        <v>0</v>
      </c>
      <c r="Z100" s="31">
        <v>0</v>
      </c>
      <c r="AA100" s="31">
        <v>4.1034782608695659</v>
      </c>
      <c r="AB100" s="31">
        <v>0</v>
      </c>
      <c r="AC100" s="31">
        <v>44.977065217391299</v>
      </c>
      <c r="AD100" s="31">
        <v>0</v>
      </c>
      <c r="AE100" s="31">
        <v>0</v>
      </c>
      <c r="AF100" t="s">
        <v>201</v>
      </c>
      <c r="AG100" s="32">
        <v>5</v>
      </c>
      <c r="AH100"/>
    </row>
    <row r="101" spans="1:34" x14ac:dyDescent="0.25">
      <c r="A101" t="s">
        <v>1823</v>
      </c>
      <c r="B101" t="s">
        <v>1006</v>
      </c>
      <c r="C101" t="s">
        <v>1467</v>
      </c>
      <c r="D101" t="s">
        <v>1755</v>
      </c>
      <c r="E101" s="31">
        <v>68.989130434782609</v>
      </c>
      <c r="F101" s="31">
        <v>3.416425082716243</v>
      </c>
      <c r="G101" s="31">
        <v>3.1731605482905301</v>
      </c>
      <c r="H101" s="31">
        <v>1.399976366787459</v>
      </c>
      <c r="I101" s="31">
        <v>1.156711832361746</v>
      </c>
      <c r="J101" s="31">
        <v>235.69619565217386</v>
      </c>
      <c r="K101" s="31">
        <v>218.91358695652167</v>
      </c>
      <c r="L101" s="31">
        <v>96.583152173913064</v>
      </c>
      <c r="M101" s="31">
        <v>79.800543478260892</v>
      </c>
      <c r="N101" s="31">
        <v>11.826086956521738</v>
      </c>
      <c r="O101" s="31">
        <v>4.9565217391304346</v>
      </c>
      <c r="P101" s="31">
        <v>16.982500000000005</v>
      </c>
      <c r="Q101" s="31">
        <v>16.982500000000005</v>
      </c>
      <c r="R101" s="31">
        <v>0</v>
      </c>
      <c r="S101" s="31">
        <v>122.13054347826079</v>
      </c>
      <c r="T101" s="31">
        <v>122.13054347826079</v>
      </c>
      <c r="U101" s="31">
        <v>0</v>
      </c>
      <c r="V101" s="31">
        <v>0</v>
      </c>
      <c r="W101" s="31">
        <v>48.632717391304347</v>
      </c>
      <c r="X101" s="31">
        <v>0</v>
      </c>
      <c r="Y101" s="31">
        <v>0</v>
      </c>
      <c r="Z101" s="31">
        <v>0</v>
      </c>
      <c r="AA101" s="31">
        <v>0</v>
      </c>
      <c r="AB101" s="31">
        <v>0</v>
      </c>
      <c r="AC101" s="31">
        <v>48.632717391304347</v>
      </c>
      <c r="AD101" s="31">
        <v>0</v>
      </c>
      <c r="AE101" s="31">
        <v>0</v>
      </c>
      <c r="AF101" t="s">
        <v>314</v>
      </c>
      <c r="AG101" s="32">
        <v>5</v>
      </c>
      <c r="AH101"/>
    </row>
    <row r="102" spans="1:34" x14ac:dyDescent="0.25">
      <c r="A102" t="s">
        <v>1823</v>
      </c>
      <c r="B102" t="s">
        <v>1147</v>
      </c>
      <c r="C102" t="s">
        <v>1466</v>
      </c>
      <c r="D102" t="s">
        <v>1774</v>
      </c>
      <c r="E102" s="31">
        <v>83.913043478260875</v>
      </c>
      <c r="F102" s="31">
        <v>3.4092577720207258</v>
      </c>
      <c r="G102" s="31">
        <v>3.2019391191709845</v>
      </c>
      <c r="H102" s="31">
        <v>0.83573575129533673</v>
      </c>
      <c r="I102" s="31">
        <v>0.6284170984455959</v>
      </c>
      <c r="J102" s="31">
        <v>286.08119565217396</v>
      </c>
      <c r="K102" s="31">
        <v>268.68445652173915</v>
      </c>
      <c r="L102" s="31">
        <v>70.12913043478261</v>
      </c>
      <c r="M102" s="31">
        <v>52.732391304347829</v>
      </c>
      <c r="N102" s="31">
        <v>12.592391304347826</v>
      </c>
      <c r="O102" s="31">
        <v>4.8043478260869561</v>
      </c>
      <c r="P102" s="31">
        <v>40.968478260869581</v>
      </c>
      <c r="Q102" s="31">
        <v>40.968478260869581</v>
      </c>
      <c r="R102" s="31">
        <v>0</v>
      </c>
      <c r="S102" s="31">
        <v>174.98358695652175</v>
      </c>
      <c r="T102" s="31">
        <v>174.98358695652175</v>
      </c>
      <c r="U102" s="31">
        <v>0</v>
      </c>
      <c r="V102" s="31">
        <v>0</v>
      </c>
      <c r="W102" s="31">
        <v>0</v>
      </c>
      <c r="X102" s="31">
        <v>0</v>
      </c>
      <c r="Y102" s="31">
        <v>0</v>
      </c>
      <c r="Z102" s="31">
        <v>0</v>
      </c>
      <c r="AA102" s="31">
        <v>0</v>
      </c>
      <c r="AB102" s="31">
        <v>0</v>
      </c>
      <c r="AC102" s="31">
        <v>0</v>
      </c>
      <c r="AD102" s="31">
        <v>0</v>
      </c>
      <c r="AE102" s="31">
        <v>0</v>
      </c>
      <c r="AF102" t="s">
        <v>455</v>
      </c>
      <c r="AG102" s="32">
        <v>5</v>
      </c>
      <c r="AH102"/>
    </row>
    <row r="103" spans="1:34" x14ac:dyDescent="0.25">
      <c r="A103" t="s">
        <v>1823</v>
      </c>
      <c r="B103" t="s">
        <v>703</v>
      </c>
      <c r="C103" t="s">
        <v>1441</v>
      </c>
      <c r="D103" t="s">
        <v>1764</v>
      </c>
      <c r="E103" s="31">
        <v>84.728260869565219</v>
      </c>
      <c r="F103" s="31">
        <v>4.0445772931366264</v>
      </c>
      <c r="G103" s="31">
        <v>3.8362386144964726</v>
      </c>
      <c r="H103" s="31">
        <v>1.6284579858883905</v>
      </c>
      <c r="I103" s="31">
        <v>1.4201193072482368</v>
      </c>
      <c r="J103" s="31">
        <v>342.69000000000005</v>
      </c>
      <c r="K103" s="31">
        <v>325.03782608695656</v>
      </c>
      <c r="L103" s="31">
        <v>137.97641304347832</v>
      </c>
      <c r="M103" s="31">
        <v>120.32423913043485</v>
      </c>
      <c r="N103" s="31">
        <v>14.956521739130435</v>
      </c>
      <c r="O103" s="31">
        <v>2.6956521739130435</v>
      </c>
      <c r="P103" s="31">
        <v>58.175652173913029</v>
      </c>
      <c r="Q103" s="31">
        <v>58.175652173913029</v>
      </c>
      <c r="R103" s="31">
        <v>0</v>
      </c>
      <c r="S103" s="31">
        <v>146.53793478260869</v>
      </c>
      <c r="T103" s="31">
        <v>146.53793478260869</v>
      </c>
      <c r="U103" s="31">
        <v>0</v>
      </c>
      <c r="V103" s="31">
        <v>0</v>
      </c>
      <c r="W103" s="31">
        <v>94.407826086956504</v>
      </c>
      <c r="X103" s="31">
        <v>4.0628260869565214</v>
      </c>
      <c r="Y103" s="31">
        <v>0</v>
      </c>
      <c r="Z103" s="31">
        <v>0</v>
      </c>
      <c r="AA103" s="31">
        <v>32.789239130434773</v>
      </c>
      <c r="AB103" s="31">
        <v>0</v>
      </c>
      <c r="AC103" s="31">
        <v>57.555760869565219</v>
      </c>
      <c r="AD103" s="31">
        <v>0</v>
      </c>
      <c r="AE103" s="31">
        <v>0</v>
      </c>
      <c r="AF103" t="s">
        <v>11</v>
      </c>
      <c r="AG103" s="32">
        <v>5</v>
      </c>
      <c r="AH103"/>
    </row>
    <row r="104" spans="1:34" x14ac:dyDescent="0.25">
      <c r="A104" t="s">
        <v>1823</v>
      </c>
      <c r="B104" t="s">
        <v>1371</v>
      </c>
      <c r="C104" t="s">
        <v>1586</v>
      </c>
      <c r="D104" t="s">
        <v>1763</v>
      </c>
      <c r="E104" s="31">
        <v>22.663043478260871</v>
      </c>
      <c r="F104" s="31">
        <v>3.5403261390887284</v>
      </c>
      <c r="G104" s="31">
        <v>3.3180335731414856</v>
      </c>
      <c r="H104" s="31">
        <v>0.40619664268585132</v>
      </c>
      <c r="I104" s="31">
        <v>0.32705995203836935</v>
      </c>
      <c r="J104" s="31">
        <v>80.234565217391292</v>
      </c>
      <c r="K104" s="31">
        <v>75.196739130434764</v>
      </c>
      <c r="L104" s="31">
        <v>9.2056521739130446</v>
      </c>
      <c r="M104" s="31">
        <v>7.4121739130434792</v>
      </c>
      <c r="N104" s="31">
        <v>0</v>
      </c>
      <c r="O104" s="31">
        <v>1.7934782608695652</v>
      </c>
      <c r="P104" s="31">
        <v>20.391739130434789</v>
      </c>
      <c r="Q104" s="31">
        <v>17.147391304347831</v>
      </c>
      <c r="R104" s="31">
        <v>3.2443478260869569</v>
      </c>
      <c r="S104" s="31">
        <v>50.637173913043455</v>
      </c>
      <c r="T104" s="31">
        <v>50.637173913043455</v>
      </c>
      <c r="U104" s="31">
        <v>0</v>
      </c>
      <c r="V104" s="31">
        <v>0</v>
      </c>
      <c r="W104" s="31">
        <v>4.7173913043478262</v>
      </c>
      <c r="X104" s="31">
        <v>3.0652173913043477</v>
      </c>
      <c r="Y104" s="31">
        <v>0</v>
      </c>
      <c r="Z104" s="31">
        <v>0</v>
      </c>
      <c r="AA104" s="31">
        <v>1.6521739130434783</v>
      </c>
      <c r="AB104" s="31">
        <v>0</v>
      </c>
      <c r="AC104" s="31">
        <v>0</v>
      </c>
      <c r="AD104" s="31">
        <v>0</v>
      </c>
      <c r="AE104" s="31">
        <v>0</v>
      </c>
      <c r="AF104" t="s">
        <v>681</v>
      </c>
      <c r="AG104" s="32">
        <v>5</v>
      </c>
      <c r="AH104"/>
    </row>
    <row r="105" spans="1:34" x14ac:dyDescent="0.25">
      <c r="A105" t="s">
        <v>1823</v>
      </c>
      <c r="B105" t="s">
        <v>936</v>
      </c>
      <c r="C105" t="s">
        <v>1454</v>
      </c>
      <c r="D105" t="s">
        <v>1755</v>
      </c>
      <c r="E105" s="31">
        <v>143.41304347826087</v>
      </c>
      <c r="F105" s="31">
        <v>2.6828103683492497</v>
      </c>
      <c r="G105" s="31">
        <v>2.4530089434591482</v>
      </c>
      <c r="H105" s="31">
        <v>0.8316659087463999</v>
      </c>
      <c r="I105" s="31">
        <v>0.63945732908897979</v>
      </c>
      <c r="J105" s="31">
        <v>384.75</v>
      </c>
      <c r="K105" s="31">
        <v>351.79347826086956</v>
      </c>
      <c r="L105" s="31">
        <v>119.2717391304348</v>
      </c>
      <c r="M105" s="31">
        <v>91.706521739130437</v>
      </c>
      <c r="N105" s="31">
        <v>22.173913043478262</v>
      </c>
      <c r="O105" s="31">
        <v>5.3913043478260869</v>
      </c>
      <c r="P105" s="31">
        <v>42.839673913043477</v>
      </c>
      <c r="Q105" s="31">
        <v>37.448369565217391</v>
      </c>
      <c r="R105" s="31">
        <v>5.3913043478260869</v>
      </c>
      <c r="S105" s="31">
        <v>222.63858695652175</v>
      </c>
      <c r="T105" s="31">
        <v>222.63858695652175</v>
      </c>
      <c r="U105" s="31">
        <v>0</v>
      </c>
      <c r="V105" s="31">
        <v>0</v>
      </c>
      <c r="W105" s="31">
        <v>0</v>
      </c>
      <c r="X105" s="31">
        <v>0</v>
      </c>
      <c r="Y105" s="31">
        <v>0</v>
      </c>
      <c r="Z105" s="31">
        <v>0</v>
      </c>
      <c r="AA105" s="31">
        <v>0</v>
      </c>
      <c r="AB105" s="31">
        <v>0</v>
      </c>
      <c r="AC105" s="31">
        <v>0</v>
      </c>
      <c r="AD105" s="31">
        <v>0</v>
      </c>
      <c r="AE105" s="31">
        <v>0</v>
      </c>
      <c r="AF105" t="s">
        <v>244</v>
      </c>
      <c r="AG105" s="32">
        <v>5</v>
      </c>
      <c r="AH105"/>
    </row>
    <row r="106" spans="1:34" x14ac:dyDescent="0.25">
      <c r="A106" t="s">
        <v>1823</v>
      </c>
      <c r="B106" t="s">
        <v>856</v>
      </c>
      <c r="C106" t="s">
        <v>1454</v>
      </c>
      <c r="D106" t="s">
        <v>1755</v>
      </c>
      <c r="E106" s="31">
        <v>144.81521739130434</v>
      </c>
      <c r="F106" s="31">
        <v>1.8128987465285595</v>
      </c>
      <c r="G106" s="31">
        <v>1.7732680327253623</v>
      </c>
      <c r="H106" s="31">
        <v>0.24786084215266829</v>
      </c>
      <c r="I106" s="31">
        <v>0.20823012834947083</v>
      </c>
      <c r="J106" s="31">
        <v>262.5353260869565</v>
      </c>
      <c r="K106" s="31">
        <v>256.79619565217394</v>
      </c>
      <c r="L106" s="31">
        <v>35.89402173913043</v>
      </c>
      <c r="M106" s="31">
        <v>30.154891304347824</v>
      </c>
      <c r="N106" s="31">
        <v>0</v>
      </c>
      <c r="O106" s="31">
        <v>5.7391304347826084</v>
      </c>
      <c r="P106" s="31">
        <v>73.730978260869563</v>
      </c>
      <c r="Q106" s="31">
        <v>73.730978260869563</v>
      </c>
      <c r="R106" s="31">
        <v>0</v>
      </c>
      <c r="S106" s="31">
        <v>152.91032608695653</v>
      </c>
      <c r="T106" s="31">
        <v>152.91032608695653</v>
      </c>
      <c r="U106" s="31">
        <v>0</v>
      </c>
      <c r="V106" s="31">
        <v>0</v>
      </c>
      <c r="W106" s="31">
        <v>0</v>
      </c>
      <c r="X106" s="31">
        <v>0</v>
      </c>
      <c r="Y106" s="31">
        <v>0</v>
      </c>
      <c r="Z106" s="31">
        <v>0</v>
      </c>
      <c r="AA106" s="31">
        <v>0</v>
      </c>
      <c r="AB106" s="31">
        <v>0</v>
      </c>
      <c r="AC106" s="31">
        <v>0</v>
      </c>
      <c r="AD106" s="31">
        <v>0</v>
      </c>
      <c r="AE106" s="31">
        <v>0</v>
      </c>
      <c r="AF106" t="s">
        <v>164</v>
      </c>
      <c r="AG106" s="32">
        <v>5</v>
      </c>
      <c r="AH106"/>
    </row>
    <row r="107" spans="1:34" x14ac:dyDescent="0.25">
      <c r="A107" t="s">
        <v>1823</v>
      </c>
      <c r="B107" t="s">
        <v>1073</v>
      </c>
      <c r="C107" t="s">
        <v>1454</v>
      </c>
      <c r="D107" t="s">
        <v>1755</v>
      </c>
      <c r="E107" s="31">
        <v>164.67391304347825</v>
      </c>
      <c r="F107" s="31">
        <v>1.7823432343234327</v>
      </c>
      <c r="G107" s="31">
        <v>1.7174257425742576</v>
      </c>
      <c r="H107" s="31">
        <v>0.33622112211221122</v>
      </c>
      <c r="I107" s="31">
        <v>0.30414191419141917</v>
      </c>
      <c r="J107" s="31">
        <v>293.50543478260875</v>
      </c>
      <c r="K107" s="31">
        <v>282.81521739130437</v>
      </c>
      <c r="L107" s="31">
        <v>55.366847826086953</v>
      </c>
      <c r="M107" s="31">
        <v>50.084239130434781</v>
      </c>
      <c r="N107" s="31">
        <v>0</v>
      </c>
      <c r="O107" s="31">
        <v>5.2826086956521738</v>
      </c>
      <c r="P107" s="31">
        <v>80.396739130434781</v>
      </c>
      <c r="Q107" s="31">
        <v>74.989130434782609</v>
      </c>
      <c r="R107" s="31">
        <v>5.4076086956521738</v>
      </c>
      <c r="S107" s="31">
        <v>157.74184782608697</v>
      </c>
      <c r="T107" s="31">
        <v>157.74184782608697</v>
      </c>
      <c r="U107" s="31">
        <v>0</v>
      </c>
      <c r="V107" s="31">
        <v>0</v>
      </c>
      <c r="W107" s="31">
        <v>0</v>
      </c>
      <c r="X107" s="31">
        <v>0</v>
      </c>
      <c r="Y107" s="31">
        <v>0</v>
      </c>
      <c r="Z107" s="31">
        <v>0</v>
      </c>
      <c r="AA107" s="31">
        <v>0</v>
      </c>
      <c r="AB107" s="31">
        <v>0</v>
      </c>
      <c r="AC107" s="31">
        <v>0</v>
      </c>
      <c r="AD107" s="31">
        <v>0</v>
      </c>
      <c r="AE107" s="31">
        <v>0</v>
      </c>
      <c r="AF107" t="s">
        <v>381</v>
      </c>
      <c r="AG107" s="32">
        <v>5</v>
      </c>
      <c r="AH107"/>
    </row>
    <row r="108" spans="1:34" x14ac:dyDescent="0.25">
      <c r="A108" t="s">
        <v>1823</v>
      </c>
      <c r="B108" t="s">
        <v>898</v>
      </c>
      <c r="C108" t="s">
        <v>1553</v>
      </c>
      <c r="D108" t="s">
        <v>1731</v>
      </c>
      <c r="E108" s="31">
        <v>84.260869565217391</v>
      </c>
      <c r="F108" s="31">
        <v>3.2392930856553148</v>
      </c>
      <c r="G108" s="31">
        <v>2.8293666150670793</v>
      </c>
      <c r="H108" s="31">
        <v>0.2856037151702786</v>
      </c>
      <c r="I108" s="31">
        <v>0.14731682146542827</v>
      </c>
      <c r="J108" s="31">
        <v>272.94565217391306</v>
      </c>
      <c r="K108" s="31">
        <v>238.40489130434781</v>
      </c>
      <c r="L108" s="31">
        <v>24.065217391304344</v>
      </c>
      <c r="M108" s="31">
        <v>12.413043478260869</v>
      </c>
      <c r="N108" s="31">
        <v>5.7391304347826084</v>
      </c>
      <c r="O108" s="31">
        <v>5.9130434782608692</v>
      </c>
      <c r="P108" s="31">
        <v>60.201086956521735</v>
      </c>
      <c r="Q108" s="31">
        <v>37.3125</v>
      </c>
      <c r="R108" s="31">
        <v>22.888586956521738</v>
      </c>
      <c r="S108" s="31">
        <v>188.67934782608694</v>
      </c>
      <c r="T108" s="31">
        <v>188.63315217391303</v>
      </c>
      <c r="U108" s="31">
        <v>4.619565217391304E-2</v>
      </c>
      <c r="V108" s="31">
        <v>0</v>
      </c>
      <c r="W108" s="31">
        <v>0</v>
      </c>
      <c r="X108" s="31">
        <v>0</v>
      </c>
      <c r="Y108" s="31">
        <v>0</v>
      </c>
      <c r="Z108" s="31">
        <v>0</v>
      </c>
      <c r="AA108" s="31">
        <v>0</v>
      </c>
      <c r="AB108" s="31">
        <v>0</v>
      </c>
      <c r="AC108" s="31">
        <v>0</v>
      </c>
      <c r="AD108" s="31">
        <v>0</v>
      </c>
      <c r="AE108" s="31">
        <v>0</v>
      </c>
      <c r="AF108" t="s">
        <v>206</v>
      </c>
      <c r="AG108" s="32">
        <v>5</v>
      </c>
      <c r="AH108"/>
    </row>
    <row r="109" spans="1:34" x14ac:dyDescent="0.25">
      <c r="A109" t="s">
        <v>1823</v>
      </c>
      <c r="B109" t="s">
        <v>1153</v>
      </c>
      <c r="C109" t="s">
        <v>1414</v>
      </c>
      <c r="D109" t="s">
        <v>1758</v>
      </c>
      <c r="E109" s="31">
        <v>58.576086956521742</v>
      </c>
      <c r="F109" s="31">
        <v>3.4151512339951751</v>
      </c>
      <c r="G109" s="31">
        <v>3.0395713490443494</v>
      </c>
      <c r="H109" s="31">
        <v>1.5486175542772311</v>
      </c>
      <c r="I109" s="31">
        <v>1.1730376693264055</v>
      </c>
      <c r="J109" s="31">
        <v>200.04619565217391</v>
      </c>
      <c r="K109" s="31">
        <v>178.04619565217391</v>
      </c>
      <c r="L109" s="31">
        <v>90.711956521739125</v>
      </c>
      <c r="M109" s="31">
        <v>68.711956521739125</v>
      </c>
      <c r="N109" s="31">
        <v>16.695652173913043</v>
      </c>
      <c r="O109" s="31">
        <v>5.3043478260869561</v>
      </c>
      <c r="P109" s="31">
        <v>2.6576086956521738</v>
      </c>
      <c r="Q109" s="31">
        <v>2.6576086956521738</v>
      </c>
      <c r="R109" s="31">
        <v>0</v>
      </c>
      <c r="S109" s="31">
        <v>106.67663043478261</v>
      </c>
      <c r="T109" s="31">
        <v>106.67663043478261</v>
      </c>
      <c r="U109" s="31">
        <v>0</v>
      </c>
      <c r="V109" s="31">
        <v>0</v>
      </c>
      <c r="W109" s="31">
        <v>32.222826086956523</v>
      </c>
      <c r="X109" s="31">
        <v>0</v>
      </c>
      <c r="Y109" s="31">
        <v>0</v>
      </c>
      <c r="Z109" s="31">
        <v>0</v>
      </c>
      <c r="AA109" s="31">
        <v>0</v>
      </c>
      <c r="AB109" s="31">
        <v>0</v>
      </c>
      <c r="AC109" s="31">
        <v>32.222826086956523</v>
      </c>
      <c r="AD109" s="31">
        <v>0</v>
      </c>
      <c r="AE109" s="31">
        <v>0</v>
      </c>
      <c r="AF109" t="s">
        <v>461</v>
      </c>
      <c r="AG109" s="32">
        <v>5</v>
      </c>
      <c r="AH109"/>
    </row>
    <row r="110" spans="1:34" x14ac:dyDescent="0.25">
      <c r="A110" t="s">
        <v>1823</v>
      </c>
      <c r="B110" t="s">
        <v>982</v>
      </c>
      <c r="C110" t="s">
        <v>1570</v>
      </c>
      <c r="D110" t="s">
        <v>1755</v>
      </c>
      <c r="E110" s="31">
        <v>130.7608695652174</v>
      </c>
      <c r="F110" s="31">
        <v>3.0179758935993344</v>
      </c>
      <c r="G110" s="31">
        <v>2.7580423940149625</v>
      </c>
      <c r="H110" s="31">
        <v>1.0405236907730673</v>
      </c>
      <c r="I110" s="31">
        <v>0.79172901080631752</v>
      </c>
      <c r="J110" s="31">
        <v>394.633152173913</v>
      </c>
      <c r="K110" s="31">
        <v>360.64402173913044</v>
      </c>
      <c r="L110" s="31">
        <v>136.05978260869566</v>
      </c>
      <c r="M110" s="31">
        <v>103.52717391304348</v>
      </c>
      <c r="N110" s="31">
        <v>27.489130434782609</v>
      </c>
      <c r="O110" s="31">
        <v>5.0434782608695654</v>
      </c>
      <c r="P110" s="31">
        <v>70.701086956521735</v>
      </c>
      <c r="Q110" s="31">
        <v>69.244565217391298</v>
      </c>
      <c r="R110" s="31">
        <v>1.4565217391304348</v>
      </c>
      <c r="S110" s="31">
        <v>187.87228260869566</v>
      </c>
      <c r="T110" s="31">
        <v>187.87228260869566</v>
      </c>
      <c r="U110" s="31">
        <v>0</v>
      </c>
      <c r="V110" s="31">
        <v>0</v>
      </c>
      <c r="W110" s="31">
        <v>77.230978260869563</v>
      </c>
      <c r="X110" s="31">
        <v>7.5978260869565215</v>
      </c>
      <c r="Y110" s="31">
        <v>0</v>
      </c>
      <c r="Z110" s="31">
        <v>0</v>
      </c>
      <c r="AA110" s="31">
        <v>15.230978260869565</v>
      </c>
      <c r="AB110" s="31">
        <v>0</v>
      </c>
      <c r="AC110" s="31">
        <v>54.402173913043477</v>
      </c>
      <c r="AD110" s="31">
        <v>0</v>
      </c>
      <c r="AE110" s="31">
        <v>0</v>
      </c>
      <c r="AF110" t="s">
        <v>290</v>
      </c>
      <c r="AG110" s="32">
        <v>5</v>
      </c>
      <c r="AH110"/>
    </row>
    <row r="111" spans="1:34" x14ac:dyDescent="0.25">
      <c r="A111" t="s">
        <v>1823</v>
      </c>
      <c r="B111" t="s">
        <v>1009</v>
      </c>
      <c r="C111" t="s">
        <v>1598</v>
      </c>
      <c r="D111" t="s">
        <v>1755</v>
      </c>
      <c r="E111" s="31">
        <v>113.98913043478261</v>
      </c>
      <c r="F111" s="31">
        <v>3.5311814627634215</v>
      </c>
      <c r="G111" s="31">
        <v>3.2791551444645752</v>
      </c>
      <c r="H111" s="31">
        <v>0.49907027748641175</v>
      </c>
      <c r="I111" s="31">
        <v>0.34871745971202439</v>
      </c>
      <c r="J111" s="31">
        <v>402.51630434782612</v>
      </c>
      <c r="K111" s="31">
        <v>373.78804347826087</v>
      </c>
      <c r="L111" s="31">
        <v>56.888586956521742</v>
      </c>
      <c r="M111" s="31">
        <v>39.75</v>
      </c>
      <c r="N111" s="31">
        <v>11.660326086956522</v>
      </c>
      <c r="O111" s="31">
        <v>5.4782608695652177</v>
      </c>
      <c r="P111" s="31">
        <v>132.17119565217391</v>
      </c>
      <c r="Q111" s="31">
        <v>120.58152173913044</v>
      </c>
      <c r="R111" s="31">
        <v>11.589673913043478</v>
      </c>
      <c r="S111" s="31">
        <v>213.45652173913044</v>
      </c>
      <c r="T111" s="31">
        <v>213.45652173913044</v>
      </c>
      <c r="U111" s="31">
        <v>0</v>
      </c>
      <c r="V111" s="31">
        <v>0</v>
      </c>
      <c r="W111" s="31">
        <v>0</v>
      </c>
      <c r="X111" s="31">
        <v>0</v>
      </c>
      <c r="Y111" s="31">
        <v>0</v>
      </c>
      <c r="Z111" s="31">
        <v>0</v>
      </c>
      <c r="AA111" s="31">
        <v>0</v>
      </c>
      <c r="AB111" s="31">
        <v>0</v>
      </c>
      <c r="AC111" s="31">
        <v>0</v>
      </c>
      <c r="AD111" s="31">
        <v>0</v>
      </c>
      <c r="AE111" s="31">
        <v>0</v>
      </c>
      <c r="AF111" t="s">
        <v>317</v>
      </c>
      <c r="AG111" s="32">
        <v>5</v>
      </c>
      <c r="AH111"/>
    </row>
    <row r="112" spans="1:34" x14ac:dyDescent="0.25">
      <c r="A112" t="s">
        <v>1823</v>
      </c>
      <c r="B112" t="s">
        <v>1062</v>
      </c>
      <c r="C112" t="s">
        <v>1615</v>
      </c>
      <c r="D112" t="s">
        <v>1750</v>
      </c>
      <c r="E112" s="31">
        <v>134.22826086956522</v>
      </c>
      <c r="F112" s="31">
        <v>3.2947809539233948</v>
      </c>
      <c r="G112" s="31">
        <v>3.0941169325451456</v>
      </c>
      <c r="H112" s="31">
        <v>1.0048384484573651</v>
      </c>
      <c r="I112" s="31">
        <v>0.80417442707911579</v>
      </c>
      <c r="J112" s="31">
        <v>442.25271739130437</v>
      </c>
      <c r="K112" s="31">
        <v>415.31793478260875</v>
      </c>
      <c r="L112" s="31">
        <v>134.87771739130437</v>
      </c>
      <c r="M112" s="31">
        <v>107.9429347826087</v>
      </c>
      <c r="N112" s="31">
        <v>22.673913043478262</v>
      </c>
      <c r="O112" s="31">
        <v>4.2608695652173916</v>
      </c>
      <c r="P112" s="31">
        <v>46.630434782608695</v>
      </c>
      <c r="Q112" s="31">
        <v>46.630434782608695</v>
      </c>
      <c r="R112" s="31">
        <v>0</v>
      </c>
      <c r="S112" s="31">
        <v>260.74456521739131</v>
      </c>
      <c r="T112" s="31">
        <v>260.74456521739131</v>
      </c>
      <c r="U112" s="31">
        <v>0</v>
      </c>
      <c r="V112" s="31">
        <v>0</v>
      </c>
      <c r="W112" s="31">
        <v>26.948369565217391</v>
      </c>
      <c r="X112" s="31">
        <v>6.8641304347826084</v>
      </c>
      <c r="Y112" s="31">
        <v>0</v>
      </c>
      <c r="Z112" s="31">
        <v>0</v>
      </c>
      <c r="AA112" s="31">
        <v>3.2010869565217392</v>
      </c>
      <c r="AB112" s="31">
        <v>0</v>
      </c>
      <c r="AC112" s="31">
        <v>16.883152173913043</v>
      </c>
      <c r="AD112" s="31">
        <v>0</v>
      </c>
      <c r="AE112" s="31">
        <v>0</v>
      </c>
      <c r="AF112" t="s">
        <v>370</v>
      </c>
      <c r="AG112" s="32">
        <v>5</v>
      </c>
      <c r="AH112"/>
    </row>
    <row r="113" spans="1:34" x14ac:dyDescent="0.25">
      <c r="A113" t="s">
        <v>1823</v>
      </c>
      <c r="B113" t="s">
        <v>1099</v>
      </c>
      <c r="C113" t="s">
        <v>1627</v>
      </c>
      <c r="D113" t="s">
        <v>1750</v>
      </c>
      <c r="E113" s="31">
        <v>156.52173913043478</v>
      </c>
      <c r="F113" s="31">
        <v>2.9225694444444446</v>
      </c>
      <c r="G113" s="31">
        <v>2.696267361111111</v>
      </c>
      <c r="H113" s="31">
        <v>0.8495659722222223</v>
      </c>
      <c r="I113" s="31">
        <v>0.65762152777777771</v>
      </c>
      <c r="J113" s="31">
        <v>457.44565217391306</v>
      </c>
      <c r="K113" s="31">
        <v>422.02445652173913</v>
      </c>
      <c r="L113" s="31">
        <v>132.97554347826087</v>
      </c>
      <c r="M113" s="31">
        <v>102.9320652173913</v>
      </c>
      <c r="N113" s="31">
        <v>24.739130434782609</v>
      </c>
      <c r="O113" s="31">
        <v>5.3043478260869561</v>
      </c>
      <c r="P113" s="31">
        <v>107.89130434782608</v>
      </c>
      <c r="Q113" s="31">
        <v>102.51358695652173</v>
      </c>
      <c r="R113" s="31">
        <v>5.3777173913043477</v>
      </c>
      <c r="S113" s="31">
        <v>216.57880434782609</v>
      </c>
      <c r="T113" s="31">
        <v>216.57880434782609</v>
      </c>
      <c r="U113" s="31">
        <v>0</v>
      </c>
      <c r="V113" s="31">
        <v>0</v>
      </c>
      <c r="W113" s="31">
        <v>0</v>
      </c>
      <c r="X113" s="31">
        <v>0</v>
      </c>
      <c r="Y113" s="31">
        <v>0</v>
      </c>
      <c r="Z113" s="31">
        <v>0</v>
      </c>
      <c r="AA113" s="31">
        <v>0</v>
      </c>
      <c r="AB113" s="31">
        <v>0</v>
      </c>
      <c r="AC113" s="31">
        <v>0</v>
      </c>
      <c r="AD113" s="31">
        <v>0</v>
      </c>
      <c r="AE113" s="31">
        <v>0</v>
      </c>
      <c r="AF113" t="s">
        <v>407</v>
      </c>
      <c r="AG113" s="32">
        <v>5</v>
      </c>
      <c r="AH113"/>
    </row>
    <row r="114" spans="1:34" x14ac:dyDescent="0.25">
      <c r="A114" t="s">
        <v>1823</v>
      </c>
      <c r="B114" t="s">
        <v>981</v>
      </c>
      <c r="C114" t="s">
        <v>1433</v>
      </c>
      <c r="D114" t="s">
        <v>1758</v>
      </c>
      <c r="E114" s="31">
        <v>82.271739130434781</v>
      </c>
      <c r="F114" s="31">
        <v>3.0114281939490026</v>
      </c>
      <c r="G114" s="31">
        <v>2.7624851367419736</v>
      </c>
      <c r="H114" s="31">
        <v>1.1886312590831021</v>
      </c>
      <c r="I114" s="31">
        <v>0.94285903025498752</v>
      </c>
      <c r="J114" s="31">
        <v>247.75543478260869</v>
      </c>
      <c r="K114" s="31">
        <v>227.27445652173913</v>
      </c>
      <c r="L114" s="31">
        <v>97.790760869565219</v>
      </c>
      <c r="M114" s="31">
        <v>77.570652173913047</v>
      </c>
      <c r="N114" s="31">
        <v>15.4375</v>
      </c>
      <c r="O114" s="31">
        <v>4.7826086956521738</v>
      </c>
      <c r="P114" s="31">
        <v>29.959239130434781</v>
      </c>
      <c r="Q114" s="31">
        <v>29.698369565217391</v>
      </c>
      <c r="R114" s="31">
        <v>0.2608695652173913</v>
      </c>
      <c r="S114" s="31">
        <v>120.0054347826087</v>
      </c>
      <c r="T114" s="31">
        <v>120.0054347826087</v>
      </c>
      <c r="U114" s="31">
        <v>0</v>
      </c>
      <c r="V114" s="31">
        <v>0</v>
      </c>
      <c r="W114" s="31">
        <v>11.372282608695652</v>
      </c>
      <c r="X114" s="31">
        <v>4.8831521739130439</v>
      </c>
      <c r="Y114" s="31">
        <v>0</v>
      </c>
      <c r="Z114" s="31">
        <v>0</v>
      </c>
      <c r="AA114" s="31">
        <v>8.9673913043478257E-2</v>
      </c>
      <c r="AB114" s="31">
        <v>0</v>
      </c>
      <c r="AC114" s="31">
        <v>6.3994565217391308</v>
      </c>
      <c r="AD114" s="31">
        <v>0</v>
      </c>
      <c r="AE114" s="31">
        <v>0</v>
      </c>
      <c r="AF114" t="s">
        <v>289</v>
      </c>
      <c r="AG114" s="32">
        <v>5</v>
      </c>
      <c r="AH114"/>
    </row>
    <row r="115" spans="1:34" x14ac:dyDescent="0.25">
      <c r="A115" t="s">
        <v>1823</v>
      </c>
      <c r="B115" t="s">
        <v>961</v>
      </c>
      <c r="C115" t="s">
        <v>1487</v>
      </c>
      <c r="D115" t="s">
        <v>1755</v>
      </c>
      <c r="E115" s="31">
        <v>125.70652173913044</v>
      </c>
      <c r="F115" s="31">
        <v>3.4812797233030692</v>
      </c>
      <c r="G115" s="31">
        <v>3.3118028534370945</v>
      </c>
      <c r="H115" s="31">
        <v>0.98767833981841757</v>
      </c>
      <c r="I115" s="31">
        <v>0.84310419368785117</v>
      </c>
      <c r="J115" s="31">
        <v>437.61956521739125</v>
      </c>
      <c r="K115" s="31">
        <v>416.31521739130432</v>
      </c>
      <c r="L115" s="31">
        <v>124.15760869565217</v>
      </c>
      <c r="M115" s="31">
        <v>105.98369565217391</v>
      </c>
      <c r="N115" s="31">
        <v>12.956521739130435</v>
      </c>
      <c r="O115" s="31">
        <v>5.2173913043478262</v>
      </c>
      <c r="P115" s="31">
        <v>119.9375</v>
      </c>
      <c r="Q115" s="31">
        <v>116.8070652173913</v>
      </c>
      <c r="R115" s="31">
        <v>3.1304347826086958</v>
      </c>
      <c r="S115" s="31">
        <v>193.52445652173913</v>
      </c>
      <c r="T115" s="31">
        <v>193.52445652173913</v>
      </c>
      <c r="U115" s="31">
        <v>0</v>
      </c>
      <c r="V115" s="31">
        <v>0</v>
      </c>
      <c r="W115" s="31">
        <v>0</v>
      </c>
      <c r="X115" s="31">
        <v>0</v>
      </c>
      <c r="Y115" s="31">
        <v>0</v>
      </c>
      <c r="Z115" s="31">
        <v>0</v>
      </c>
      <c r="AA115" s="31">
        <v>0</v>
      </c>
      <c r="AB115" s="31">
        <v>0</v>
      </c>
      <c r="AC115" s="31">
        <v>0</v>
      </c>
      <c r="AD115" s="31">
        <v>0</v>
      </c>
      <c r="AE115" s="31">
        <v>0</v>
      </c>
      <c r="AF115" t="s">
        <v>269</v>
      </c>
      <c r="AG115" s="32">
        <v>5</v>
      </c>
      <c r="AH115"/>
    </row>
    <row r="116" spans="1:34" x14ac:dyDescent="0.25">
      <c r="A116" t="s">
        <v>1823</v>
      </c>
      <c r="B116" t="s">
        <v>908</v>
      </c>
      <c r="C116" t="s">
        <v>1556</v>
      </c>
      <c r="D116" t="s">
        <v>1784</v>
      </c>
      <c r="E116" s="31">
        <v>56.380434782608695</v>
      </c>
      <c r="F116" s="31">
        <v>3.4793618662039711</v>
      </c>
      <c r="G116" s="31">
        <v>3.1294351262772317</v>
      </c>
      <c r="H116" s="31">
        <v>0.41204935415461735</v>
      </c>
      <c r="I116" s="31">
        <v>0.21168112589165222</v>
      </c>
      <c r="J116" s="31">
        <v>196.16793478260868</v>
      </c>
      <c r="K116" s="31">
        <v>176.43891304347827</v>
      </c>
      <c r="L116" s="31">
        <v>23.231521739130436</v>
      </c>
      <c r="M116" s="31">
        <v>11.934673913043479</v>
      </c>
      <c r="N116" s="31">
        <v>5.6446739130434791</v>
      </c>
      <c r="O116" s="31">
        <v>5.6521739130434785</v>
      </c>
      <c r="P116" s="31">
        <v>46.620869565217397</v>
      </c>
      <c r="Q116" s="31">
        <v>38.188695652173919</v>
      </c>
      <c r="R116" s="31">
        <v>8.4321739130434761</v>
      </c>
      <c r="S116" s="31">
        <v>126.31554347826086</v>
      </c>
      <c r="T116" s="31">
        <v>123.01402173913043</v>
      </c>
      <c r="U116" s="31">
        <v>3.3015217391304357</v>
      </c>
      <c r="V116" s="31">
        <v>0</v>
      </c>
      <c r="W116" s="31">
        <v>53.057717391304351</v>
      </c>
      <c r="X116" s="31">
        <v>0.59782608695652173</v>
      </c>
      <c r="Y116" s="31">
        <v>0</v>
      </c>
      <c r="Z116" s="31">
        <v>0</v>
      </c>
      <c r="AA116" s="31">
        <v>10.616739130434782</v>
      </c>
      <c r="AB116" s="31">
        <v>0</v>
      </c>
      <c r="AC116" s="31">
        <v>41.843152173913047</v>
      </c>
      <c r="AD116" s="31">
        <v>0</v>
      </c>
      <c r="AE116" s="31">
        <v>0</v>
      </c>
      <c r="AF116" t="s">
        <v>216</v>
      </c>
      <c r="AG116" s="32">
        <v>5</v>
      </c>
      <c r="AH116"/>
    </row>
    <row r="117" spans="1:34" x14ac:dyDescent="0.25">
      <c r="A117" t="s">
        <v>1823</v>
      </c>
      <c r="B117" t="s">
        <v>1344</v>
      </c>
      <c r="C117" t="s">
        <v>1433</v>
      </c>
      <c r="D117" t="s">
        <v>1758</v>
      </c>
      <c r="E117" s="31">
        <v>72.543478260869563</v>
      </c>
      <c r="F117" s="31">
        <v>3.6607731495355114</v>
      </c>
      <c r="G117" s="31">
        <v>3.4555738687443811</v>
      </c>
      <c r="H117" s="31">
        <v>1.5652906802517232</v>
      </c>
      <c r="I117" s="31">
        <v>1.3843646988312857</v>
      </c>
      <c r="J117" s="31">
        <v>265.56521739130437</v>
      </c>
      <c r="K117" s="31">
        <v>250.67934782608694</v>
      </c>
      <c r="L117" s="31">
        <v>113.55163043478261</v>
      </c>
      <c r="M117" s="31">
        <v>100.42663043478261</v>
      </c>
      <c r="N117" s="31">
        <v>7.2635869565217392</v>
      </c>
      <c r="O117" s="31">
        <v>5.8614130434782608</v>
      </c>
      <c r="P117" s="31">
        <v>39.899456521739133</v>
      </c>
      <c r="Q117" s="31">
        <v>38.138586956521742</v>
      </c>
      <c r="R117" s="31">
        <v>1.7608695652173914</v>
      </c>
      <c r="S117" s="31">
        <v>112.11413043478261</v>
      </c>
      <c r="T117" s="31">
        <v>112.11413043478261</v>
      </c>
      <c r="U117" s="31">
        <v>0</v>
      </c>
      <c r="V117" s="31">
        <v>0</v>
      </c>
      <c r="W117" s="31">
        <v>0</v>
      </c>
      <c r="X117" s="31">
        <v>0</v>
      </c>
      <c r="Y117" s="31">
        <v>0</v>
      </c>
      <c r="Z117" s="31">
        <v>0</v>
      </c>
      <c r="AA117" s="31">
        <v>0</v>
      </c>
      <c r="AB117" s="31">
        <v>0</v>
      </c>
      <c r="AC117" s="31">
        <v>0</v>
      </c>
      <c r="AD117" s="31">
        <v>0</v>
      </c>
      <c r="AE117" s="31">
        <v>0</v>
      </c>
      <c r="AF117" t="s">
        <v>653</v>
      </c>
      <c r="AG117" s="32">
        <v>5</v>
      </c>
      <c r="AH117"/>
    </row>
    <row r="118" spans="1:34" x14ac:dyDescent="0.25">
      <c r="A118" t="s">
        <v>1823</v>
      </c>
      <c r="B118" t="s">
        <v>1051</v>
      </c>
      <c r="C118" t="s">
        <v>1454</v>
      </c>
      <c r="D118" t="s">
        <v>1755</v>
      </c>
      <c r="E118" s="31">
        <v>157.18478260869566</v>
      </c>
      <c r="F118" s="31">
        <v>1.8826325980222669</v>
      </c>
      <c r="G118" s="31">
        <v>1.8670562201784107</v>
      </c>
      <c r="H118" s="31">
        <v>0.6403775672498444</v>
      </c>
      <c r="I118" s="31">
        <v>0.6248011894059885</v>
      </c>
      <c r="J118" s="31">
        <v>295.92119565217394</v>
      </c>
      <c r="K118" s="31">
        <v>293.4728260869565</v>
      </c>
      <c r="L118" s="31">
        <v>100.65760869565217</v>
      </c>
      <c r="M118" s="31">
        <v>98.209239130434781</v>
      </c>
      <c r="N118" s="31">
        <v>0</v>
      </c>
      <c r="O118" s="31">
        <v>2.4483695652173911</v>
      </c>
      <c r="P118" s="31">
        <v>18.206521739130434</v>
      </c>
      <c r="Q118" s="31">
        <v>18.206521739130434</v>
      </c>
      <c r="R118" s="31">
        <v>0</v>
      </c>
      <c r="S118" s="31">
        <v>177.05706521739131</v>
      </c>
      <c r="T118" s="31">
        <v>175.90760869565219</v>
      </c>
      <c r="U118" s="31">
        <v>1.1494565217391304</v>
      </c>
      <c r="V118" s="31">
        <v>0</v>
      </c>
      <c r="W118" s="31">
        <v>0</v>
      </c>
      <c r="X118" s="31">
        <v>0</v>
      </c>
      <c r="Y118" s="31">
        <v>0</v>
      </c>
      <c r="Z118" s="31">
        <v>0</v>
      </c>
      <c r="AA118" s="31">
        <v>0</v>
      </c>
      <c r="AB118" s="31">
        <v>0</v>
      </c>
      <c r="AC118" s="31">
        <v>0</v>
      </c>
      <c r="AD118" s="31">
        <v>0</v>
      </c>
      <c r="AE118" s="31">
        <v>0</v>
      </c>
      <c r="AF118" t="s">
        <v>359</v>
      </c>
      <c r="AG118" s="32">
        <v>5</v>
      </c>
      <c r="AH118"/>
    </row>
    <row r="119" spans="1:34" x14ac:dyDescent="0.25">
      <c r="A119" t="s">
        <v>1823</v>
      </c>
      <c r="B119" t="s">
        <v>1236</v>
      </c>
      <c r="C119" t="s">
        <v>1671</v>
      </c>
      <c r="D119" t="s">
        <v>1733</v>
      </c>
      <c r="E119" s="31">
        <v>50.923913043478258</v>
      </c>
      <c r="F119" s="31">
        <v>3.317022411953042</v>
      </c>
      <c r="G119" s="31">
        <v>3.1097118463180364</v>
      </c>
      <c r="H119" s="31">
        <v>0.58121664887940239</v>
      </c>
      <c r="I119" s="31">
        <v>0.38121664887940238</v>
      </c>
      <c r="J119" s="31">
        <v>168.91576086956522</v>
      </c>
      <c r="K119" s="31">
        <v>158.35869565217391</v>
      </c>
      <c r="L119" s="31">
        <v>29.597826086956523</v>
      </c>
      <c r="M119" s="31">
        <v>19.413043478260871</v>
      </c>
      <c r="N119" s="31">
        <v>5.0652173913043477</v>
      </c>
      <c r="O119" s="31">
        <v>5.1195652173913047</v>
      </c>
      <c r="P119" s="31">
        <v>44.744565217391298</v>
      </c>
      <c r="Q119" s="31">
        <v>44.372282608695649</v>
      </c>
      <c r="R119" s="31">
        <v>0.37228260869565216</v>
      </c>
      <c r="S119" s="31">
        <v>94.573369565217391</v>
      </c>
      <c r="T119" s="31">
        <v>92.217391304347828</v>
      </c>
      <c r="U119" s="31">
        <v>2.3559782608695654</v>
      </c>
      <c r="V119" s="31">
        <v>0</v>
      </c>
      <c r="W119" s="31">
        <v>0</v>
      </c>
      <c r="X119" s="31">
        <v>0</v>
      </c>
      <c r="Y119" s="31">
        <v>0</v>
      </c>
      <c r="Z119" s="31">
        <v>0</v>
      </c>
      <c r="AA119" s="31">
        <v>0</v>
      </c>
      <c r="AB119" s="31">
        <v>0</v>
      </c>
      <c r="AC119" s="31">
        <v>0</v>
      </c>
      <c r="AD119" s="31">
        <v>0</v>
      </c>
      <c r="AE119" s="31">
        <v>0</v>
      </c>
      <c r="AF119" t="s">
        <v>544</v>
      </c>
      <c r="AG119" s="32">
        <v>5</v>
      </c>
      <c r="AH119"/>
    </row>
    <row r="120" spans="1:34" x14ac:dyDescent="0.25">
      <c r="A120" t="s">
        <v>1823</v>
      </c>
      <c r="B120" t="s">
        <v>1362</v>
      </c>
      <c r="C120" t="s">
        <v>1504</v>
      </c>
      <c r="D120" t="s">
        <v>1758</v>
      </c>
      <c r="E120" s="31">
        <v>26.434782608695652</v>
      </c>
      <c r="F120" s="31">
        <v>3.4957195723684209</v>
      </c>
      <c r="G120" s="31">
        <v>3.0607894736842098</v>
      </c>
      <c r="H120" s="31">
        <v>0.73785773026315782</v>
      </c>
      <c r="I120" s="31">
        <v>0.53432154605263149</v>
      </c>
      <c r="J120" s="31">
        <v>92.408586956521731</v>
      </c>
      <c r="K120" s="31">
        <v>80.911304347826075</v>
      </c>
      <c r="L120" s="31">
        <v>19.505108695652172</v>
      </c>
      <c r="M120" s="31">
        <v>14.124673913043477</v>
      </c>
      <c r="N120" s="31">
        <v>0</v>
      </c>
      <c r="O120" s="31">
        <v>5.3804347826086953</v>
      </c>
      <c r="P120" s="31">
        <v>26.471739130434781</v>
      </c>
      <c r="Q120" s="31">
        <v>20.354891304347824</v>
      </c>
      <c r="R120" s="31">
        <v>6.1168478260869561</v>
      </c>
      <c r="S120" s="31">
        <v>46.431739130434778</v>
      </c>
      <c r="T120" s="31">
        <v>46.431739130434778</v>
      </c>
      <c r="U120" s="31">
        <v>0</v>
      </c>
      <c r="V120" s="31">
        <v>0</v>
      </c>
      <c r="W120" s="31">
        <v>0</v>
      </c>
      <c r="X120" s="31">
        <v>0</v>
      </c>
      <c r="Y120" s="31">
        <v>0</v>
      </c>
      <c r="Z120" s="31">
        <v>0</v>
      </c>
      <c r="AA120" s="31">
        <v>0</v>
      </c>
      <c r="AB120" s="31">
        <v>0</v>
      </c>
      <c r="AC120" s="31">
        <v>0</v>
      </c>
      <c r="AD120" s="31">
        <v>0</v>
      </c>
      <c r="AE120" s="31">
        <v>0</v>
      </c>
      <c r="AF120" t="s">
        <v>672</v>
      </c>
      <c r="AG120" s="32">
        <v>5</v>
      </c>
      <c r="AH120"/>
    </row>
    <row r="121" spans="1:34" x14ac:dyDescent="0.25">
      <c r="A121" t="s">
        <v>1823</v>
      </c>
      <c r="B121" t="s">
        <v>1038</v>
      </c>
      <c r="C121" t="s">
        <v>1454</v>
      </c>
      <c r="D121" t="s">
        <v>1755</v>
      </c>
      <c r="E121" s="31">
        <v>78.760869565217391</v>
      </c>
      <c r="F121" s="31">
        <v>3.2588559205078673</v>
      </c>
      <c r="G121" s="31">
        <v>3.0285564449351372</v>
      </c>
      <c r="H121" s="31">
        <v>0.64849848192106008</v>
      </c>
      <c r="I121" s="31">
        <v>0.41819900634833029</v>
      </c>
      <c r="J121" s="31">
        <v>256.67032608695661</v>
      </c>
      <c r="K121" s="31">
        <v>238.53173913043483</v>
      </c>
      <c r="L121" s="31">
        <v>51.076304347826103</v>
      </c>
      <c r="M121" s="31">
        <v>32.937717391304361</v>
      </c>
      <c r="N121" s="31">
        <v>12.258152173913043</v>
      </c>
      <c r="O121" s="31">
        <v>5.8804347826086953</v>
      </c>
      <c r="P121" s="31">
        <v>66.884239130434779</v>
      </c>
      <c r="Q121" s="31">
        <v>66.884239130434779</v>
      </c>
      <c r="R121" s="31">
        <v>0</v>
      </c>
      <c r="S121" s="31">
        <v>138.70978260869569</v>
      </c>
      <c r="T121" s="31">
        <v>138.70978260869569</v>
      </c>
      <c r="U121" s="31">
        <v>0</v>
      </c>
      <c r="V121" s="31">
        <v>0</v>
      </c>
      <c r="W121" s="31">
        <v>4.2004347826086956</v>
      </c>
      <c r="X121" s="31">
        <v>0</v>
      </c>
      <c r="Y121" s="31">
        <v>0</v>
      </c>
      <c r="Z121" s="31">
        <v>0</v>
      </c>
      <c r="AA121" s="31">
        <v>0.41902173913043478</v>
      </c>
      <c r="AB121" s="31">
        <v>0</v>
      </c>
      <c r="AC121" s="31">
        <v>3.7814130434782607</v>
      </c>
      <c r="AD121" s="31">
        <v>0</v>
      </c>
      <c r="AE121" s="31">
        <v>0</v>
      </c>
      <c r="AF121" t="s">
        <v>346</v>
      </c>
      <c r="AG121" s="32">
        <v>5</v>
      </c>
      <c r="AH121"/>
    </row>
    <row r="122" spans="1:34" x14ac:dyDescent="0.25">
      <c r="A122" t="s">
        <v>1823</v>
      </c>
      <c r="B122" t="s">
        <v>878</v>
      </c>
      <c r="C122" t="s">
        <v>1541</v>
      </c>
      <c r="D122" t="s">
        <v>1768</v>
      </c>
      <c r="E122" s="31">
        <v>12.923913043478262</v>
      </c>
      <c r="F122" s="31">
        <v>5.818376787216148</v>
      </c>
      <c r="G122" s="31">
        <v>4.7544575273338934</v>
      </c>
      <c r="H122" s="31">
        <v>3.476568544995795</v>
      </c>
      <c r="I122" s="31">
        <v>2.4126492851135413</v>
      </c>
      <c r="J122" s="31">
        <v>75.196195652173913</v>
      </c>
      <c r="K122" s="31">
        <v>61.446195652173905</v>
      </c>
      <c r="L122" s="31">
        <v>44.930869565217399</v>
      </c>
      <c r="M122" s="31">
        <v>31.180869565217399</v>
      </c>
      <c r="N122" s="31">
        <v>8.3586956521739122</v>
      </c>
      <c r="O122" s="31">
        <v>5.3913043478260869</v>
      </c>
      <c r="P122" s="31">
        <v>0.2608695652173913</v>
      </c>
      <c r="Q122" s="31">
        <v>0.2608695652173913</v>
      </c>
      <c r="R122" s="31">
        <v>0</v>
      </c>
      <c r="S122" s="31">
        <v>30.004456521739115</v>
      </c>
      <c r="T122" s="31">
        <v>30.004456521739115</v>
      </c>
      <c r="U122" s="31">
        <v>0</v>
      </c>
      <c r="V122" s="31">
        <v>0</v>
      </c>
      <c r="W122" s="31">
        <v>1.2065217391304346</v>
      </c>
      <c r="X122" s="31">
        <v>0.61956521739130432</v>
      </c>
      <c r="Y122" s="31">
        <v>0</v>
      </c>
      <c r="Z122" s="31">
        <v>0</v>
      </c>
      <c r="AA122" s="31">
        <v>0.2608695652173913</v>
      </c>
      <c r="AB122" s="31">
        <v>0</v>
      </c>
      <c r="AC122" s="31">
        <v>0.32608695652173914</v>
      </c>
      <c r="AD122" s="31">
        <v>0</v>
      </c>
      <c r="AE122" s="31">
        <v>0</v>
      </c>
      <c r="AF122" t="s">
        <v>186</v>
      </c>
      <c r="AG122" s="32">
        <v>5</v>
      </c>
      <c r="AH122"/>
    </row>
    <row r="123" spans="1:34" x14ac:dyDescent="0.25">
      <c r="A123" t="s">
        <v>1823</v>
      </c>
      <c r="B123" t="s">
        <v>884</v>
      </c>
      <c r="C123" t="s">
        <v>1547</v>
      </c>
      <c r="D123" t="s">
        <v>1764</v>
      </c>
      <c r="E123" s="31">
        <v>82.032608695652172</v>
      </c>
      <c r="F123" s="31">
        <v>2.8230290181529094</v>
      </c>
      <c r="G123" s="31">
        <v>2.5809725718828682</v>
      </c>
      <c r="H123" s="31">
        <v>0.79602491056048774</v>
      </c>
      <c r="I123" s="31">
        <v>0.64302371803365599</v>
      </c>
      <c r="J123" s="31">
        <v>231.58043478260876</v>
      </c>
      <c r="K123" s="31">
        <v>211.72391304347832</v>
      </c>
      <c r="L123" s="31">
        <v>65.300000000000011</v>
      </c>
      <c r="M123" s="31">
        <v>52.748913043478275</v>
      </c>
      <c r="N123" s="31">
        <v>8.2902173913043491</v>
      </c>
      <c r="O123" s="31">
        <v>4.2608695652173916</v>
      </c>
      <c r="P123" s="31">
        <v>48.611956521739124</v>
      </c>
      <c r="Q123" s="31">
        <v>41.306521739130424</v>
      </c>
      <c r="R123" s="31">
        <v>7.3054347826086969</v>
      </c>
      <c r="S123" s="31">
        <v>117.66847826086962</v>
      </c>
      <c r="T123" s="31">
        <v>117.66847826086962</v>
      </c>
      <c r="U123" s="31">
        <v>0</v>
      </c>
      <c r="V123" s="31">
        <v>0</v>
      </c>
      <c r="W123" s="31">
        <v>52.35597826086957</v>
      </c>
      <c r="X123" s="31">
        <v>5.2635869565217392</v>
      </c>
      <c r="Y123" s="31">
        <v>9.7826086956521743E-2</v>
      </c>
      <c r="Z123" s="31">
        <v>0</v>
      </c>
      <c r="AA123" s="31">
        <v>3.6168478260869565</v>
      </c>
      <c r="AB123" s="31">
        <v>0</v>
      </c>
      <c r="AC123" s="31">
        <v>43.377717391304351</v>
      </c>
      <c r="AD123" s="31">
        <v>0</v>
      </c>
      <c r="AE123" s="31">
        <v>0</v>
      </c>
      <c r="AF123" t="s">
        <v>192</v>
      </c>
      <c r="AG123" s="32">
        <v>5</v>
      </c>
      <c r="AH123"/>
    </row>
    <row r="124" spans="1:34" x14ac:dyDescent="0.25">
      <c r="A124" t="s">
        <v>1823</v>
      </c>
      <c r="B124" t="s">
        <v>888</v>
      </c>
      <c r="C124" t="s">
        <v>1454</v>
      </c>
      <c r="D124" t="s">
        <v>1755</v>
      </c>
      <c r="E124" s="31">
        <v>166.30434782608697</v>
      </c>
      <c r="F124" s="31">
        <v>2.8358418300653598</v>
      </c>
      <c r="G124" s="31">
        <v>2.624224183006536</v>
      </c>
      <c r="H124" s="31">
        <v>0.26214052287581696</v>
      </c>
      <c r="I124" s="31">
        <v>0.11862745098039215</v>
      </c>
      <c r="J124" s="31">
        <v>471.6128260869566</v>
      </c>
      <c r="K124" s="31">
        <v>436.41989130434786</v>
      </c>
      <c r="L124" s="31">
        <v>43.595108695652172</v>
      </c>
      <c r="M124" s="31">
        <v>19.728260869565219</v>
      </c>
      <c r="N124" s="31">
        <v>12.5625</v>
      </c>
      <c r="O124" s="31">
        <v>11.304347826086957</v>
      </c>
      <c r="P124" s="31">
        <v>190.98239130434786</v>
      </c>
      <c r="Q124" s="31">
        <v>179.65630434782611</v>
      </c>
      <c r="R124" s="31">
        <v>11.326086956521738</v>
      </c>
      <c r="S124" s="31">
        <v>237.03532608695653</v>
      </c>
      <c r="T124" s="31">
        <v>237.03532608695653</v>
      </c>
      <c r="U124" s="31">
        <v>0</v>
      </c>
      <c r="V124" s="31">
        <v>0</v>
      </c>
      <c r="W124" s="31">
        <v>2.097826086956522</v>
      </c>
      <c r="X124" s="31">
        <v>0</v>
      </c>
      <c r="Y124" s="31">
        <v>0</v>
      </c>
      <c r="Z124" s="31">
        <v>0</v>
      </c>
      <c r="AA124" s="31">
        <v>0</v>
      </c>
      <c r="AB124" s="31">
        <v>0</v>
      </c>
      <c r="AC124" s="31">
        <v>2.097826086956522</v>
      </c>
      <c r="AD124" s="31">
        <v>0</v>
      </c>
      <c r="AE124" s="31">
        <v>0</v>
      </c>
      <c r="AF124" t="s">
        <v>196</v>
      </c>
      <c r="AG124" s="32">
        <v>5</v>
      </c>
      <c r="AH124"/>
    </row>
    <row r="125" spans="1:34" x14ac:dyDescent="0.25">
      <c r="A125" t="s">
        <v>1823</v>
      </c>
      <c r="B125" t="s">
        <v>939</v>
      </c>
      <c r="C125" t="s">
        <v>1489</v>
      </c>
      <c r="D125" t="s">
        <v>1768</v>
      </c>
      <c r="E125" s="31">
        <v>84.858695652173907</v>
      </c>
      <c r="F125" s="31">
        <v>2.8919239144357629</v>
      </c>
      <c r="G125" s="31">
        <v>2.5907198667862175</v>
      </c>
      <c r="H125" s="31">
        <v>0.97287690534136051</v>
      </c>
      <c r="I125" s="31">
        <v>0.67167285769181506</v>
      </c>
      <c r="J125" s="31">
        <v>245.40489130434781</v>
      </c>
      <c r="K125" s="31">
        <v>219.84510869565216</v>
      </c>
      <c r="L125" s="31">
        <v>82.557065217391312</v>
      </c>
      <c r="M125" s="31">
        <v>56.997282608695649</v>
      </c>
      <c r="N125" s="31">
        <v>20.603260869565219</v>
      </c>
      <c r="O125" s="31">
        <v>4.9565217391304346</v>
      </c>
      <c r="P125" s="31">
        <v>33.032608695652172</v>
      </c>
      <c r="Q125" s="31">
        <v>33.032608695652172</v>
      </c>
      <c r="R125" s="31">
        <v>0</v>
      </c>
      <c r="S125" s="31">
        <v>129.81521739130434</v>
      </c>
      <c r="T125" s="31">
        <v>129.81521739130434</v>
      </c>
      <c r="U125" s="31">
        <v>0</v>
      </c>
      <c r="V125" s="31">
        <v>0</v>
      </c>
      <c r="W125" s="31">
        <v>28.880434782608695</v>
      </c>
      <c r="X125" s="31">
        <v>4.0706521739130439</v>
      </c>
      <c r="Y125" s="31">
        <v>0</v>
      </c>
      <c r="Z125" s="31">
        <v>0</v>
      </c>
      <c r="AA125" s="31">
        <v>6.0706521739130439</v>
      </c>
      <c r="AB125" s="31">
        <v>0</v>
      </c>
      <c r="AC125" s="31">
        <v>18.739130434782609</v>
      </c>
      <c r="AD125" s="31">
        <v>0</v>
      </c>
      <c r="AE125" s="31">
        <v>0</v>
      </c>
      <c r="AF125" t="s">
        <v>247</v>
      </c>
      <c r="AG125" s="32">
        <v>5</v>
      </c>
      <c r="AH125"/>
    </row>
    <row r="126" spans="1:34" x14ac:dyDescent="0.25">
      <c r="A126" t="s">
        <v>1823</v>
      </c>
      <c r="B126" t="s">
        <v>990</v>
      </c>
      <c r="C126" t="s">
        <v>1452</v>
      </c>
      <c r="D126" t="s">
        <v>1768</v>
      </c>
      <c r="E126" s="31">
        <v>79.184782608695656</v>
      </c>
      <c r="F126" s="31">
        <v>2.9576527110501027</v>
      </c>
      <c r="G126" s="31">
        <v>2.6182566918325327</v>
      </c>
      <c r="H126" s="31">
        <v>1.0243308167467398</v>
      </c>
      <c r="I126" s="31">
        <v>0.75833905284831837</v>
      </c>
      <c r="J126" s="31">
        <v>234.20108695652172</v>
      </c>
      <c r="K126" s="31">
        <v>207.32608695652175</v>
      </c>
      <c r="L126" s="31">
        <v>81.111413043478251</v>
      </c>
      <c r="M126" s="31">
        <v>60.048913043478258</v>
      </c>
      <c r="N126" s="31">
        <v>16.192934782608695</v>
      </c>
      <c r="O126" s="31">
        <v>4.8695652173913047</v>
      </c>
      <c r="P126" s="31">
        <v>34.839673913043477</v>
      </c>
      <c r="Q126" s="31">
        <v>29.027173913043477</v>
      </c>
      <c r="R126" s="31">
        <v>5.8125</v>
      </c>
      <c r="S126" s="31">
        <v>118.25</v>
      </c>
      <c r="T126" s="31">
        <v>118.25</v>
      </c>
      <c r="U126" s="31">
        <v>0</v>
      </c>
      <c r="V126" s="31">
        <v>0</v>
      </c>
      <c r="W126" s="31">
        <v>0</v>
      </c>
      <c r="X126" s="31">
        <v>0</v>
      </c>
      <c r="Y126" s="31">
        <v>0</v>
      </c>
      <c r="Z126" s="31">
        <v>0</v>
      </c>
      <c r="AA126" s="31">
        <v>0</v>
      </c>
      <c r="AB126" s="31">
        <v>0</v>
      </c>
      <c r="AC126" s="31">
        <v>0</v>
      </c>
      <c r="AD126" s="31">
        <v>0</v>
      </c>
      <c r="AE126" s="31">
        <v>0</v>
      </c>
      <c r="AF126" t="s">
        <v>298</v>
      </c>
      <c r="AG126" s="32">
        <v>5</v>
      </c>
      <c r="AH126"/>
    </row>
    <row r="127" spans="1:34" x14ac:dyDescent="0.25">
      <c r="A127" t="s">
        <v>1823</v>
      </c>
      <c r="B127" t="s">
        <v>1012</v>
      </c>
      <c r="C127" t="s">
        <v>1601</v>
      </c>
      <c r="D127" t="s">
        <v>1755</v>
      </c>
      <c r="E127" s="31">
        <v>68.826086956521735</v>
      </c>
      <c r="F127" s="31">
        <v>3.5588423878711311</v>
      </c>
      <c r="G127" s="31">
        <v>3.1248420720151611</v>
      </c>
      <c r="H127" s="31">
        <v>1.2794283006948832</v>
      </c>
      <c r="I127" s="31">
        <v>0.84542798483891346</v>
      </c>
      <c r="J127" s="31">
        <v>244.94119565217392</v>
      </c>
      <c r="K127" s="31">
        <v>215.07065217391303</v>
      </c>
      <c r="L127" s="31">
        <v>88.058043478260871</v>
      </c>
      <c r="M127" s="31">
        <v>58.1875</v>
      </c>
      <c r="N127" s="31">
        <v>24.131413043478261</v>
      </c>
      <c r="O127" s="31">
        <v>5.7391304347826084</v>
      </c>
      <c r="P127" s="31">
        <v>41.524456521739133</v>
      </c>
      <c r="Q127" s="31">
        <v>41.524456521739133</v>
      </c>
      <c r="R127" s="31">
        <v>0</v>
      </c>
      <c r="S127" s="31">
        <v>115.35869565217391</v>
      </c>
      <c r="T127" s="31">
        <v>115.35869565217391</v>
      </c>
      <c r="U127" s="31">
        <v>0</v>
      </c>
      <c r="V127" s="31">
        <v>0</v>
      </c>
      <c r="W127" s="31">
        <v>16.66032608695652</v>
      </c>
      <c r="X127" s="31">
        <v>6.0842391304347823</v>
      </c>
      <c r="Y127" s="31">
        <v>0</v>
      </c>
      <c r="Z127" s="31">
        <v>0</v>
      </c>
      <c r="AA127" s="31">
        <v>4.6222826086956523</v>
      </c>
      <c r="AB127" s="31">
        <v>0</v>
      </c>
      <c r="AC127" s="31">
        <v>5.9538043478260869</v>
      </c>
      <c r="AD127" s="31">
        <v>0</v>
      </c>
      <c r="AE127" s="31">
        <v>0</v>
      </c>
      <c r="AF127" t="s">
        <v>320</v>
      </c>
      <c r="AG127" s="32">
        <v>5</v>
      </c>
      <c r="AH127"/>
    </row>
    <row r="128" spans="1:34" x14ac:dyDescent="0.25">
      <c r="A128" t="s">
        <v>1823</v>
      </c>
      <c r="B128" t="s">
        <v>872</v>
      </c>
      <c r="C128" t="s">
        <v>1541</v>
      </c>
      <c r="D128" t="s">
        <v>1768</v>
      </c>
      <c r="E128" s="31">
        <v>127.07608695652173</v>
      </c>
      <c r="F128" s="31">
        <v>3.2502129843469336</v>
      </c>
      <c r="G128" s="31">
        <v>3.0825840390043622</v>
      </c>
      <c r="H128" s="31">
        <v>1.0345984090325893</v>
      </c>
      <c r="I128" s="31">
        <v>0.90990847660593621</v>
      </c>
      <c r="J128" s="31">
        <v>413.02434782608697</v>
      </c>
      <c r="K128" s="31">
        <v>391.72271739130434</v>
      </c>
      <c r="L128" s="31">
        <v>131.47271739130434</v>
      </c>
      <c r="M128" s="31">
        <v>115.62760869565217</v>
      </c>
      <c r="N128" s="31">
        <v>15.845108695652174</v>
      </c>
      <c r="O128" s="31">
        <v>0</v>
      </c>
      <c r="P128" s="31">
        <v>78.489130434782609</v>
      </c>
      <c r="Q128" s="31">
        <v>73.032608695652172</v>
      </c>
      <c r="R128" s="31">
        <v>5.4565217391304346</v>
      </c>
      <c r="S128" s="31">
        <v>203.0625</v>
      </c>
      <c r="T128" s="31">
        <v>203.0625</v>
      </c>
      <c r="U128" s="31">
        <v>0</v>
      </c>
      <c r="V128" s="31">
        <v>0</v>
      </c>
      <c r="W128" s="31">
        <v>16.445652173913043</v>
      </c>
      <c r="X128" s="31">
        <v>0</v>
      </c>
      <c r="Y128" s="31">
        <v>0</v>
      </c>
      <c r="Z128" s="31">
        <v>0</v>
      </c>
      <c r="AA128" s="31">
        <v>0</v>
      </c>
      <c r="AB128" s="31">
        <v>0</v>
      </c>
      <c r="AC128" s="31">
        <v>16.445652173913043</v>
      </c>
      <c r="AD128" s="31">
        <v>0</v>
      </c>
      <c r="AE128" s="31">
        <v>0</v>
      </c>
      <c r="AF128" t="s">
        <v>180</v>
      </c>
      <c r="AG128" s="32">
        <v>5</v>
      </c>
      <c r="AH128"/>
    </row>
    <row r="129" spans="1:34" x14ac:dyDescent="0.25">
      <c r="A129" t="s">
        <v>1823</v>
      </c>
      <c r="B129" t="s">
        <v>729</v>
      </c>
      <c r="C129" t="s">
        <v>1461</v>
      </c>
      <c r="D129" t="s">
        <v>1755</v>
      </c>
      <c r="E129" s="31">
        <v>126.10869565217391</v>
      </c>
      <c r="F129" s="31">
        <v>2.7169238062403038</v>
      </c>
      <c r="G129" s="31">
        <v>2.5658076193759696</v>
      </c>
      <c r="H129" s="31">
        <v>0.46323909670746422</v>
      </c>
      <c r="I129" s="31">
        <v>0.37980520599896572</v>
      </c>
      <c r="J129" s="31">
        <v>342.62771739130437</v>
      </c>
      <c r="K129" s="31">
        <v>323.570652173913</v>
      </c>
      <c r="L129" s="31">
        <v>58.418478260869563</v>
      </c>
      <c r="M129" s="31">
        <v>47.896739130434781</v>
      </c>
      <c r="N129" s="31">
        <v>5.2173913043478262</v>
      </c>
      <c r="O129" s="31">
        <v>5.3043478260869561</v>
      </c>
      <c r="P129" s="31">
        <v>120.31793478260869</v>
      </c>
      <c r="Q129" s="31">
        <v>111.78260869565217</v>
      </c>
      <c r="R129" s="31">
        <v>8.5353260869565215</v>
      </c>
      <c r="S129" s="31">
        <v>163.89130434782609</v>
      </c>
      <c r="T129" s="31">
        <v>163.89130434782609</v>
      </c>
      <c r="U129" s="31">
        <v>0</v>
      </c>
      <c r="V129" s="31">
        <v>0</v>
      </c>
      <c r="W129" s="31">
        <v>0</v>
      </c>
      <c r="X129" s="31">
        <v>0</v>
      </c>
      <c r="Y129" s="31">
        <v>0</v>
      </c>
      <c r="Z129" s="31">
        <v>0</v>
      </c>
      <c r="AA129" s="31">
        <v>0</v>
      </c>
      <c r="AB129" s="31">
        <v>0</v>
      </c>
      <c r="AC129" s="31">
        <v>0</v>
      </c>
      <c r="AD129" s="31">
        <v>0</v>
      </c>
      <c r="AE129" s="31">
        <v>0</v>
      </c>
      <c r="AF129" t="s">
        <v>37</v>
      </c>
      <c r="AG129" s="32">
        <v>5</v>
      </c>
      <c r="AH129"/>
    </row>
    <row r="130" spans="1:34" x14ac:dyDescent="0.25">
      <c r="A130" t="s">
        <v>1823</v>
      </c>
      <c r="B130" t="s">
        <v>967</v>
      </c>
      <c r="C130" t="s">
        <v>1491</v>
      </c>
      <c r="D130" t="s">
        <v>1755</v>
      </c>
      <c r="E130" s="31">
        <v>139.20652173913044</v>
      </c>
      <c r="F130" s="31">
        <v>3.5371281330522373</v>
      </c>
      <c r="G130" s="31">
        <v>3.3167213242757869</v>
      </c>
      <c r="H130" s="31">
        <v>1.0666042008276722</v>
      </c>
      <c r="I130" s="31">
        <v>0.8973803388771765</v>
      </c>
      <c r="J130" s="31">
        <v>492.39130434782612</v>
      </c>
      <c r="K130" s="31">
        <v>461.70923913043481</v>
      </c>
      <c r="L130" s="31">
        <v>148.47826086956519</v>
      </c>
      <c r="M130" s="31">
        <v>124.92119565217391</v>
      </c>
      <c r="N130" s="31">
        <v>17.904891304347824</v>
      </c>
      <c r="O130" s="31">
        <v>5.6521739130434785</v>
      </c>
      <c r="P130" s="31">
        <v>46.453804347826086</v>
      </c>
      <c r="Q130" s="31">
        <v>39.328804347826086</v>
      </c>
      <c r="R130" s="31">
        <v>7.125</v>
      </c>
      <c r="S130" s="31">
        <v>297.45923913043481</v>
      </c>
      <c r="T130" s="31">
        <v>297.45923913043481</v>
      </c>
      <c r="U130" s="31">
        <v>0</v>
      </c>
      <c r="V130" s="31">
        <v>0</v>
      </c>
      <c r="W130" s="31">
        <v>4.9782608695652169</v>
      </c>
      <c r="X130" s="31">
        <v>0.78260869565217395</v>
      </c>
      <c r="Y130" s="31">
        <v>0</v>
      </c>
      <c r="Z130" s="31">
        <v>0</v>
      </c>
      <c r="AA130" s="31">
        <v>1.9891304347826086</v>
      </c>
      <c r="AB130" s="31">
        <v>0</v>
      </c>
      <c r="AC130" s="31">
        <v>2.2065217391304346</v>
      </c>
      <c r="AD130" s="31">
        <v>0</v>
      </c>
      <c r="AE130" s="31">
        <v>0</v>
      </c>
      <c r="AF130" t="s">
        <v>275</v>
      </c>
      <c r="AG130" s="32">
        <v>5</v>
      </c>
      <c r="AH130"/>
    </row>
    <row r="131" spans="1:34" x14ac:dyDescent="0.25">
      <c r="A131" t="s">
        <v>1823</v>
      </c>
      <c r="B131" t="s">
        <v>983</v>
      </c>
      <c r="C131" t="s">
        <v>1584</v>
      </c>
      <c r="D131" t="s">
        <v>1755</v>
      </c>
      <c r="E131" s="31">
        <v>110.10869565217391</v>
      </c>
      <c r="F131" s="31">
        <v>2.8596989141164859</v>
      </c>
      <c r="G131" s="31">
        <v>2.5639437314906219</v>
      </c>
      <c r="H131" s="31">
        <v>1.1402517275419548</v>
      </c>
      <c r="I131" s="31">
        <v>0.89267028627838108</v>
      </c>
      <c r="J131" s="31">
        <v>314.87771739130437</v>
      </c>
      <c r="K131" s="31">
        <v>282.3125</v>
      </c>
      <c r="L131" s="31">
        <v>125.55163043478262</v>
      </c>
      <c r="M131" s="31">
        <v>98.290760869565219</v>
      </c>
      <c r="N131" s="31">
        <v>21.869565217391305</v>
      </c>
      <c r="O131" s="31">
        <v>5.3913043478260869</v>
      </c>
      <c r="P131" s="31">
        <v>45.326086956521735</v>
      </c>
      <c r="Q131" s="31">
        <v>40.021739130434781</v>
      </c>
      <c r="R131" s="31">
        <v>5.3043478260869561</v>
      </c>
      <c r="S131" s="31">
        <v>144</v>
      </c>
      <c r="T131" s="31">
        <v>144</v>
      </c>
      <c r="U131" s="31">
        <v>0</v>
      </c>
      <c r="V131" s="31">
        <v>0</v>
      </c>
      <c r="W131" s="31">
        <v>0</v>
      </c>
      <c r="X131" s="31">
        <v>0</v>
      </c>
      <c r="Y131" s="31">
        <v>0</v>
      </c>
      <c r="Z131" s="31">
        <v>0</v>
      </c>
      <c r="AA131" s="31">
        <v>0</v>
      </c>
      <c r="AB131" s="31">
        <v>0</v>
      </c>
      <c r="AC131" s="31">
        <v>0</v>
      </c>
      <c r="AD131" s="31">
        <v>0</v>
      </c>
      <c r="AE131" s="31">
        <v>0</v>
      </c>
      <c r="AF131" t="s">
        <v>291</v>
      </c>
      <c r="AG131" s="32">
        <v>5</v>
      </c>
      <c r="AH131"/>
    </row>
    <row r="132" spans="1:34" x14ac:dyDescent="0.25">
      <c r="A132" t="s">
        <v>1823</v>
      </c>
      <c r="B132" t="s">
        <v>1074</v>
      </c>
      <c r="C132" t="s">
        <v>1594</v>
      </c>
      <c r="D132" t="s">
        <v>1755</v>
      </c>
      <c r="E132" s="31">
        <v>166.44565217391303</v>
      </c>
      <c r="F132" s="31">
        <v>3.1309671520929929</v>
      </c>
      <c r="G132" s="31">
        <v>2.9637399595115266</v>
      </c>
      <c r="H132" s="31">
        <v>0.63966890877032589</v>
      </c>
      <c r="I132" s="31">
        <v>0.55082283027492984</v>
      </c>
      <c r="J132" s="31">
        <v>521.13586956521738</v>
      </c>
      <c r="K132" s="31">
        <v>493.30163043478262</v>
      </c>
      <c r="L132" s="31">
        <v>106.47010869565217</v>
      </c>
      <c r="M132" s="31">
        <v>91.682065217391298</v>
      </c>
      <c r="N132" s="31">
        <v>10.266304347826088</v>
      </c>
      <c r="O132" s="31">
        <v>4.5217391304347823</v>
      </c>
      <c r="P132" s="31">
        <v>114.9320652173913</v>
      </c>
      <c r="Q132" s="31">
        <v>101.88586956521739</v>
      </c>
      <c r="R132" s="31">
        <v>13.046195652173912</v>
      </c>
      <c r="S132" s="31">
        <v>299.73369565217394</v>
      </c>
      <c r="T132" s="31">
        <v>299.73369565217394</v>
      </c>
      <c r="U132" s="31">
        <v>0</v>
      </c>
      <c r="V132" s="31">
        <v>0</v>
      </c>
      <c r="W132" s="31">
        <v>0</v>
      </c>
      <c r="X132" s="31">
        <v>0</v>
      </c>
      <c r="Y132" s="31">
        <v>0</v>
      </c>
      <c r="Z132" s="31">
        <v>0</v>
      </c>
      <c r="AA132" s="31">
        <v>0</v>
      </c>
      <c r="AB132" s="31">
        <v>0</v>
      </c>
      <c r="AC132" s="31">
        <v>0</v>
      </c>
      <c r="AD132" s="31">
        <v>0</v>
      </c>
      <c r="AE132" s="31">
        <v>0</v>
      </c>
      <c r="AF132" t="s">
        <v>382</v>
      </c>
      <c r="AG132" s="32">
        <v>5</v>
      </c>
      <c r="AH132"/>
    </row>
    <row r="133" spans="1:34" x14ac:dyDescent="0.25">
      <c r="A133" t="s">
        <v>1823</v>
      </c>
      <c r="B133" t="s">
        <v>1157</v>
      </c>
      <c r="C133" t="s">
        <v>1646</v>
      </c>
      <c r="D133" t="s">
        <v>1799</v>
      </c>
      <c r="E133" s="31">
        <v>29.065217391304348</v>
      </c>
      <c r="F133" s="31">
        <v>2.4125392670157062</v>
      </c>
      <c r="G133" s="31">
        <v>2.3457741211667904</v>
      </c>
      <c r="H133" s="31">
        <v>0.66188107703814525</v>
      </c>
      <c r="I133" s="31">
        <v>0.66188107703814525</v>
      </c>
      <c r="J133" s="31">
        <v>70.120978260869549</v>
      </c>
      <c r="K133" s="31">
        <v>68.180434782608671</v>
      </c>
      <c r="L133" s="31">
        <v>19.237717391304351</v>
      </c>
      <c r="M133" s="31">
        <v>19.237717391304351</v>
      </c>
      <c r="N133" s="31">
        <v>0</v>
      </c>
      <c r="O133" s="31">
        <v>0</v>
      </c>
      <c r="P133" s="31">
        <v>7.4030434782608694</v>
      </c>
      <c r="Q133" s="31">
        <v>5.4624999999999995</v>
      </c>
      <c r="R133" s="31">
        <v>1.9405434782608695</v>
      </c>
      <c r="S133" s="31">
        <v>43.480217391304329</v>
      </c>
      <c r="T133" s="31">
        <v>43.480217391304329</v>
      </c>
      <c r="U133" s="31">
        <v>0</v>
      </c>
      <c r="V133" s="31">
        <v>0</v>
      </c>
      <c r="W133" s="31">
        <v>3.9402173913043477</v>
      </c>
      <c r="X133" s="31">
        <v>0.98913043478260865</v>
      </c>
      <c r="Y133" s="31">
        <v>0</v>
      </c>
      <c r="Z133" s="31">
        <v>0</v>
      </c>
      <c r="AA133" s="31">
        <v>9.7826086956521743E-2</v>
      </c>
      <c r="AB133" s="31">
        <v>0</v>
      </c>
      <c r="AC133" s="31">
        <v>2.8532608695652173</v>
      </c>
      <c r="AD133" s="31">
        <v>0</v>
      </c>
      <c r="AE133" s="31">
        <v>0</v>
      </c>
      <c r="AF133" t="s">
        <v>465</v>
      </c>
      <c r="AG133" s="32">
        <v>5</v>
      </c>
      <c r="AH133"/>
    </row>
    <row r="134" spans="1:34" x14ac:dyDescent="0.25">
      <c r="A134" t="s">
        <v>1823</v>
      </c>
      <c r="B134" t="s">
        <v>1292</v>
      </c>
      <c r="C134" t="s">
        <v>1395</v>
      </c>
      <c r="D134" t="s">
        <v>1716</v>
      </c>
      <c r="E134" s="31">
        <v>26.423913043478262</v>
      </c>
      <c r="F134" s="31">
        <v>2.9817071164129985</v>
      </c>
      <c r="G134" s="31">
        <v>2.7402426984779922</v>
      </c>
      <c r="H134" s="31">
        <v>0.50399835458658993</v>
      </c>
      <c r="I134" s="31">
        <v>0.26253393665158375</v>
      </c>
      <c r="J134" s="31">
        <v>78.78836956521738</v>
      </c>
      <c r="K134" s="31">
        <v>72.407934782608692</v>
      </c>
      <c r="L134" s="31">
        <v>13.317608695652176</v>
      </c>
      <c r="M134" s="31">
        <v>6.9371739130434795</v>
      </c>
      <c r="N134" s="31">
        <v>5.0760869565217392</v>
      </c>
      <c r="O134" s="31">
        <v>1.3043478260869565</v>
      </c>
      <c r="P134" s="31">
        <v>16.507934782608697</v>
      </c>
      <c r="Q134" s="31">
        <v>16.507934782608697</v>
      </c>
      <c r="R134" s="31">
        <v>0</v>
      </c>
      <c r="S134" s="31">
        <v>48.962826086956511</v>
      </c>
      <c r="T134" s="31">
        <v>48.962826086956511</v>
      </c>
      <c r="U134" s="31">
        <v>0</v>
      </c>
      <c r="V134" s="31">
        <v>0</v>
      </c>
      <c r="W134" s="31">
        <v>0</v>
      </c>
      <c r="X134" s="31">
        <v>0</v>
      </c>
      <c r="Y134" s="31">
        <v>0</v>
      </c>
      <c r="Z134" s="31">
        <v>0</v>
      </c>
      <c r="AA134" s="31">
        <v>0</v>
      </c>
      <c r="AB134" s="31">
        <v>0</v>
      </c>
      <c r="AC134" s="31">
        <v>0</v>
      </c>
      <c r="AD134" s="31">
        <v>0</v>
      </c>
      <c r="AE134" s="31">
        <v>0</v>
      </c>
      <c r="AF134" t="s">
        <v>600</v>
      </c>
      <c r="AG134" s="32">
        <v>5</v>
      </c>
      <c r="AH134"/>
    </row>
    <row r="135" spans="1:34" x14ac:dyDescent="0.25">
      <c r="A135" t="s">
        <v>1823</v>
      </c>
      <c r="B135" t="s">
        <v>1204</v>
      </c>
      <c r="C135" t="s">
        <v>689</v>
      </c>
      <c r="D135" t="s">
        <v>1755</v>
      </c>
      <c r="E135" s="31">
        <v>36.402173913043477</v>
      </c>
      <c r="F135" s="31">
        <v>3.3309943266646762</v>
      </c>
      <c r="G135" s="31">
        <v>3.1153329352045387</v>
      </c>
      <c r="H135" s="31">
        <v>0.4772320095550911</v>
      </c>
      <c r="I135" s="31">
        <v>0.26157061809495374</v>
      </c>
      <c r="J135" s="31">
        <v>121.2554347826087</v>
      </c>
      <c r="K135" s="31">
        <v>113.40489130434783</v>
      </c>
      <c r="L135" s="31">
        <v>17.372282608695652</v>
      </c>
      <c r="M135" s="31">
        <v>9.5217391304347831</v>
      </c>
      <c r="N135" s="31">
        <v>3.1304347826086958</v>
      </c>
      <c r="O135" s="31">
        <v>4.7201086956521738</v>
      </c>
      <c r="P135" s="31">
        <v>34.103260869565219</v>
      </c>
      <c r="Q135" s="31">
        <v>34.103260869565219</v>
      </c>
      <c r="R135" s="31">
        <v>0</v>
      </c>
      <c r="S135" s="31">
        <v>69.779891304347828</v>
      </c>
      <c r="T135" s="31">
        <v>69.779891304347828</v>
      </c>
      <c r="U135" s="31">
        <v>0</v>
      </c>
      <c r="V135" s="31">
        <v>0</v>
      </c>
      <c r="W135" s="31">
        <v>0</v>
      </c>
      <c r="X135" s="31">
        <v>0</v>
      </c>
      <c r="Y135" s="31">
        <v>0</v>
      </c>
      <c r="Z135" s="31">
        <v>0</v>
      </c>
      <c r="AA135" s="31">
        <v>0</v>
      </c>
      <c r="AB135" s="31">
        <v>0</v>
      </c>
      <c r="AC135" s="31">
        <v>0</v>
      </c>
      <c r="AD135" s="31">
        <v>0</v>
      </c>
      <c r="AE135" s="31">
        <v>0</v>
      </c>
      <c r="AF135" t="s">
        <v>512</v>
      </c>
      <c r="AG135" s="32">
        <v>5</v>
      </c>
      <c r="AH135"/>
    </row>
    <row r="136" spans="1:34" x14ac:dyDescent="0.25">
      <c r="A136" t="s">
        <v>1823</v>
      </c>
      <c r="B136" t="s">
        <v>1164</v>
      </c>
      <c r="C136" t="s">
        <v>1473</v>
      </c>
      <c r="D136" t="s">
        <v>1729</v>
      </c>
      <c r="E136" s="31">
        <v>72.586956521739125</v>
      </c>
      <c r="F136" s="31">
        <v>3.5196166516921235</v>
      </c>
      <c r="G136" s="31">
        <v>3.3818508535489666</v>
      </c>
      <c r="H136" s="31">
        <v>1.2113656783468105</v>
      </c>
      <c r="I136" s="31">
        <v>1.0735998802036537</v>
      </c>
      <c r="J136" s="31">
        <v>255.47826086956519</v>
      </c>
      <c r="K136" s="31">
        <v>245.47826086956519</v>
      </c>
      <c r="L136" s="31">
        <v>87.929347826086953</v>
      </c>
      <c r="M136" s="31">
        <v>77.929347826086953</v>
      </c>
      <c r="N136" s="31">
        <v>5.0434782608695654</v>
      </c>
      <c r="O136" s="31">
        <v>4.9565217391304346</v>
      </c>
      <c r="P136" s="31">
        <v>21.105978260869566</v>
      </c>
      <c r="Q136" s="31">
        <v>21.105978260869566</v>
      </c>
      <c r="R136" s="31">
        <v>0</v>
      </c>
      <c r="S136" s="31">
        <v>146.44293478260869</v>
      </c>
      <c r="T136" s="31">
        <v>146.44293478260869</v>
      </c>
      <c r="U136" s="31">
        <v>0</v>
      </c>
      <c r="V136" s="31">
        <v>0</v>
      </c>
      <c r="W136" s="31">
        <v>0</v>
      </c>
      <c r="X136" s="31">
        <v>0</v>
      </c>
      <c r="Y136" s="31">
        <v>0</v>
      </c>
      <c r="Z136" s="31">
        <v>0</v>
      </c>
      <c r="AA136" s="31">
        <v>0</v>
      </c>
      <c r="AB136" s="31">
        <v>0</v>
      </c>
      <c r="AC136" s="31">
        <v>0</v>
      </c>
      <c r="AD136" s="31">
        <v>0</v>
      </c>
      <c r="AE136" s="31">
        <v>0</v>
      </c>
      <c r="AF136" t="s">
        <v>472</v>
      </c>
      <c r="AG136" s="32">
        <v>5</v>
      </c>
      <c r="AH136"/>
    </row>
    <row r="137" spans="1:34" x14ac:dyDescent="0.25">
      <c r="A137" t="s">
        <v>1823</v>
      </c>
      <c r="B137" t="s">
        <v>1083</v>
      </c>
      <c r="C137" t="s">
        <v>1454</v>
      </c>
      <c r="D137" t="s">
        <v>1755</v>
      </c>
      <c r="E137" s="31">
        <v>82.173913043478265</v>
      </c>
      <c r="F137" s="31">
        <v>2.1389312169312169</v>
      </c>
      <c r="G137" s="31">
        <v>2.0088055555555555</v>
      </c>
      <c r="H137" s="31">
        <v>0.5819537037037037</v>
      </c>
      <c r="I137" s="31">
        <v>0.4518280423280423</v>
      </c>
      <c r="J137" s="31">
        <v>175.76434782608695</v>
      </c>
      <c r="K137" s="31">
        <v>165.07141304347826</v>
      </c>
      <c r="L137" s="31">
        <v>47.821413043478259</v>
      </c>
      <c r="M137" s="31">
        <v>37.128478260869564</v>
      </c>
      <c r="N137" s="31">
        <v>10.692934782608695</v>
      </c>
      <c r="O137" s="31">
        <v>0</v>
      </c>
      <c r="P137" s="31">
        <v>15.679347826086957</v>
      </c>
      <c r="Q137" s="31">
        <v>15.679347826086957</v>
      </c>
      <c r="R137" s="31">
        <v>0</v>
      </c>
      <c r="S137" s="31">
        <v>112.26358695652173</v>
      </c>
      <c r="T137" s="31">
        <v>112.26358695652173</v>
      </c>
      <c r="U137" s="31">
        <v>0</v>
      </c>
      <c r="V137" s="31">
        <v>0</v>
      </c>
      <c r="W137" s="31">
        <v>0</v>
      </c>
      <c r="X137" s="31">
        <v>0</v>
      </c>
      <c r="Y137" s="31">
        <v>0</v>
      </c>
      <c r="Z137" s="31">
        <v>0</v>
      </c>
      <c r="AA137" s="31">
        <v>0</v>
      </c>
      <c r="AB137" s="31">
        <v>0</v>
      </c>
      <c r="AC137" s="31">
        <v>0</v>
      </c>
      <c r="AD137" s="31">
        <v>0</v>
      </c>
      <c r="AE137" s="31">
        <v>0</v>
      </c>
      <c r="AF137" t="s">
        <v>391</v>
      </c>
      <c r="AG137" s="32">
        <v>5</v>
      </c>
      <c r="AH137"/>
    </row>
    <row r="138" spans="1:34" x14ac:dyDescent="0.25">
      <c r="A138" t="s">
        <v>1823</v>
      </c>
      <c r="B138" t="s">
        <v>1374</v>
      </c>
      <c r="C138" t="s">
        <v>1712</v>
      </c>
      <c r="D138" t="s">
        <v>1744</v>
      </c>
      <c r="E138" s="31">
        <v>69.119565217391298</v>
      </c>
      <c r="F138" s="31">
        <v>3.1716983802484671</v>
      </c>
      <c r="G138" s="31">
        <v>3.0637018399119365</v>
      </c>
      <c r="H138" s="31">
        <v>0.47833778896052842</v>
      </c>
      <c r="I138" s="31">
        <v>0.42998112910835046</v>
      </c>
      <c r="J138" s="31">
        <v>219.22641304347826</v>
      </c>
      <c r="K138" s="31">
        <v>211.76173913043479</v>
      </c>
      <c r="L138" s="31">
        <v>33.0625</v>
      </c>
      <c r="M138" s="31">
        <v>29.720108695652176</v>
      </c>
      <c r="N138" s="31">
        <v>0</v>
      </c>
      <c r="O138" s="31">
        <v>3.3423913043478262</v>
      </c>
      <c r="P138" s="31">
        <v>29.290760869565219</v>
      </c>
      <c r="Q138" s="31">
        <v>25.168478260869566</v>
      </c>
      <c r="R138" s="31">
        <v>4.1222826086956523</v>
      </c>
      <c r="S138" s="31">
        <v>156.87315217391304</v>
      </c>
      <c r="T138" s="31">
        <v>152.00086956521739</v>
      </c>
      <c r="U138" s="31">
        <v>4.8722826086956523</v>
      </c>
      <c r="V138" s="31">
        <v>0</v>
      </c>
      <c r="W138" s="31">
        <v>14.035326086956522</v>
      </c>
      <c r="X138" s="31">
        <v>0.40217391304347827</v>
      </c>
      <c r="Y138" s="31">
        <v>0</v>
      </c>
      <c r="Z138" s="31">
        <v>0</v>
      </c>
      <c r="AA138" s="31">
        <v>0</v>
      </c>
      <c r="AB138" s="31">
        <v>0</v>
      </c>
      <c r="AC138" s="31">
        <v>13.633152173913043</v>
      </c>
      <c r="AD138" s="31">
        <v>0</v>
      </c>
      <c r="AE138" s="31">
        <v>0</v>
      </c>
      <c r="AF138" t="s">
        <v>684</v>
      </c>
      <c r="AG138" s="32">
        <v>5</v>
      </c>
      <c r="AH138"/>
    </row>
    <row r="139" spans="1:34" x14ac:dyDescent="0.25">
      <c r="A139" t="s">
        <v>1823</v>
      </c>
      <c r="B139" t="s">
        <v>882</v>
      </c>
      <c r="C139" t="s">
        <v>1454</v>
      </c>
      <c r="D139" t="s">
        <v>1755</v>
      </c>
      <c r="E139" s="31">
        <v>108.69565217391305</v>
      </c>
      <c r="F139" s="31">
        <v>2.5844370000000003</v>
      </c>
      <c r="G139" s="31">
        <v>2.5785370000000003</v>
      </c>
      <c r="H139" s="31">
        <v>0.65490000000000004</v>
      </c>
      <c r="I139" s="31">
        <v>0.64899999999999991</v>
      </c>
      <c r="J139" s="31">
        <v>280.91706521739133</v>
      </c>
      <c r="K139" s="31">
        <v>280.27576086956526</v>
      </c>
      <c r="L139" s="31">
        <v>71.184782608695656</v>
      </c>
      <c r="M139" s="31">
        <v>70.543478260869563</v>
      </c>
      <c r="N139" s="31">
        <v>0.64130434782608692</v>
      </c>
      <c r="O139" s="31">
        <v>0</v>
      </c>
      <c r="P139" s="31">
        <v>22.961956521739129</v>
      </c>
      <c r="Q139" s="31">
        <v>22.961956521739129</v>
      </c>
      <c r="R139" s="31">
        <v>0</v>
      </c>
      <c r="S139" s="31">
        <v>186.77032608695654</v>
      </c>
      <c r="T139" s="31">
        <v>186.77032608695654</v>
      </c>
      <c r="U139" s="31">
        <v>0</v>
      </c>
      <c r="V139" s="31">
        <v>0</v>
      </c>
      <c r="W139" s="31">
        <v>0</v>
      </c>
      <c r="X139" s="31">
        <v>0</v>
      </c>
      <c r="Y139" s="31">
        <v>0</v>
      </c>
      <c r="Z139" s="31">
        <v>0</v>
      </c>
      <c r="AA139" s="31">
        <v>0</v>
      </c>
      <c r="AB139" s="31">
        <v>0</v>
      </c>
      <c r="AC139" s="31">
        <v>0</v>
      </c>
      <c r="AD139" s="31">
        <v>0</v>
      </c>
      <c r="AE139" s="31">
        <v>0</v>
      </c>
      <c r="AF139" t="s">
        <v>190</v>
      </c>
      <c r="AG139" s="32">
        <v>5</v>
      </c>
      <c r="AH139"/>
    </row>
    <row r="140" spans="1:34" x14ac:dyDescent="0.25">
      <c r="A140" t="s">
        <v>1823</v>
      </c>
      <c r="B140" t="s">
        <v>916</v>
      </c>
      <c r="C140" t="s">
        <v>1437</v>
      </c>
      <c r="D140" t="s">
        <v>1760</v>
      </c>
      <c r="E140" s="31">
        <v>31.108695652173914</v>
      </c>
      <c r="F140" s="31">
        <v>2.6686757512229211</v>
      </c>
      <c r="G140" s="31">
        <v>2.3348357791754015</v>
      </c>
      <c r="H140" s="31">
        <v>0.78951781970649892</v>
      </c>
      <c r="I140" s="31">
        <v>0.61656184486373167</v>
      </c>
      <c r="J140" s="31">
        <v>83.019021739130437</v>
      </c>
      <c r="K140" s="31">
        <v>72.633695652173913</v>
      </c>
      <c r="L140" s="31">
        <v>24.560869565217391</v>
      </c>
      <c r="M140" s="31">
        <v>19.180434782608696</v>
      </c>
      <c r="N140" s="31">
        <v>0</v>
      </c>
      <c r="O140" s="31">
        <v>5.3804347826086953</v>
      </c>
      <c r="P140" s="31">
        <v>12.401630434782607</v>
      </c>
      <c r="Q140" s="31">
        <v>7.3967391304347823</v>
      </c>
      <c r="R140" s="31">
        <v>5.0048913043478258</v>
      </c>
      <c r="S140" s="31">
        <v>46.056521739130432</v>
      </c>
      <c r="T140" s="31">
        <v>46.056521739130432</v>
      </c>
      <c r="U140" s="31">
        <v>0</v>
      </c>
      <c r="V140" s="31">
        <v>0</v>
      </c>
      <c r="W140" s="31">
        <v>23.575326086956522</v>
      </c>
      <c r="X140" s="31">
        <v>2.7391304347826089</v>
      </c>
      <c r="Y140" s="31">
        <v>0</v>
      </c>
      <c r="Z140" s="31">
        <v>0</v>
      </c>
      <c r="AA140" s="31">
        <v>1.5978260869565217</v>
      </c>
      <c r="AB140" s="31">
        <v>0</v>
      </c>
      <c r="AC140" s="31">
        <v>19.23836956521739</v>
      </c>
      <c r="AD140" s="31">
        <v>0</v>
      </c>
      <c r="AE140" s="31">
        <v>0</v>
      </c>
      <c r="AF140" t="s">
        <v>224</v>
      </c>
      <c r="AG140" s="32">
        <v>5</v>
      </c>
      <c r="AH140"/>
    </row>
    <row r="141" spans="1:34" x14ac:dyDescent="0.25">
      <c r="A141" t="s">
        <v>1823</v>
      </c>
      <c r="B141" t="s">
        <v>881</v>
      </c>
      <c r="C141" t="s">
        <v>1458</v>
      </c>
      <c r="D141" t="s">
        <v>1755</v>
      </c>
      <c r="E141" s="31">
        <v>64.510869565217391</v>
      </c>
      <c r="F141" s="31">
        <v>4.1093647851727049</v>
      </c>
      <c r="G141" s="31">
        <v>3.7366604886267907</v>
      </c>
      <c r="H141" s="31">
        <v>1.2571625947767484</v>
      </c>
      <c r="I141" s="31">
        <v>0.88445829823083422</v>
      </c>
      <c r="J141" s="31">
        <v>265.09869565217394</v>
      </c>
      <c r="K141" s="31">
        <v>241.05521739130438</v>
      </c>
      <c r="L141" s="31">
        <v>81.100652173913062</v>
      </c>
      <c r="M141" s="31">
        <v>57.057173913043492</v>
      </c>
      <c r="N141" s="31">
        <v>19.744565217391305</v>
      </c>
      <c r="O141" s="31">
        <v>4.2989130434782608</v>
      </c>
      <c r="P141" s="31">
        <v>20.210869565217394</v>
      </c>
      <c r="Q141" s="31">
        <v>20.210869565217394</v>
      </c>
      <c r="R141" s="31">
        <v>0</v>
      </c>
      <c r="S141" s="31">
        <v>163.78717391304349</v>
      </c>
      <c r="T141" s="31">
        <v>163.78717391304349</v>
      </c>
      <c r="U141" s="31">
        <v>0</v>
      </c>
      <c r="V141" s="31">
        <v>0</v>
      </c>
      <c r="W141" s="31">
        <v>0</v>
      </c>
      <c r="X141" s="31">
        <v>0</v>
      </c>
      <c r="Y141" s="31">
        <v>0</v>
      </c>
      <c r="Z141" s="31">
        <v>0</v>
      </c>
      <c r="AA141" s="31">
        <v>0</v>
      </c>
      <c r="AB141" s="31">
        <v>0</v>
      </c>
      <c r="AC141" s="31">
        <v>0</v>
      </c>
      <c r="AD141" s="31">
        <v>0</v>
      </c>
      <c r="AE141" s="31">
        <v>0</v>
      </c>
      <c r="AF141" t="s">
        <v>189</v>
      </c>
      <c r="AG141" s="32">
        <v>5</v>
      </c>
      <c r="AH141"/>
    </row>
    <row r="142" spans="1:34" x14ac:dyDescent="0.25">
      <c r="A142" t="s">
        <v>1823</v>
      </c>
      <c r="B142" t="s">
        <v>811</v>
      </c>
      <c r="C142" t="s">
        <v>1505</v>
      </c>
      <c r="D142" t="s">
        <v>1784</v>
      </c>
      <c r="E142" s="31">
        <v>28.010869565217391</v>
      </c>
      <c r="F142" s="31">
        <v>4.4886961583236324</v>
      </c>
      <c r="G142" s="31">
        <v>4.2222506790842074</v>
      </c>
      <c r="H142" s="31">
        <v>0.93180442374854477</v>
      </c>
      <c r="I142" s="31">
        <v>0.75646100116414428</v>
      </c>
      <c r="J142" s="31">
        <v>125.73228260869567</v>
      </c>
      <c r="K142" s="31">
        <v>118.26891304347828</v>
      </c>
      <c r="L142" s="31">
        <v>26.100652173913041</v>
      </c>
      <c r="M142" s="31">
        <v>21.189130434782605</v>
      </c>
      <c r="N142" s="31">
        <v>2.5331521739130434</v>
      </c>
      <c r="O142" s="31">
        <v>2.3783695652173913</v>
      </c>
      <c r="P142" s="31">
        <v>26.769347826086957</v>
      </c>
      <c r="Q142" s="31">
        <v>24.217500000000001</v>
      </c>
      <c r="R142" s="31">
        <v>2.5518478260869566</v>
      </c>
      <c r="S142" s="31">
        <v>72.862282608695665</v>
      </c>
      <c r="T142" s="31">
        <v>72.862282608695665</v>
      </c>
      <c r="U142" s="31">
        <v>0</v>
      </c>
      <c r="V142" s="31">
        <v>0</v>
      </c>
      <c r="W142" s="31">
        <v>0</v>
      </c>
      <c r="X142" s="31">
        <v>0</v>
      </c>
      <c r="Y142" s="31">
        <v>0</v>
      </c>
      <c r="Z142" s="31">
        <v>0</v>
      </c>
      <c r="AA142" s="31">
        <v>0</v>
      </c>
      <c r="AB142" s="31">
        <v>0</v>
      </c>
      <c r="AC142" s="31">
        <v>0</v>
      </c>
      <c r="AD142" s="31">
        <v>0</v>
      </c>
      <c r="AE142" s="31">
        <v>0</v>
      </c>
      <c r="AF142" t="s">
        <v>119</v>
      </c>
      <c r="AG142" s="32">
        <v>5</v>
      </c>
      <c r="AH142"/>
    </row>
    <row r="143" spans="1:34" x14ac:dyDescent="0.25">
      <c r="A143" t="s">
        <v>1823</v>
      </c>
      <c r="B143" t="s">
        <v>962</v>
      </c>
      <c r="C143" t="s">
        <v>1451</v>
      </c>
      <c r="D143" t="s">
        <v>1731</v>
      </c>
      <c r="E143" s="31">
        <v>97.978260869565219</v>
      </c>
      <c r="F143" s="31">
        <v>2.8593299312181055</v>
      </c>
      <c r="G143" s="31">
        <v>2.585561349012647</v>
      </c>
      <c r="H143" s="31">
        <v>0.53048036387841124</v>
      </c>
      <c r="I143" s="31">
        <v>0.25671178167295317</v>
      </c>
      <c r="J143" s="31">
        <v>280.1521739130435</v>
      </c>
      <c r="K143" s="31">
        <v>253.32880434782609</v>
      </c>
      <c r="L143" s="31">
        <v>51.97554347826086</v>
      </c>
      <c r="M143" s="31">
        <v>25.152173913043477</v>
      </c>
      <c r="N143" s="31">
        <v>21.654891304347824</v>
      </c>
      <c r="O143" s="31">
        <v>5.1684782608695654</v>
      </c>
      <c r="P143" s="31">
        <v>52.217391304347828</v>
      </c>
      <c r="Q143" s="31">
        <v>52.217391304347828</v>
      </c>
      <c r="R143" s="31">
        <v>0</v>
      </c>
      <c r="S143" s="31">
        <v>175.95923913043478</v>
      </c>
      <c r="T143" s="31">
        <v>175.95923913043478</v>
      </c>
      <c r="U143" s="31">
        <v>0</v>
      </c>
      <c r="V143" s="31">
        <v>0</v>
      </c>
      <c r="W143" s="31">
        <v>0</v>
      </c>
      <c r="X143" s="31">
        <v>0</v>
      </c>
      <c r="Y143" s="31">
        <v>0</v>
      </c>
      <c r="Z143" s="31">
        <v>0</v>
      </c>
      <c r="AA143" s="31">
        <v>0</v>
      </c>
      <c r="AB143" s="31">
        <v>0</v>
      </c>
      <c r="AC143" s="31">
        <v>0</v>
      </c>
      <c r="AD143" s="31">
        <v>0</v>
      </c>
      <c r="AE143" s="31">
        <v>0</v>
      </c>
      <c r="AF143" t="s">
        <v>270</v>
      </c>
      <c r="AG143" s="32">
        <v>5</v>
      </c>
      <c r="AH143"/>
    </row>
    <row r="144" spans="1:34" x14ac:dyDescent="0.25">
      <c r="A144" t="s">
        <v>1823</v>
      </c>
      <c r="B144" t="s">
        <v>919</v>
      </c>
      <c r="C144" t="s">
        <v>1553</v>
      </c>
      <c r="D144" t="s">
        <v>1731</v>
      </c>
      <c r="E144" s="31">
        <v>103.85869565217391</v>
      </c>
      <c r="F144" s="31">
        <v>2.9154631083202509</v>
      </c>
      <c r="G144" s="31">
        <v>2.7620094191522759</v>
      </c>
      <c r="H144" s="31">
        <v>0.44220303506017794</v>
      </c>
      <c r="I144" s="31">
        <v>0.28874934589220308</v>
      </c>
      <c r="J144" s="31">
        <v>302.79619565217388</v>
      </c>
      <c r="K144" s="31">
        <v>286.85869565217388</v>
      </c>
      <c r="L144" s="31">
        <v>45.926630434782609</v>
      </c>
      <c r="M144" s="31">
        <v>29.989130434782609</v>
      </c>
      <c r="N144" s="31">
        <v>14.285326086956522</v>
      </c>
      <c r="O144" s="31">
        <v>1.6521739130434783</v>
      </c>
      <c r="P144" s="31">
        <v>53.152173913043477</v>
      </c>
      <c r="Q144" s="31">
        <v>53.152173913043477</v>
      </c>
      <c r="R144" s="31">
        <v>0</v>
      </c>
      <c r="S144" s="31">
        <v>203.71739130434781</v>
      </c>
      <c r="T144" s="31">
        <v>203.71739130434781</v>
      </c>
      <c r="U144" s="31">
        <v>0</v>
      </c>
      <c r="V144" s="31">
        <v>0</v>
      </c>
      <c r="W144" s="31">
        <v>0</v>
      </c>
      <c r="X144" s="31">
        <v>0</v>
      </c>
      <c r="Y144" s="31">
        <v>0</v>
      </c>
      <c r="Z144" s="31">
        <v>0</v>
      </c>
      <c r="AA144" s="31">
        <v>0</v>
      </c>
      <c r="AB144" s="31">
        <v>0</v>
      </c>
      <c r="AC144" s="31">
        <v>0</v>
      </c>
      <c r="AD144" s="31">
        <v>0</v>
      </c>
      <c r="AE144" s="31">
        <v>0</v>
      </c>
      <c r="AF144" t="s">
        <v>227</v>
      </c>
      <c r="AG144" s="32">
        <v>5</v>
      </c>
      <c r="AH144"/>
    </row>
    <row r="145" spans="1:34" x14ac:dyDescent="0.25">
      <c r="A145" t="s">
        <v>1823</v>
      </c>
      <c r="B145" t="s">
        <v>1120</v>
      </c>
      <c r="C145" t="s">
        <v>1633</v>
      </c>
      <c r="D145" t="s">
        <v>1755</v>
      </c>
      <c r="E145" s="31">
        <v>86.206521739130437</v>
      </c>
      <c r="F145" s="31">
        <v>2.8577102509141343</v>
      </c>
      <c r="G145" s="31">
        <v>2.4280040348001513</v>
      </c>
      <c r="H145" s="31">
        <v>0.59989282562098101</v>
      </c>
      <c r="I145" s="31">
        <v>0.17018660950699785</v>
      </c>
      <c r="J145" s="31">
        <v>246.35326086956522</v>
      </c>
      <c r="K145" s="31">
        <v>209.30978260869566</v>
      </c>
      <c r="L145" s="31">
        <v>51.714673913043484</v>
      </c>
      <c r="M145" s="31">
        <v>14.671195652173912</v>
      </c>
      <c r="N145" s="31">
        <v>23.739130434782609</v>
      </c>
      <c r="O145" s="31">
        <v>13.304347826086957</v>
      </c>
      <c r="P145" s="31">
        <v>45.891304347826086</v>
      </c>
      <c r="Q145" s="31">
        <v>45.891304347826086</v>
      </c>
      <c r="R145" s="31">
        <v>0</v>
      </c>
      <c r="S145" s="31">
        <v>148.74728260869566</v>
      </c>
      <c r="T145" s="31">
        <v>148.74728260869566</v>
      </c>
      <c r="U145" s="31">
        <v>0</v>
      </c>
      <c r="V145" s="31">
        <v>0</v>
      </c>
      <c r="W145" s="31">
        <v>2.7826086956521738</v>
      </c>
      <c r="X145" s="31">
        <v>2.7826086956521738</v>
      </c>
      <c r="Y145" s="31">
        <v>0</v>
      </c>
      <c r="Z145" s="31">
        <v>0</v>
      </c>
      <c r="AA145" s="31">
        <v>0</v>
      </c>
      <c r="AB145" s="31">
        <v>0</v>
      </c>
      <c r="AC145" s="31">
        <v>0</v>
      </c>
      <c r="AD145" s="31">
        <v>0</v>
      </c>
      <c r="AE145" s="31">
        <v>0</v>
      </c>
      <c r="AF145" t="s">
        <v>428</v>
      </c>
      <c r="AG145" s="32">
        <v>5</v>
      </c>
      <c r="AH145"/>
    </row>
    <row r="146" spans="1:34" x14ac:dyDescent="0.25">
      <c r="A146" t="s">
        <v>1823</v>
      </c>
      <c r="B146" t="s">
        <v>1096</v>
      </c>
      <c r="C146" t="s">
        <v>1454</v>
      </c>
      <c r="D146" t="s">
        <v>1755</v>
      </c>
      <c r="E146" s="31">
        <v>254.69565217391303</v>
      </c>
      <c r="F146" s="31">
        <v>1.8070907306247868</v>
      </c>
      <c r="G146" s="31">
        <v>1.5636629395698192</v>
      </c>
      <c r="H146" s="31">
        <v>0.37797669853192223</v>
      </c>
      <c r="I146" s="31">
        <v>0.13454890747695461</v>
      </c>
      <c r="J146" s="31">
        <v>460.25815217391306</v>
      </c>
      <c r="K146" s="31">
        <v>398.25815217391306</v>
      </c>
      <c r="L146" s="31">
        <v>96.269021739130451</v>
      </c>
      <c r="M146" s="31">
        <v>34.269021739130437</v>
      </c>
      <c r="N146" s="31">
        <v>45.826086956521742</v>
      </c>
      <c r="O146" s="31">
        <v>16.173913043478262</v>
      </c>
      <c r="P146" s="31">
        <v>78.581521739130437</v>
      </c>
      <c r="Q146" s="31">
        <v>78.581521739130437</v>
      </c>
      <c r="R146" s="31">
        <v>0</v>
      </c>
      <c r="S146" s="31">
        <v>285.40760869565219</v>
      </c>
      <c r="T146" s="31">
        <v>285.40760869565219</v>
      </c>
      <c r="U146" s="31">
        <v>0</v>
      </c>
      <c r="V146" s="31">
        <v>0</v>
      </c>
      <c r="W146" s="31">
        <v>0</v>
      </c>
      <c r="X146" s="31">
        <v>0</v>
      </c>
      <c r="Y146" s="31">
        <v>0</v>
      </c>
      <c r="Z146" s="31">
        <v>0</v>
      </c>
      <c r="AA146" s="31">
        <v>0</v>
      </c>
      <c r="AB146" s="31">
        <v>0</v>
      </c>
      <c r="AC146" s="31">
        <v>0</v>
      </c>
      <c r="AD146" s="31">
        <v>0</v>
      </c>
      <c r="AE146" s="31">
        <v>0</v>
      </c>
      <c r="AF146" t="s">
        <v>404</v>
      </c>
      <c r="AG146" s="32">
        <v>5</v>
      </c>
      <c r="AH146"/>
    </row>
    <row r="147" spans="1:34" x14ac:dyDescent="0.25">
      <c r="A147" t="s">
        <v>1823</v>
      </c>
      <c r="B147" t="s">
        <v>1248</v>
      </c>
      <c r="C147" t="s">
        <v>1385</v>
      </c>
      <c r="D147" t="s">
        <v>1758</v>
      </c>
      <c r="E147" s="31">
        <v>88.793478260869563</v>
      </c>
      <c r="F147" s="31">
        <v>2.2025951768882361</v>
      </c>
      <c r="G147" s="31">
        <v>1.7508262945280939</v>
      </c>
      <c r="H147" s="31">
        <v>0.84125964010282783</v>
      </c>
      <c r="I147" s="31">
        <v>0.38949075774268577</v>
      </c>
      <c r="J147" s="31">
        <v>195.57608695652175</v>
      </c>
      <c r="K147" s="31">
        <v>155.46195652173913</v>
      </c>
      <c r="L147" s="31">
        <v>74.698369565217391</v>
      </c>
      <c r="M147" s="31">
        <v>34.584239130434781</v>
      </c>
      <c r="N147" s="31">
        <v>35.592391304347828</v>
      </c>
      <c r="O147" s="31">
        <v>4.5217391304347823</v>
      </c>
      <c r="P147" s="31">
        <v>19.301630434782609</v>
      </c>
      <c r="Q147" s="31">
        <v>19.301630434782609</v>
      </c>
      <c r="R147" s="31">
        <v>0</v>
      </c>
      <c r="S147" s="31">
        <v>101.57608695652173</v>
      </c>
      <c r="T147" s="31">
        <v>101.57608695652173</v>
      </c>
      <c r="U147" s="31">
        <v>0</v>
      </c>
      <c r="V147" s="31">
        <v>0</v>
      </c>
      <c r="W147" s="31">
        <v>0</v>
      </c>
      <c r="X147" s="31">
        <v>0</v>
      </c>
      <c r="Y147" s="31">
        <v>0</v>
      </c>
      <c r="Z147" s="31">
        <v>0</v>
      </c>
      <c r="AA147" s="31">
        <v>0</v>
      </c>
      <c r="AB147" s="31">
        <v>0</v>
      </c>
      <c r="AC147" s="31">
        <v>0</v>
      </c>
      <c r="AD147" s="31">
        <v>0</v>
      </c>
      <c r="AE147" s="31">
        <v>0</v>
      </c>
      <c r="AF147" t="s">
        <v>556</v>
      </c>
      <c r="AG147" s="32">
        <v>5</v>
      </c>
      <c r="AH147"/>
    </row>
    <row r="148" spans="1:34" x14ac:dyDescent="0.25">
      <c r="A148" t="s">
        <v>1823</v>
      </c>
      <c r="B148" t="s">
        <v>945</v>
      </c>
      <c r="C148" t="s">
        <v>1572</v>
      </c>
      <c r="D148" t="s">
        <v>1755</v>
      </c>
      <c r="E148" s="31">
        <v>126.93478260869566</v>
      </c>
      <c r="F148" s="31">
        <v>3.0273480047953418</v>
      </c>
      <c r="G148" s="31">
        <v>2.6173676999486215</v>
      </c>
      <c r="H148" s="31">
        <v>0.92605754410001728</v>
      </c>
      <c r="I148" s="31">
        <v>0.51607723925329685</v>
      </c>
      <c r="J148" s="31">
        <v>384.27576086956526</v>
      </c>
      <c r="K148" s="31">
        <v>332.23500000000001</v>
      </c>
      <c r="L148" s="31">
        <v>117.54891304347828</v>
      </c>
      <c r="M148" s="31">
        <v>65.508152173913047</v>
      </c>
      <c r="N148" s="31">
        <v>46.877717391304351</v>
      </c>
      <c r="O148" s="31">
        <v>5.1630434782608692</v>
      </c>
      <c r="P148" s="31">
        <v>69.442934782608702</v>
      </c>
      <c r="Q148" s="31">
        <v>69.442934782608702</v>
      </c>
      <c r="R148" s="31">
        <v>0</v>
      </c>
      <c r="S148" s="31">
        <v>197.28391304347824</v>
      </c>
      <c r="T148" s="31">
        <v>197.28391304347824</v>
      </c>
      <c r="U148" s="31">
        <v>0</v>
      </c>
      <c r="V148" s="31">
        <v>0</v>
      </c>
      <c r="W148" s="31">
        <v>0</v>
      </c>
      <c r="X148" s="31">
        <v>0</v>
      </c>
      <c r="Y148" s="31">
        <v>0</v>
      </c>
      <c r="Z148" s="31">
        <v>0</v>
      </c>
      <c r="AA148" s="31">
        <v>0</v>
      </c>
      <c r="AB148" s="31">
        <v>0</v>
      </c>
      <c r="AC148" s="31">
        <v>0</v>
      </c>
      <c r="AD148" s="31">
        <v>0</v>
      </c>
      <c r="AE148" s="31">
        <v>0</v>
      </c>
      <c r="AF148" t="s">
        <v>253</v>
      </c>
      <c r="AG148" s="32">
        <v>5</v>
      </c>
      <c r="AH148"/>
    </row>
    <row r="149" spans="1:34" x14ac:dyDescent="0.25">
      <c r="A149" t="s">
        <v>1823</v>
      </c>
      <c r="B149" t="s">
        <v>1010</v>
      </c>
      <c r="C149" t="s">
        <v>1599</v>
      </c>
      <c r="D149" t="s">
        <v>1755</v>
      </c>
      <c r="E149" s="31">
        <v>222.13043478260869</v>
      </c>
      <c r="F149" s="31">
        <v>2.5240017615971819</v>
      </c>
      <c r="G149" s="31">
        <v>2.3290516735173226</v>
      </c>
      <c r="H149" s="31">
        <v>0.44192845958113136</v>
      </c>
      <c r="I149" s="31">
        <v>0.24697837150127225</v>
      </c>
      <c r="J149" s="31">
        <v>560.65760869565224</v>
      </c>
      <c r="K149" s="31">
        <v>517.35326086956525</v>
      </c>
      <c r="L149" s="31">
        <v>98.165760869565219</v>
      </c>
      <c r="M149" s="31">
        <v>54.861413043478258</v>
      </c>
      <c r="N149" s="31">
        <v>37.913043478260867</v>
      </c>
      <c r="O149" s="31">
        <v>5.3913043478260869</v>
      </c>
      <c r="P149" s="31">
        <v>118.10326086956522</v>
      </c>
      <c r="Q149" s="31">
        <v>118.10326086956522</v>
      </c>
      <c r="R149" s="31">
        <v>0</v>
      </c>
      <c r="S149" s="31">
        <v>344.38858695652175</v>
      </c>
      <c r="T149" s="31">
        <v>344.38858695652175</v>
      </c>
      <c r="U149" s="31">
        <v>0</v>
      </c>
      <c r="V149" s="31">
        <v>0</v>
      </c>
      <c r="W149" s="31">
        <v>0</v>
      </c>
      <c r="X149" s="31">
        <v>0</v>
      </c>
      <c r="Y149" s="31">
        <v>0</v>
      </c>
      <c r="Z149" s="31">
        <v>0</v>
      </c>
      <c r="AA149" s="31">
        <v>0</v>
      </c>
      <c r="AB149" s="31">
        <v>0</v>
      </c>
      <c r="AC149" s="31">
        <v>0</v>
      </c>
      <c r="AD149" s="31">
        <v>0</v>
      </c>
      <c r="AE149" s="31">
        <v>0</v>
      </c>
      <c r="AF149" t="s">
        <v>318</v>
      </c>
      <c r="AG149" s="32">
        <v>5</v>
      </c>
      <c r="AH149"/>
    </row>
    <row r="150" spans="1:34" x14ac:dyDescent="0.25">
      <c r="A150" t="s">
        <v>1823</v>
      </c>
      <c r="B150" t="s">
        <v>808</v>
      </c>
      <c r="C150" t="s">
        <v>1464</v>
      </c>
      <c r="D150" t="s">
        <v>1768</v>
      </c>
      <c r="E150" s="31">
        <v>155.56521739130434</v>
      </c>
      <c r="F150" s="31">
        <v>2.8810613471212974</v>
      </c>
      <c r="G150" s="31">
        <v>2.5924399105645612</v>
      </c>
      <c r="H150" s="31">
        <v>0.72928311906092802</v>
      </c>
      <c r="I150" s="31">
        <v>0.4406616825041923</v>
      </c>
      <c r="J150" s="31">
        <v>448.19293478260875</v>
      </c>
      <c r="K150" s="31">
        <v>403.29347826086956</v>
      </c>
      <c r="L150" s="31">
        <v>113.45108695652175</v>
      </c>
      <c r="M150" s="31">
        <v>68.551630434782609</v>
      </c>
      <c r="N150" s="31">
        <v>40.144021739130437</v>
      </c>
      <c r="O150" s="31">
        <v>4.7554347826086953</v>
      </c>
      <c r="P150" s="31">
        <v>68.728260869565219</v>
      </c>
      <c r="Q150" s="31">
        <v>68.728260869565219</v>
      </c>
      <c r="R150" s="31">
        <v>0</v>
      </c>
      <c r="S150" s="31">
        <v>266.01358695652175</v>
      </c>
      <c r="T150" s="31">
        <v>266.01358695652175</v>
      </c>
      <c r="U150" s="31">
        <v>0</v>
      </c>
      <c r="V150" s="31">
        <v>0</v>
      </c>
      <c r="W150" s="31">
        <v>0</v>
      </c>
      <c r="X150" s="31">
        <v>0</v>
      </c>
      <c r="Y150" s="31">
        <v>0</v>
      </c>
      <c r="Z150" s="31">
        <v>0</v>
      </c>
      <c r="AA150" s="31">
        <v>0</v>
      </c>
      <c r="AB150" s="31">
        <v>0</v>
      </c>
      <c r="AC150" s="31">
        <v>0</v>
      </c>
      <c r="AD150" s="31">
        <v>0</v>
      </c>
      <c r="AE150" s="31">
        <v>0</v>
      </c>
      <c r="AF150" t="s">
        <v>116</v>
      </c>
      <c r="AG150" s="32">
        <v>5</v>
      </c>
      <c r="AH150"/>
    </row>
    <row r="151" spans="1:34" x14ac:dyDescent="0.25">
      <c r="A151" t="s">
        <v>1823</v>
      </c>
      <c r="B151" t="s">
        <v>1043</v>
      </c>
      <c r="C151" t="s">
        <v>1610</v>
      </c>
      <c r="D151" t="s">
        <v>1755</v>
      </c>
      <c r="E151" s="31">
        <v>209.07608695652175</v>
      </c>
      <c r="F151" s="31">
        <v>1.4635560176761109</v>
      </c>
      <c r="G151" s="31">
        <v>1.3955029893423445</v>
      </c>
      <c r="H151" s="31">
        <v>0.21385495191057963</v>
      </c>
      <c r="I151" s="31">
        <v>0.15744736158045228</v>
      </c>
      <c r="J151" s="31">
        <v>305.99456521739125</v>
      </c>
      <c r="K151" s="31">
        <v>291.76630434782606</v>
      </c>
      <c r="L151" s="31">
        <v>44.711956521739125</v>
      </c>
      <c r="M151" s="31">
        <v>32.918478260869563</v>
      </c>
      <c r="N151" s="31">
        <v>7.625</v>
      </c>
      <c r="O151" s="31">
        <v>4.1684782608695654</v>
      </c>
      <c r="P151" s="31">
        <v>83.554347826086953</v>
      </c>
      <c r="Q151" s="31">
        <v>81.119565217391298</v>
      </c>
      <c r="R151" s="31">
        <v>2.4347826086956523</v>
      </c>
      <c r="S151" s="31">
        <v>177.72826086956522</v>
      </c>
      <c r="T151" s="31">
        <v>177.72826086956522</v>
      </c>
      <c r="U151" s="31">
        <v>0</v>
      </c>
      <c r="V151" s="31">
        <v>0</v>
      </c>
      <c r="W151" s="31">
        <v>0</v>
      </c>
      <c r="X151" s="31">
        <v>0</v>
      </c>
      <c r="Y151" s="31">
        <v>0</v>
      </c>
      <c r="Z151" s="31">
        <v>0</v>
      </c>
      <c r="AA151" s="31">
        <v>0</v>
      </c>
      <c r="AB151" s="31">
        <v>0</v>
      </c>
      <c r="AC151" s="31">
        <v>0</v>
      </c>
      <c r="AD151" s="31">
        <v>0</v>
      </c>
      <c r="AE151" s="31">
        <v>0</v>
      </c>
      <c r="AF151" t="s">
        <v>351</v>
      </c>
      <c r="AG151" s="32">
        <v>5</v>
      </c>
      <c r="AH151"/>
    </row>
    <row r="152" spans="1:34" x14ac:dyDescent="0.25">
      <c r="A152" t="s">
        <v>1823</v>
      </c>
      <c r="B152" t="s">
        <v>1325</v>
      </c>
      <c r="C152" t="s">
        <v>1419</v>
      </c>
      <c r="D152" t="s">
        <v>1770</v>
      </c>
      <c r="E152" s="31">
        <v>42.184782608695649</v>
      </c>
      <c r="F152" s="31">
        <v>1.9480829683071375</v>
      </c>
      <c r="G152" s="31">
        <v>1.3097346044833806</v>
      </c>
      <c r="H152" s="31">
        <v>0.83752125740788452</v>
      </c>
      <c r="I152" s="31">
        <v>0.6693944859572275</v>
      </c>
      <c r="J152" s="31">
        <v>82.179456521739127</v>
      </c>
      <c r="K152" s="31">
        <v>55.250869565217386</v>
      </c>
      <c r="L152" s="31">
        <v>35.330652173913037</v>
      </c>
      <c r="M152" s="31">
        <v>28.238260869565213</v>
      </c>
      <c r="N152" s="31">
        <v>0</v>
      </c>
      <c r="O152" s="31">
        <v>7.0923913043478262</v>
      </c>
      <c r="P152" s="31">
        <v>46.848804347826089</v>
      </c>
      <c r="Q152" s="31">
        <v>27.012608695652176</v>
      </c>
      <c r="R152" s="31">
        <v>19.836195652173917</v>
      </c>
      <c r="S152" s="31">
        <v>0</v>
      </c>
      <c r="T152" s="31">
        <v>0</v>
      </c>
      <c r="U152" s="31">
        <v>0</v>
      </c>
      <c r="V152" s="31">
        <v>0</v>
      </c>
      <c r="W152" s="31">
        <v>0</v>
      </c>
      <c r="X152" s="31">
        <v>0</v>
      </c>
      <c r="Y152" s="31">
        <v>0</v>
      </c>
      <c r="Z152" s="31">
        <v>0</v>
      </c>
      <c r="AA152" s="31">
        <v>0</v>
      </c>
      <c r="AB152" s="31">
        <v>0</v>
      </c>
      <c r="AC152" s="31">
        <v>0</v>
      </c>
      <c r="AD152" s="31">
        <v>0</v>
      </c>
      <c r="AE152" s="31">
        <v>0</v>
      </c>
      <c r="AF152" t="s">
        <v>633</v>
      </c>
      <c r="AG152" s="32">
        <v>5</v>
      </c>
      <c r="AH152"/>
    </row>
    <row r="153" spans="1:34" x14ac:dyDescent="0.25">
      <c r="A153" t="s">
        <v>1823</v>
      </c>
      <c r="B153" t="s">
        <v>731</v>
      </c>
      <c r="C153" t="s">
        <v>1463</v>
      </c>
      <c r="D153" t="s">
        <v>1755</v>
      </c>
      <c r="E153" s="31">
        <v>113.1304347826087</v>
      </c>
      <c r="F153" s="31">
        <v>2.5890853189853957</v>
      </c>
      <c r="G153" s="31">
        <v>2.4185674481168329</v>
      </c>
      <c r="H153" s="31">
        <v>0.43646714066102993</v>
      </c>
      <c r="I153" s="31">
        <v>0.2659492697924673</v>
      </c>
      <c r="J153" s="31">
        <v>292.90434782608696</v>
      </c>
      <c r="K153" s="31">
        <v>273.61358695652171</v>
      </c>
      <c r="L153" s="31">
        <v>49.377717391304344</v>
      </c>
      <c r="M153" s="31">
        <v>30.086956521739129</v>
      </c>
      <c r="N153" s="31">
        <v>13.725543478260869</v>
      </c>
      <c r="O153" s="31">
        <v>5.5652173913043477</v>
      </c>
      <c r="P153" s="31">
        <v>82.722826086956516</v>
      </c>
      <c r="Q153" s="31">
        <v>82.722826086956516</v>
      </c>
      <c r="R153" s="31">
        <v>0</v>
      </c>
      <c r="S153" s="31">
        <v>160.80380434782609</v>
      </c>
      <c r="T153" s="31">
        <v>160.80380434782609</v>
      </c>
      <c r="U153" s="31">
        <v>0</v>
      </c>
      <c r="V153" s="31">
        <v>0</v>
      </c>
      <c r="W153" s="31">
        <v>46.127173913043478</v>
      </c>
      <c r="X153" s="31">
        <v>2.6657608695652173</v>
      </c>
      <c r="Y153" s="31">
        <v>0</v>
      </c>
      <c r="Z153" s="31">
        <v>0</v>
      </c>
      <c r="AA153" s="31">
        <v>0.69293478260869568</v>
      </c>
      <c r="AB153" s="31">
        <v>0</v>
      </c>
      <c r="AC153" s="31">
        <v>42.768478260869564</v>
      </c>
      <c r="AD153" s="31">
        <v>0</v>
      </c>
      <c r="AE153" s="31">
        <v>0</v>
      </c>
      <c r="AF153" t="s">
        <v>39</v>
      </c>
      <c r="AG153" s="32">
        <v>5</v>
      </c>
      <c r="AH153"/>
    </row>
    <row r="154" spans="1:34" x14ac:dyDescent="0.25">
      <c r="A154" t="s">
        <v>1823</v>
      </c>
      <c r="B154" t="s">
        <v>819</v>
      </c>
      <c r="C154" t="s">
        <v>1511</v>
      </c>
      <c r="D154" t="s">
        <v>1768</v>
      </c>
      <c r="E154" s="31">
        <v>175.46739130434781</v>
      </c>
      <c r="F154" s="31">
        <v>2.604369076379855</v>
      </c>
      <c r="G154" s="31">
        <v>2.5141751842904045</v>
      </c>
      <c r="H154" s="31">
        <v>0.59466641888124883</v>
      </c>
      <c r="I154" s="31">
        <v>0.50447252679179833</v>
      </c>
      <c r="J154" s="31">
        <v>456.98184782608695</v>
      </c>
      <c r="K154" s="31">
        <v>441.1557608695652</v>
      </c>
      <c r="L154" s="31">
        <v>104.34456521739129</v>
      </c>
      <c r="M154" s="31">
        <v>88.518478260869557</v>
      </c>
      <c r="N154" s="31">
        <v>5.5652173913043477</v>
      </c>
      <c r="O154" s="31">
        <v>10.260869565217391</v>
      </c>
      <c r="P154" s="31">
        <v>97.949782608695656</v>
      </c>
      <c r="Q154" s="31">
        <v>97.949782608695656</v>
      </c>
      <c r="R154" s="31">
        <v>0</v>
      </c>
      <c r="S154" s="31">
        <v>254.6875</v>
      </c>
      <c r="T154" s="31">
        <v>254.6875</v>
      </c>
      <c r="U154" s="31">
        <v>0</v>
      </c>
      <c r="V154" s="31">
        <v>0</v>
      </c>
      <c r="W154" s="31">
        <v>7.0171739130434778</v>
      </c>
      <c r="X154" s="31">
        <v>2.409782608695652</v>
      </c>
      <c r="Y154" s="31">
        <v>0</v>
      </c>
      <c r="Z154" s="31">
        <v>0</v>
      </c>
      <c r="AA154" s="31">
        <v>4.6073913043478258</v>
      </c>
      <c r="AB154" s="31">
        <v>0</v>
      </c>
      <c r="AC154" s="31">
        <v>0</v>
      </c>
      <c r="AD154" s="31">
        <v>0</v>
      </c>
      <c r="AE154" s="31">
        <v>0</v>
      </c>
      <c r="AF154" t="s">
        <v>127</v>
      </c>
      <c r="AG154" s="32">
        <v>5</v>
      </c>
      <c r="AH154"/>
    </row>
    <row r="155" spans="1:34" x14ac:dyDescent="0.25">
      <c r="A155" t="s">
        <v>1823</v>
      </c>
      <c r="B155" t="s">
        <v>1068</v>
      </c>
      <c r="C155" t="s">
        <v>1619</v>
      </c>
      <c r="D155" t="s">
        <v>1755</v>
      </c>
      <c r="E155" s="31">
        <v>41.663043478260867</v>
      </c>
      <c r="F155" s="31">
        <v>4.5096947560657457</v>
      </c>
      <c r="G155" s="31">
        <v>4.0380015653535102</v>
      </c>
      <c r="H155" s="31">
        <v>1.161935820506131</v>
      </c>
      <c r="I155" s="31">
        <v>0.69024262979389517</v>
      </c>
      <c r="J155" s="31">
        <v>187.8876086956522</v>
      </c>
      <c r="K155" s="31">
        <v>168.23543478260873</v>
      </c>
      <c r="L155" s="31">
        <v>48.40978260869565</v>
      </c>
      <c r="M155" s="31">
        <v>28.757608695652173</v>
      </c>
      <c r="N155" s="31">
        <v>15.739130434782609</v>
      </c>
      <c r="O155" s="31">
        <v>3.9130434782608696</v>
      </c>
      <c r="P155" s="31">
        <v>29.986739130434774</v>
      </c>
      <c r="Q155" s="31">
        <v>29.986739130434774</v>
      </c>
      <c r="R155" s="31">
        <v>0</v>
      </c>
      <c r="S155" s="31">
        <v>109.49108695652178</v>
      </c>
      <c r="T155" s="31">
        <v>109.49108695652178</v>
      </c>
      <c r="U155" s="31">
        <v>0</v>
      </c>
      <c r="V155" s="31">
        <v>0</v>
      </c>
      <c r="W155" s="31">
        <v>35.914673913043487</v>
      </c>
      <c r="X155" s="31">
        <v>3.7892391304347823</v>
      </c>
      <c r="Y155" s="31">
        <v>0</v>
      </c>
      <c r="Z155" s="31">
        <v>0</v>
      </c>
      <c r="AA155" s="31">
        <v>6.6368478260869583</v>
      </c>
      <c r="AB155" s="31">
        <v>0</v>
      </c>
      <c r="AC155" s="31">
        <v>25.488586956521743</v>
      </c>
      <c r="AD155" s="31">
        <v>0</v>
      </c>
      <c r="AE155" s="31">
        <v>0</v>
      </c>
      <c r="AF155" t="s">
        <v>376</v>
      </c>
      <c r="AG155" s="32">
        <v>5</v>
      </c>
      <c r="AH155"/>
    </row>
    <row r="156" spans="1:34" x14ac:dyDescent="0.25">
      <c r="A156" t="s">
        <v>1823</v>
      </c>
      <c r="B156" t="s">
        <v>1243</v>
      </c>
      <c r="C156" t="s">
        <v>1674</v>
      </c>
      <c r="D156" t="s">
        <v>1768</v>
      </c>
      <c r="E156" s="31">
        <v>28.119565217391305</v>
      </c>
      <c r="F156" s="31">
        <v>5.5573057595670665</v>
      </c>
      <c r="G156" s="31">
        <v>4.9464630846540389</v>
      </c>
      <c r="H156" s="31">
        <v>1.6138384228836491</v>
      </c>
      <c r="I156" s="31">
        <v>1.0029957479706224</v>
      </c>
      <c r="J156" s="31">
        <v>156.26902173913044</v>
      </c>
      <c r="K156" s="31">
        <v>139.09239130434781</v>
      </c>
      <c r="L156" s="31">
        <v>45.380434782608695</v>
      </c>
      <c r="M156" s="31">
        <v>28.203804347826086</v>
      </c>
      <c r="N156" s="31">
        <v>11.785326086956522</v>
      </c>
      <c r="O156" s="31">
        <v>5.3913043478260869</v>
      </c>
      <c r="P156" s="31">
        <v>24.872282608695652</v>
      </c>
      <c r="Q156" s="31">
        <v>24.872282608695652</v>
      </c>
      <c r="R156" s="31">
        <v>0</v>
      </c>
      <c r="S156" s="31">
        <v>86.016304347826093</v>
      </c>
      <c r="T156" s="31">
        <v>86.016304347826093</v>
      </c>
      <c r="U156" s="31">
        <v>0</v>
      </c>
      <c r="V156" s="31">
        <v>0</v>
      </c>
      <c r="W156" s="31">
        <v>3.9836956521739131</v>
      </c>
      <c r="X156" s="31">
        <v>1.5896739130434783</v>
      </c>
      <c r="Y156" s="31">
        <v>0</v>
      </c>
      <c r="Z156" s="31">
        <v>0</v>
      </c>
      <c r="AA156" s="31">
        <v>1.9945652173913044</v>
      </c>
      <c r="AB156" s="31">
        <v>0</v>
      </c>
      <c r="AC156" s="31">
        <v>0.39945652173913043</v>
      </c>
      <c r="AD156" s="31">
        <v>0</v>
      </c>
      <c r="AE156" s="31">
        <v>0</v>
      </c>
      <c r="AF156" t="s">
        <v>551</v>
      </c>
      <c r="AG156" s="32">
        <v>5</v>
      </c>
      <c r="AH156"/>
    </row>
    <row r="157" spans="1:34" x14ac:dyDescent="0.25">
      <c r="A157" t="s">
        <v>1823</v>
      </c>
      <c r="B157" t="s">
        <v>761</v>
      </c>
      <c r="C157" t="s">
        <v>1454</v>
      </c>
      <c r="D157" t="s">
        <v>1755</v>
      </c>
      <c r="E157" s="31">
        <v>73.934782608695656</v>
      </c>
      <c r="F157" s="31">
        <v>2.6987871214348722</v>
      </c>
      <c r="G157" s="31">
        <v>2.5490149955895327</v>
      </c>
      <c r="H157" s="31">
        <v>0.84155395471920014</v>
      </c>
      <c r="I157" s="31">
        <v>0.70210967362540433</v>
      </c>
      <c r="J157" s="31">
        <v>199.5342391304348</v>
      </c>
      <c r="K157" s="31">
        <v>188.46086956521742</v>
      </c>
      <c r="L157" s="31">
        <v>62.220108695652172</v>
      </c>
      <c r="M157" s="31">
        <v>51.910326086956523</v>
      </c>
      <c r="N157" s="31">
        <v>10.309782608695652</v>
      </c>
      <c r="O157" s="31">
        <v>0</v>
      </c>
      <c r="P157" s="31">
        <v>6.6576086956521738</v>
      </c>
      <c r="Q157" s="31">
        <v>5.8940217391304346</v>
      </c>
      <c r="R157" s="31">
        <v>0.76358695652173914</v>
      </c>
      <c r="S157" s="31">
        <v>130.65652173913045</v>
      </c>
      <c r="T157" s="31">
        <v>130.65652173913045</v>
      </c>
      <c r="U157" s="31">
        <v>0</v>
      </c>
      <c r="V157" s="31">
        <v>0</v>
      </c>
      <c r="W157" s="31">
        <v>2.152173913043478</v>
      </c>
      <c r="X157" s="31">
        <v>0</v>
      </c>
      <c r="Y157" s="31">
        <v>0</v>
      </c>
      <c r="Z157" s="31">
        <v>0</v>
      </c>
      <c r="AA157" s="31">
        <v>0</v>
      </c>
      <c r="AB157" s="31">
        <v>0.76358695652173914</v>
      </c>
      <c r="AC157" s="31">
        <v>1.388586956521739</v>
      </c>
      <c r="AD157" s="31">
        <v>0</v>
      </c>
      <c r="AE157" s="31">
        <v>0</v>
      </c>
      <c r="AF157" t="s">
        <v>69</v>
      </c>
      <c r="AG157" s="32">
        <v>5</v>
      </c>
      <c r="AH157"/>
    </row>
    <row r="158" spans="1:34" x14ac:dyDescent="0.25">
      <c r="A158" t="s">
        <v>1823</v>
      </c>
      <c r="B158" t="s">
        <v>732</v>
      </c>
      <c r="C158" t="s">
        <v>1413</v>
      </c>
      <c r="D158" t="s">
        <v>1755</v>
      </c>
      <c r="E158" s="31">
        <v>70.760869565217391</v>
      </c>
      <c r="F158" s="31">
        <v>3.365282642089094</v>
      </c>
      <c r="G158" s="31">
        <v>3.0554516129032261</v>
      </c>
      <c r="H158" s="31">
        <v>0.76574500768049147</v>
      </c>
      <c r="I158" s="31">
        <v>0.4731182795698925</v>
      </c>
      <c r="J158" s="31">
        <v>238.13032608695653</v>
      </c>
      <c r="K158" s="31">
        <v>216.20641304347828</v>
      </c>
      <c r="L158" s="31">
        <v>54.184782608695649</v>
      </c>
      <c r="M158" s="31">
        <v>33.478260869565219</v>
      </c>
      <c r="N158" s="31">
        <v>15.402173913043478</v>
      </c>
      <c r="O158" s="31">
        <v>5.3043478260869561</v>
      </c>
      <c r="P158" s="31">
        <v>62.048913043478265</v>
      </c>
      <c r="Q158" s="31">
        <v>60.831521739130437</v>
      </c>
      <c r="R158" s="31">
        <v>1.2173913043478262</v>
      </c>
      <c r="S158" s="31">
        <v>121.89663043478262</v>
      </c>
      <c r="T158" s="31">
        <v>121.89663043478262</v>
      </c>
      <c r="U158" s="31">
        <v>0</v>
      </c>
      <c r="V158" s="31">
        <v>0</v>
      </c>
      <c r="W158" s="31">
        <v>36.173913043478251</v>
      </c>
      <c r="X158" s="31">
        <v>0.76086956521739135</v>
      </c>
      <c r="Y158" s="31">
        <v>8.125</v>
      </c>
      <c r="Z158" s="31">
        <v>0</v>
      </c>
      <c r="AA158" s="31">
        <v>0</v>
      </c>
      <c r="AB158" s="31">
        <v>0</v>
      </c>
      <c r="AC158" s="31">
        <v>27.288043478260864</v>
      </c>
      <c r="AD158" s="31">
        <v>0</v>
      </c>
      <c r="AE158" s="31">
        <v>0</v>
      </c>
      <c r="AF158" t="s">
        <v>40</v>
      </c>
      <c r="AG158" s="32">
        <v>5</v>
      </c>
      <c r="AH158"/>
    </row>
    <row r="159" spans="1:34" x14ac:dyDescent="0.25">
      <c r="A159" t="s">
        <v>1823</v>
      </c>
      <c r="B159" t="s">
        <v>734</v>
      </c>
      <c r="C159" t="s">
        <v>1464</v>
      </c>
      <c r="D159" t="s">
        <v>1768</v>
      </c>
      <c r="E159" s="31">
        <v>87.532608695652172</v>
      </c>
      <c r="F159" s="31">
        <v>4.8070284366074763</v>
      </c>
      <c r="G159" s="31">
        <v>4.4737364957158823</v>
      </c>
      <c r="H159" s="31">
        <v>1.9000062088662615</v>
      </c>
      <c r="I159" s="31">
        <v>1.566714267974668</v>
      </c>
      <c r="J159" s="31">
        <v>420.77173913043481</v>
      </c>
      <c r="K159" s="31">
        <v>391.5978260869565</v>
      </c>
      <c r="L159" s="31">
        <v>166.31250000000003</v>
      </c>
      <c r="M159" s="31">
        <v>137.13858695652175</v>
      </c>
      <c r="N159" s="31">
        <v>24.391304347826086</v>
      </c>
      <c r="O159" s="31">
        <v>4.7826086956521738</v>
      </c>
      <c r="P159" s="31">
        <v>37.380434782608695</v>
      </c>
      <c r="Q159" s="31">
        <v>37.380434782608695</v>
      </c>
      <c r="R159" s="31">
        <v>0</v>
      </c>
      <c r="S159" s="31">
        <v>217.07880434782609</v>
      </c>
      <c r="T159" s="31">
        <v>217.07880434782609</v>
      </c>
      <c r="U159" s="31">
        <v>0</v>
      </c>
      <c r="V159" s="31">
        <v>0</v>
      </c>
      <c r="W159" s="31">
        <v>0</v>
      </c>
      <c r="X159" s="31">
        <v>0</v>
      </c>
      <c r="Y159" s="31">
        <v>0</v>
      </c>
      <c r="Z159" s="31">
        <v>0</v>
      </c>
      <c r="AA159" s="31">
        <v>0</v>
      </c>
      <c r="AB159" s="31">
        <v>0</v>
      </c>
      <c r="AC159" s="31">
        <v>0</v>
      </c>
      <c r="AD159" s="31">
        <v>0</v>
      </c>
      <c r="AE159" s="31">
        <v>0</v>
      </c>
      <c r="AF159" t="s">
        <v>42</v>
      </c>
      <c r="AG159" s="32">
        <v>5</v>
      </c>
      <c r="AH159"/>
    </row>
    <row r="160" spans="1:34" x14ac:dyDescent="0.25">
      <c r="A160" t="s">
        <v>1823</v>
      </c>
      <c r="B160" t="s">
        <v>1130</v>
      </c>
      <c r="C160" t="s">
        <v>1637</v>
      </c>
      <c r="D160" t="s">
        <v>1721</v>
      </c>
      <c r="E160" s="31">
        <v>73.75</v>
      </c>
      <c r="F160" s="31">
        <v>2.6496831245394259</v>
      </c>
      <c r="G160" s="31">
        <v>2.4329226234340466</v>
      </c>
      <c r="H160" s="31">
        <v>0.59678408253500381</v>
      </c>
      <c r="I160" s="31">
        <v>0.43140014738393523</v>
      </c>
      <c r="J160" s="31">
        <v>195.41413043478266</v>
      </c>
      <c r="K160" s="31">
        <v>179.42804347826095</v>
      </c>
      <c r="L160" s="31">
        <v>44.01282608695653</v>
      </c>
      <c r="M160" s="31">
        <v>31.815760869565224</v>
      </c>
      <c r="N160" s="31">
        <v>7.2391304347826084</v>
      </c>
      <c r="O160" s="31">
        <v>4.9579347826086959</v>
      </c>
      <c r="P160" s="31">
        <v>39.460108695652167</v>
      </c>
      <c r="Q160" s="31">
        <v>35.671086956521734</v>
      </c>
      <c r="R160" s="31">
        <v>3.7890217391304351</v>
      </c>
      <c r="S160" s="31">
        <v>111.94119565217397</v>
      </c>
      <c r="T160" s="31">
        <v>95.333369565217453</v>
      </c>
      <c r="U160" s="31">
        <v>16.607826086956518</v>
      </c>
      <c r="V160" s="31">
        <v>0</v>
      </c>
      <c r="W160" s="31">
        <v>0</v>
      </c>
      <c r="X160" s="31">
        <v>0</v>
      </c>
      <c r="Y160" s="31">
        <v>0</v>
      </c>
      <c r="Z160" s="31">
        <v>0</v>
      </c>
      <c r="AA160" s="31">
        <v>0</v>
      </c>
      <c r="AB160" s="31">
        <v>0</v>
      </c>
      <c r="AC160" s="31">
        <v>0</v>
      </c>
      <c r="AD160" s="31">
        <v>0</v>
      </c>
      <c r="AE160" s="31">
        <v>0</v>
      </c>
      <c r="AF160" t="s">
        <v>438</v>
      </c>
      <c r="AG160" s="32">
        <v>5</v>
      </c>
      <c r="AH160"/>
    </row>
    <row r="161" spans="1:34" x14ac:dyDescent="0.25">
      <c r="A161" t="s">
        <v>1823</v>
      </c>
      <c r="B161" t="s">
        <v>843</v>
      </c>
      <c r="C161" t="s">
        <v>1526</v>
      </c>
      <c r="D161" t="s">
        <v>1777</v>
      </c>
      <c r="E161" s="31">
        <v>52.630434782608695</v>
      </c>
      <c r="F161" s="31">
        <v>2.9244630318050393</v>
      </c>
      <c r="G161" s="31">
        <v>2.6994527054935973</v>
      </c>
      <c r="H161" s="31">
        <v>0.26987814952498967</v>
      </c>
      <c r="I161" s="31">
        <v>0.16098719537381248</v>
      </c>
      <c r="J161" s="31">
        <v>153.91576086956522</v>
      </c>
      <c r="K161" s="31">
        <v>142.07336956521738</v>
      </c>
      <c r="L161" s="31">
        <v>14.203804347826086</v>
      </c>
      <c r="M161" s="31">
        <v>8.4728260869565215</v>
      </c>
      <c r="N161" s="31">
        <v>0.86684782608695654</v>
      </c>
      <c r="O161" s="31">
        <v>4.8641304347826084</v>
      </c>
      <c r="P161" s="31">
        <v>57.434782608695649</v>
      </c>
      <c r="Q161" s="31">
        <v>51.323369565217391</v>
      </c>
      <c r="R161" s="31">
        <v>6.1114130434782608</v>
      </c>
      <c r="S161" s="31">
        <v>82.27717391304347</v>
      </c>
      <c r="T161" s="31">
        <v>76.211956521739125</v>
      </c>
      <c r="U161" s="31">
        <v>6.0652173913043477</v>
      </c>
      <c r="V161" s="31">
        <v>0</v>
      </c>
      <c r="W161" s="31">
        <v>0</v>
      </c>
      <c r="X161" s="31">
        <v>0</v>
      </c>
      <c r="Y161" s="31">
        <v>0</v>
      </c>
      <c r="Z161" s="31">
        <v>0</v>
      </c>
      <c r="AA161" s="31">
        <v>0</v>
      </c>
      <c r="AB161" s="31">
        <v>0</v>
      </c>
      <c r="AC161" s="31">
        <v>0</v>
      </c>
      <c r="AD161" s="31">
        <v>0</v>
      </c>
      <c r="AE161" s="31">
        <v>0</v>
      </c>
      <c r="AF161" t="s">
        <v>151</v>
      </c>
      <c r="AG161" s="32">
        <v>5</v>
      </c>
      <c r="AH161"/>
    </row>
    <row r="162" spans="1:34" x14ac:dyDescent="0.25">
      <c r="A162" t="s">
        <v>1823</v>
      </c>
      <c r="B162" t="s">
        <v>968</v>
      </c>
      <c r="C162" t="s">
        <v>1454</v>
      </c>
      <c r="D162" t="s">
        <v>1755</v>
      </c>
      <c r="E162" s="31">
        <v>186.30434782608697</v>
      </c>
      <c r="F162" s="31">
        <v>2.6786901983663944</v>
      </c>
      <c r="G162" s="31">
        <v>2.5022753792298715</v>
      </c>
      <c r="H162" s="31">
        <v>0.75121061843640602</v>
      </c>
      <c r="I162" s="31">
        <v>0.6311406067677946</v>
      </c>
      <c r="J162" s="31">
        <v>499.05163043478262</v>
      </c>
      <c r="K162" s="31">
        <v>466.18478260869563</v>
      </c>
      <c r="L162" s="31">
        <v>139.95380434782609</v>
      </c>
      <c r="M162" s="31">
        <v>117.58423913043478</v>
      </c>
      <c r="N162" s="31">
        <v>16.804347826086957</v>
      </c>
      <c r="O162" s="31">
        <v>5.5652173913043477</v>
      </c>
      <c r="P162" s="31">
        <v>113.26630434782609</v>
      </c>
      <c r="Q162" s="31">
        <v>102.76902173913044</v>
      </c>
      <c r="R162" s="31">
        <v>10.497282608695652</v>
      </c>
      <c r="S162" s="31">
        <v>245.83152173913044</v>
      </c>
      <c r="T162" s="31">
        <v>245.83152173913044</v>
      </c>
      <c r="U162" s="31">
        <v>0</v>
      </c>
      <c r="V162" s="31">
        <v>0</v>
      </c>
      <c r="W162" s="31">
        <v>0</v>
      </c>
      <c r="X162" s="31">
        <v>0</v>
      </c>
      <c r="Y162" s="31">
        <v>0</v>
      </c>
      <c r="Z162" s="31">
        <v>0</v>
      </c>
      <c r="AA162" s="31">
        <v>0</v>
      </c>
      <c r="AB162" s="31">
        <v>0</v>
      </c>
      <c r="AC162" s="31">
        <v>0</v>
      </c>
      <c r="AD162" s="31">
        <v>0</v>
      </c>
      <c r="AE162" s="31">
        <v>0</v>
      </c>
      <c r="AF162" t="s">
        <v>276</v>
      </c>
      <c r="AG162" s="32">
        <v>5</v>
      </c>
      <c r="AH162"/>
    </row>
    <row r="163" spans="1:34" x14ac:dyDescent="0.25">
      <c r="A163" t="s">
        <v>1823</v>
      </c>
      <c r="B163" t="s">
        <v>1004</v>
      </c>
      <c r="C163" t="s">
        <v>1597</v>
      </c>
      <c r="D163" t="s">
        <v>1784</v>
      </c>
      <c r="E163" s="31">
        <v>68.032608695652172</v>
      </c>
      <c r="F163" s="31">
        <v>3.5792746445119032</v>
      </c>
      <c r="G163" s="31">
        <v>3.5243936731107204</v>
      </c>
      <c r="H163" s="31">
        <v>0.48062789583000481</v>
      </c>
      <c r="I163" s="31">
        <v>0.4257469244288225</v>
      </c>
      <c r="J163" s="31">
        <v>243.50739130434783</v>
      </c>
      <c r="K163" s="31">
        <v>239.7736956521739</v>
      </c>
      <c r="L163" s="31">
        <v>32.698369565217391</v>
      </c>
      <c r="M163" s="31">
        <v>28.964673913043477</v>
      </c>
      <c r="N163" s="31">
        <v>0</v>
      </c>
      <c r="O163" s="31">
        <v>3.7336956521739131</v>
      </c>
      <c r="P163" s="31">
        <v>62.921195652173914</v>
      </c>
      <c r="Q163" s="31">
        <v>62.921195652173914</v>
      </c>
      <c r="R163" s="31">
        <v>0</v>
      </c>
      <c r="S163" s="31">
        <v>147.88782608695652</v>
      </c>
      <c r="T163" s="31">
        <v>147.88782608695652</v>
      </c>
      <c r="U163" s="31">
        <v>0</v>
      </c>
      <c r="V163" s="31">
        <v>0</v>
      </c>
      <c r="W163" s="31">
        <v>13.322608695652175</v>
      </c>
      <c r="X163" s="31">
        <v>0</v>
      </c>
      <c r="Y163" s="31">
        <v>0</v>
      </c>
      <c r="Z163" s="31">
        <v>0</v>
      </c>
      <c r="AA163" s="31">
        <v>0</v>
      </c>
      <c r="AB163" s="31">
        <v>0</v>
      </c>
      <c r="AC163" s="31">
        <v>13.322608695652175</v>
      </c>
      <c r="AD163" s="31">
        <v>0</v>
      </c>
      <c r="AE163" s="31">
        <v>0</v>
      </c>
      <c r="AF163" t="s">
        <v>312</v>
      </c>
      <c r="AG163" s="32">
        <v>5</v>
      </c>
      <c r="AH163"/>
    </row>
    <row r="164" spans="1:34" x14ac:dyDescent="0.25">
      <c r="A164" t="s">
        <v>1823</v>
      </c>
      <c r="B164" t="s">
        <v>1295</v>
      </c>
      <c r="C164" t="s">
        <v>1660</v>
      </c>
      <c r="D164" t="s">
        <v>1737</v>
      </c>
      <c r="E164" s="31">
        <v>49.684782608695649</v>
      </c>
      <c r="F164" s="31">
        <v>3.0059505578648005</v>
      </c>
      <c r="G164" s="31">
        <v>2.8904397287245689</v>
      </c>
      <c r="H164" s="31">
        <v>0.62298184204769202</v>
      </c>
      <c r="I164" s="31">
        <v>0.50747101290746011</v>
      </c>
      <c r="J164" s="31">
        <v>149.35000000000002</v>
      </c>
      <c r="K164" s="31">
        <v>143.61086956521743</v>
      </c>
      <c r="L164" s="31">
        <v>30.952717391304351</v>
      </c>
      <c r="M164" s="31">
        <v>25.213586956521741</v>
      </c>
      <c r="N164" s="31">
        <v>0</v>
      </c>
      <c r="O164" s="31">
        <v>5.7391304347826084</v>
      </c>
      <c r="P164" s="31">
        <v>23.426630434782609</v>
      </c>
      <c r="Q164" s="31">
        <v>23.426630434782609</v>
      </c>
      <c r="R164" s="31">
        <v>0</v>
      </c>
      <c r="S164" s="31">
        <v>94.970652173913081</v>
      </c>
      <c r="T164" s="31">
        <v>94.970652173913081</v>
      </c>
      <c r="U164" s="31">
        <v>0</v>
      </c>
      <c r="V164" s="31">
        <v>0</v>
      </c>
      <c r="W164" s="31">
        <v>0</v>
      </c>
      <c r="X164" s="31">
        <v>0</v>
      </c>
      <c r="Y164" s="31">
        <v>0</v>
      </c>
      <c r="Z164" s="31">
        <v>0</v>
      </c>
      <c r="AA164" s="31">
        <v>0</v>
      </c>
      <c r="AB164" s="31">
        <v>0</v>
      </c>
      <c r="AC164" s="31">
        <v>0</v>
      </c>
      <c r="AD164" s="31">
        <v>0</v>
      </c>
      <c r="AE164" s="31">
        <v>0</v>
      </c>
      <c r="AF164" t="s">
        <v>603</v>
      </c>
      <c r="AG164" s="32">
        <v>5</v>
      </c>
      <c r="AH164"/>
    </row>
    <row r="165" spans="1:34" x14ac:dyDescent="0.25">
      <c r="A165" t="s">
        <v>1823</v>
      </c>
      <c r="B165" t="s">
        <v>774</v>
      </c>
      <c r="C165" t="s">
        <v>1486</v>
      </c>
      <c r="D165" t="s">
        <v>1742</v>
      </c>
      <c r="E165" s="31">
        <v>76.423913043478265</v>
      </c>
      <c r="F165" s="31">
        <v>2.4940548997297682</v>
      </c>
      <c r="G165" s="31">
        <v>2.3037718674441758</v>
      </c>
      <c r="H165" s="31">
        <v>0.74823780401080919</v>
      </c>
      <c r="I165" s="31">
        <v>0.6110325700469349</v>
      </c>
      <c r="J165" s="31">
        <v>190.60543478260871</v>
      </c>
      <c r="K165" s="31">
        <v>176.06326086956523</v>
      </c>
      <c r="L165" s="31">
        <v>57.183260869565217</v>
      </c>
      <c r="M165" s="31">
        <v>46.697499999999998</v>
      </c>
      <c r="N165" s="31">
        <v>5.4577173913043477</v>
      </c>
      <c r="O165" s="31">
        <v>5.0280434782608694</v>
      </c>
      <c r="P165" s="31">
        <v>42.628043478260857</v>
      </c>
      <c r="Q165" s="31">
        <v>38.571630434782598</v>
      </c>
      <c r="R165" s="31">
        <v>4.0564130434782593</v>
      </c>
      <c r="S165" s="31">
        <v>90.794130434782645</v>
      </c>
      <c r="T165" s="31">
        <v>90.794130434782645</v>
      </c>
      <c r="U165" s="31">
        <v>0</v>
      </c>
      <c r="V165" s="31">
        <v>0</v>
      </c>
      <c r="W165" s="31">
        <v>0</v>
      </c>
      <c r="X165" s="31">
        <v>0</v>
      </c>
      <c r="Y165" s="31">
        <v>0</v>
      </c>
      <c r="Z165" s="31">
        <v>0</v>
      </c>
      <c r="AA165" s="31">
        <v>0</v>
      </c>
      <c r="AB165" s="31">
        <v>0</v>
      </c>
      <c r="AC165" s="31">
        <v>0</v>
      </c>
      <c r="AD165" s="31">
        <v>0</v>
      </c>
      <c r="AE165" s="31">
        <v>0</v>
      </c>
      <c r="AF165" t="s">
        <v>82</v>
      </c>
      <c r="AG165" s="32">
        <v>5</v>
      </c>
      <c r="AH165"/>
    </row>
    <row r="166" spans="1:34" x14ac:dyDescent="0.25">
      <c r="A166" t="s">
        <v>1823</v>
      </c>
      <c r="B166" t="s">
        <v>1289</v>
      </c>
      <c r="C166" t="s">
        <v>1508</v>
      </c>
      <c r="D166" t="s">
        <v>1743</v>
      </c>
      <c r="E166" s="31">
        <v>38.597826086956523</v>
      </c>
      <c r="F166" s="31">
        <v>3.9003773584905663</v>
      </c>
      <c r="G166" s="31">
        <v>3.7480371726274293</v>
      </c>
      <c r="H166" s="31">
        <v>0.40785412559842316</v>
      </c>
      <c r="I166" s="31">
        <v>0.36350042241622099</v>
      </c>
      <c r="J166" s="31">
        <v>150.54608695652175</v>
      </c>
      <c r="K166" s="31">
        <v>144.66608695652175</v>
      </c>
      <c r="L166" s="31">
        <v>15.74228260869566</v>
      </c>
      <c r="M166" s="31">
        <v>14.03032608695653</v>
      </c>
      <c r="N166" s="31">
        <v>0</v>
      </c>
      <c r="O166" s="31">
        <v>1.7119565217391304</v>
      </c>
      <c r="P166" s="31">
        <v>28.53934782608696</v>
      </c>
      <c r="Q166" s="31">
        <v>24.37130434782609</v>
      </c>
      <c r="R166" s="31">
        <v>4.1680434782608691</v>
      </c>
      <c r="S166" s="31">
        <v>106.26445652173913</v>
      </c>
      <c r="T166" s="31">
        <v>103.45</v>
      </c>
      <c r="U166" s="31">
        <v>2.8144565217391304</v>
      </c>
      <c r="V166" s="31">
        <v>0</v>
      </c>
      <c r="W166" s="31">
        <v>0</v>
      </c>
      <c r="X166" s="31">
        <v>0</v>
      </c>
      <c r="Y166" s="31">
        <v>0</v>
      </c>
      <c r="Z166" s="31">
        <v>0</v>
      </c>
      <c r="AA166" s="31">
        <v>0</v>
      </c>
      <c r="AB166" s="31">
        <v>0</v>
      </c>
      <c r="AC166" s="31">
        <v>0</v>
      </c>
      <c r="AD166" s="31">
        <v>0</v>
      </c>
      <c r="AE166" s="31">
        <v>0</v>
      </c>
      <c r="AF166" t="s">
        <v>597</v>
      </c>
      <c r="AG166" s="32">
        <v>5</v>
      </c>
      <c r="AH166"/>
    </row>
    <row r="167" spans="1:34" x14ac:dyDescent="0.25">
      <c r="A167" t="s">
        <v>1823</v>
      </c>
      <c r="B167" t="s">
        <v>901</v>
      </c>
      <c r="C167" t="s">
        <v>1554</v>
      </c>
      <c r="D167" t="s">
        <v>1731</v>
      </c>
      <c r="E167" s="31">
        <v>87.717391304347828</v>
      </c>
      <c r="F167" s="31">
        <v>2.0528500619578685</v>
      </c>
      <c r="G167" s="31">
        <v>1.8232651796778188</v>
      </c>
      <c r="H167" s="31">
        <v>0.29959727385377943</v>
      </c>
      <c r="I167" s="31">
        <v>0.22518587360594794</v>
      </c>
      <c r="J167" s="31">
        <v>180.07065217391303</v>
      </c>
      <c r="K167" s="31">
        <v>159.93206521739128</v>
      </c>
      <c r="L167" s="31">
        <v>26.279891304347828</v>
      </c>
      <c r="M167" s="31">
        <v>19.752717391304348</v>
      </c>
      <c r="N167" s="31">
        <v>2.7880434782608696</v>
      </c>
      <c r="O167" s="31">
        <v>3.7391304347826089</v>
      </c>
      <c r="P167" s="31">
        <v>55.576086956521735</v>
      </c>
      <c r="Q167" s="31">
        <v>41.964673913043477</v>
      </c>
      <c r="R167" s="31">
        <v>13.611413043478262</v>
      </c>
      <c r="S167" s="31">
        <v>98.214673913043484</v>
      </c>
      <c r="T167" s="31">
        <v>96.350543478260875</v>
      </c>
      <c r="U167" s="31">
        <v>1.8641304347826086</v>
      </c>
      <c r="V167" s="31">
        <v>0</v>
      </c>
      <c r="W167" s="31">
        <v>0</v>
      </c>
      <c r="X167" s="31">
        <v>0</v>
      </c>
      <c r="Y167" s="31">
        <v>0</v>
      </c>
      <c r="Z167" s="31">
        <v>0</v>
      </c>
      <c r="AA167" s="31">
        <v>0</v>
      </c>
      <c r="AB167" s="31">
        <v>0</v>
      </c>
      <c r="AC167" s="31">
        <v>0</v>
      </c>
      <c r="AD167" s="31">
        <v>0</v>
      </c>
      <c r="AE167" s="31">
        <v>0</v>
      </c>
      <c r="AF167" t="s">
        <v>209</v>
      </c>
      <c r="AG167" s="32">
        <v>5</v>
      </c>
      <c r="AH167"/>
    </row>
    <row r="168" spans="1:34" x14ac:dyDescent="0.25">
      <c r="A168" t="s">
        <v>1823</v>
      </c>
      <c r="B168" t="s">
        <v>895</v>
      </c>
      <c r="C168" t="s">
        <v>1552</v>
      </c>
      <c r="D168" t="s">
        <v>1731</v>
      </c>
      <c r="E168" s="31">
        <v>98.304347826086953</v>
      </c>
      <c r="F168" s="31">
        <v>3.0293896505970803</v>
      </c>
      <c r="G168" s="31">
        <v>2.9734962406015031</v>
      </c>
      <c r="H168" s="31">
        <v>0.35578062804068994</v>
      </c>
      <c r="I168" s="31">
        <v>0.29988721804511276</v>
      </c>
      <c r="J168" s="31">
        <v>297.80217391304342</v>
      </c>
      <c r="K168" s="31">
        <v>292.30760869565211</v>
      </c>
      <c r="L168" s="31">
        <v>34.974782608695648</v>
      </c>
      <c r="M168" s="31">
        <v>29.480217391304347</v>
      </c>
      <c r="N168" s="31">
        <v>0</v>
      </c>
      <c r="O168" s="31">
        <v>5.4945652173913047</v>
      </c>
      <c r="P168" s="31">
        <v>86.831521739130423</v>
      </c>
      <c r="Q168" s="31">
        <v>86.831521739130423</v>
      </c>
      <c r="R168" s="31">
        <v>0</v>
      </c>
      <c r="S168" s="31">
        <v>175.99586956521736</v>
      </c>
      <c r="T168" s="31">
        <v>175.99586956521736</v>
      </c>
      <c r="U168" s="31">
        <v>0</v>
      </c>
      <c r="V168" s="31">
        <v>0</v>
      </c>
      <c r="W168" s="31">
        <v>5.7717391304347823</v>
      </c>
      <c r="X168" s="31">
        <v>0.17391304347826086</v>
      </c>
      <c r="Y168" s="31">
        <v>0</v>
      </c>
      <c r="Z168" s="31">
        <v>0</v>
      </c>
      <c r="AA168" s="31">
        <v>0</v>
      </c>
      <c r="AB168" s="31">
        <v>0</v>
      </c>
      <c r="AC168" s="31">
        <v>5.5978260869565215</v>
      </c>
      <c r="AD168" s="31">
        <v>0</v>
      </c>
      <c r="AE168" s="31">
        <v>0</v>
      </c>
      <c r="AF168" t="s">
        <v>203</v>
      </c>
      <c r="AG168" s="32">
        <v>5</v>
      </c>
      <c r="AH168"/>
    </row>
    <row r="169" spans="1:34" x14ac:dyDescent="0.25">
      <c r="A169" t="s">
        <v>1823</v>
      </c>
      <c r="B169" t="s">
        <v>1339</v>
      </c>
      <c r="C169" t="s">
        <v>1467</v>
      </c>
      <c r="D169" t="s">
        <v>1755</v>
      </c>
      <c r="E169" s="31">
        <v>50.315217391304351</v>
      </c>
      <c r="F169" s="31">
        <v>3.8663145387772744</v>
      </c>
      <c r="G169" s="31">
        <v>3.6005119896305908</v>
      </c>
      <c r="H169" s="31">
        <v>1.0508965219269817</v>
      </c>
      <c r="I169" s="31">
        <v>0.7850939727802978</v>
      </c>
      <c r="J169" s="31">
        <v>194.53445652173917</v>
      </c>
      <c r="K169" s="31">
        <v>181.16054347826093</v>
      </c>
      <c r="L169" s="31">
        <v>52.876086956521725</v>
      </c>
      <c r="M169" s="31">
        <v>39.502173913043464</v>
      </c>
      <c r="N169" s="31">
        <v>7.8956521739130432</v>
      </c>
      <c r="O169" s="31">
        <v>5.4782608695652177</v>
      </c>
      <c r="P169" s="31">
        <v>30.626086956521743</v>
      </c>
      <c r="Q169" s="31">
        <v>30.626086956521743</v>
      </c>
      <c r="R169" s="31">
        <v>0</v>
      </c>
      <c r="S169" s="31">
        <v>111.03228260869571</v>
      </c>
      <c r="T169" s="31">
        <v>111.03228260869571</v>
      </c>
      <c r="U169" s="31">
        <v>0</v>
      </c>
      <c r="V169" s="31">
        <v>0</v>
      </c>
      <c r="W169" s="31">
        <v>4.1148913043478261</v>
      </c>
      <c r="X169" s="31">
        <v>0</v>
      </c>
      <c r="Y169" s="31">
        <v>0</v>
      </c>
      <c r="Z169" s="31">
        <v>0</v>
      </c>
      <c r="AA169" s="31">
        <v>0.17391304347826086</v>
      </c>
      <c r="AB169" s="31">
        <v>0</v>
      </c>
      <c r="AC169" s="31">
        <v>3.9409782608695649</v>
      </c>
      <c r="AD169" s="31">
        <v>0</v>
      </c>
      <c r="AE169" s="31">
        <v>0</v>
      </c>
      <c r="AF169" t="s">
        <v>648</v>
      </c>
      <c r="AG169" s="32">
        <v>5</v>
      </c>
      <c r="AH169"/>
    </row>
    <row r="170" spans="1:34" x14ac:dyDescent="0.25">
      <c r="A170" t="s">
        <v>1823</v>
      </c>
      <c r="B170" t="s">
        <v>1244</v>
      </c>
      <c r="C170" t="s">
        <v>1454</v>
      </c>
      <c r="D170" t="s">
        <v>1755</v>
      </c>
      <c r="E170" s="31">
        <v>96.065217391304344</v>
      </c>
      <c r="F170" s="31">
        <v>2.3399241909934374</v>
      </c>
      <c r="G170" s="31">
        <v>2.2474541751527499</v>
      </c>
      <c r="H170" s="31">
        <v>0.47191106585200271</v>
      </c>
      <c r="I170" s="31">
        <v>0.41397940710568004</v>
      </c>
      <c r="J170" s="31">
        <v>224.78532608695653</v>
      </c>
      <c r="K170" s="31">
        <v>215.9021739130435</v>
      </c>
      <c r="L170" s="31">
        <v>45.334239130434781</v>
      </c>
      <c r="M170" s="31">
        <v>39.769021739130437</v>
      </c>
      <c r="N170" s="31">
        <v>0</v>
      </c>
      <c r="O170" s="31">
        <v>5.5652173913043477</v>
      </c>
      <c r="P170" s="31">
        <v>58.195652173913047</v>
      </c>
      <c r="Q170" s="31">
        <v>54.877717391304351</v>
      </c>
      <c r="R170" s="31">
        <v>3.3179347826086958</v>
      </c>
      <c r="S170" s="31">
        <v>121.2554347826087</v>
      </c>
      <c r="T170" s="31">
        <v>121.2554347826087</v>
      </c>
      <c r="U170" s="31">
        <v>0</v>
      </c>
      <c r="V170" s="31">
        <v>0</v>
      </c>
      <c r="W170" s="31">
        <v>0</v>
      </c>
      <c r="X170" s="31">
        <v>0</v>
      </c>
      <c r="Y170" s="31">
        <v>0</v>
      </c>
      <c r="Z170" s="31">
        <v>0</v>
      </c>
      <c r="AA170" s="31">
        <v>0</v>
      </c>
      <c r="AB170" s="31">
        <v>0</v>
      </c>
      <c r="AC170" s="31">
        <v>0</v>
      </c>
      <c r="AD170" s="31">
        <v>0</v>
      </c>
      <c r="AE170" s="31">
        <v>0</v>
      </c>
      <c r="AF170" t="s">
        <v>552</v>
      </c>
      <c r="AG170" s="32">
        <v>5</v>
      </c>
      <c r="AH170"/>
    </row>
    <row r="171" spans="1:34" x14ac:dyDescent="0.25">
      <c r="A171" t="s">
        <v>1823</v>
      </c>
      <c r="B171" t="s">
        <v>1090</v>
      </c>
      <c r="C171" t="s">
        <v>1488</v>
      </c>
      <c r="D171" t="s">
        <v>1755</v>
      </c>
      <c r="E171" s="31">
        <v>91.543478260869563</v>
      </c>
      <c r="F171" s="31">
        <v>4.1262348610781299</v>
      </c>
      <c r="G171" s="31">
        <v>3.8198598907622894</v>
      </c>
      <c r="H171" s="31">
        <v>1.3051935407266679</v>
      </c>
      <c r="I171" s="31">
        <v>1.00098551412966</v>
      </c>
      <c r="J171" s="31">
        <v>377.72989130434792</v>
      </c>
      <c r="K171" s="31">
        <v>349.68326086956523</v>
      </c>
      <c r="L171" s="31">
        <v>119.48195652173911</v>
      </c>
      <c r="M171" s="31">
        <v>91.63369565217387</v>
      </c>
      <c r="N171" s="31">
        <v>23.285000000000007</v>
      </c>
      <c r="O171" s="31">
        <v>4.5632608695652204</v>
      </c>
      <c r="P171" s="31">
        <v>38.75282608695651</v>
      </c>
      <c r="Q171" s="31">
        <v>38.55445652173912</v>
      </c>
      <c r="R171" s="31">
        <v>0.1983695652173913</v>
      </c>
      <c r="S171" s="31">
        <v>219.49510869565225</v>
      </c>
      <c r="T171" s="31">
        <v>219.49510869565225</v>
      </c>
      <c r="U171" s="31">
        <v>0</v>
      </c>
      <c r="V171" s="31">
        <v>0</v>
      </c>
      <c r="W171" s="31">
        <v>10.853260869565217</v>
      </c>
      <c r="X171" s="31">
        <v>0</v>
      </c>
      <c r="Y171" s="31">
        <v>0</v>
      </c>
      <c r="Z171" s="31">
        <v>0</v>
      </c>
      <c r="AA171" s="31">
        <v>0</v>
      </c>
      <c r="AB171" s="31">
        <v>0.1983695652173913</v>
      </c>
      <c r="AC171" s="31">
        <v>10.654891304347826</v>
      </c>
      <c r="AD171" s="31">
        <v>0</v>
      </c>
      <c r="AE171" s="31">
        <v>0</v>
      </c>
      <c r="AF171" t="s">
        <v>398</v>
      </c>
      <c r="AG171" s="32">
        <v>5</v>
      </c>
      <c r="AH171"/>
    </row>
    <row r="172" spans="1:34" x14ac:dyDescent="0.25">
      <c r="A172" t="s">
        <v>1823</v>
      </c>
      <c r="B172" t="s">
        <v>943</v>
      </c>
      <c r="C172" t="s">
        <v>1454</v>
      </c>
      <c r="D172" t="s">
        <v>1755</v>
      </c>
      <c r="E172" s="31">
        <v>193.57608695652175</v>
      </c>
      <c r="F172" s="31">
        <v>0.9571845695996406</v>
      </c>
      <c r="G172" s="31">
        <v>0.9571845695996406</v>
      </c>
      <c r="H172" s="31">
        <v>0.36842326913358414</v>
      </c>
      <c r="I172" s="31">
        <v>0.36842326913358414</v>
      </c>
      <c r="J172" s="31">
        <v>185.28804347826087</v>
      </c>
      <c r="K172" s="31">
        <v>185.28804347826087</v>
      </c>
      <c r="L172" s="31">
        <v>71.317934782608702</v>
      </c>
      <c r="M172" s="31">
        <v>71.317934782608702</v>
      </c>
      <c r="N172" s="31">
        <v>0</v>
      </c>
      <c r="O172" s="31">
        <v>0</v>
      </c>
      <c r="P172" s="31">
        <v>0</v>
      </c>
      <c r="Q172" s="31">
        <v>0</v>
      </c>
      <c r="R172" s="31">
        <v>0</v>
      </c>
      <c r="S172" s="31">
        <v>113.97010869565217</v>
      </c>
      <c r="T172" s="31">
        <v>113.97010869565217</v>
      </c>
      <c r="U172" s="31">
        <v>0</v>
      </c>
      <c r="V172" s="31">
        <v>0</v>
      </c>
      <c r="W172" s="31">
        <v>0</v>
      </c>
      <c r="X172" s="31">
        <v>0</v>
      </c>
      <c r="Y172" s="31">
        <v>0</v>
      </c>
      <c r="Z172" s="31">
        <v>0</v>
      </c>
      <c r="AA172" s="31">
        <v>0</v>
      </c>
      <c r="AB172" s="31">
        <v>0</v>
      </c>
      <c r="AC172" s="31">
        <v>0</v>
      </c>
      <c r="AD172" s="31">
        <v>0</v>
      </c>
      <c r="AE172" s="31">
        <v>0</v>
      </c>
      <c r="AF172" t="s">
        <v>251</v>
      </c>
      <c r="AG172" s="32">
        <v>5</v>
      </c>
      <c r="AH172"/>
    </row>
    <row r="173" spans="1:34" x14ac:dyDescent="0.25">
      <c r="A173" t="s">
        <v>1823</v>
      </c>
      <c r="B173" t="s">
        <v>960</v>
      </c>
      <c r="C173" t="s">
        <v>1579</v>
      </c>
      <c r="D173" t="s">
        <v>1727</v>
      </c>
      <c r="E173" s="31">
        <v>75.489130434782609</v>
      </c>
      <c r="F173" s="31">
        <v>3.285421166306695</v>
      </c>
      <c r="G173" s="31">
        <v>3.218610511159107</v>
      </c>
      <c r="H173" s="31">
        <v>0.58110151187904968</v>
      </c>
      <c r="I173" s="31">
        <v>0.51429085673146147</v>
      </c>
      <c r="J173" s="31">
        <v>248.01358695652172</v>
      </c>
      <c r="K173" s="31">
        <v>242.97010869565216</v>
      </c>
      <c r="L173" s="31">
        <v>43.866847826086953</v>
      </c>
      <c r="M173" s="31">
        <v>38.823369565217391</v>
      </c>
      <c r="N173" s="31">
        <v>0</v>
      </c>
      <c r="O173" s="31">
        <v>5.0434782608695654</v>
      </c>
      <c r="P173" s="31">
        <v>46.225543478260867</v>
      </c>
      <c r="Q173" s="31">
        <v>46.225543478260867</v>
      </c>
      <c r="R173" s="31">
        <v>0</v>
      </c>
      <c r="S173" s="31">
        <v>157.92119565217391</v>
      </c>
      <c r="T173" s="31">
        <v>155.14402173913044</v>
      </c>
      <c r="U173" s="31">
        <v>2.777173913043478</v>
      </c>
      <c r="V173" s="31">
        <v>0</v>
      </c>
      <c r="W173" s="31">
        <v>0</v>
      </c>
      <c r="X173" s="31">
        <v>0</v>
      </c>
      <c r="Y173" s="31">
        <v>0</v>
      </c>
      <c r="Z173" s="31">
        <v>0</v>
      </c>
      <c r="AA173" s="31">
        <v>0</v>
      </c>
      <c r="AB173" s="31">
        <v>0</v>
      </c>
      <c r="AC173" s="31">
        <v>0</v>
      </c>
      <c r="AD173" s="31">
        <v>0</v>
      </c>
      <c r="AE173" s="31">
        <v>0</v>
      </c>
      <c r="AF173" t="s">
        <v>268</v>
      </c>
      <c r="AG173" s="32">
        <v>5</v>
      </c>
      <c r="AH173"/>
    </row>
    <row r="174" spans="1:34" x14ac:dyDescent="0.25">
      <c r="A174" t="s">
        <v>1823</v>
      </c>
      <c r="B174" t="s">
        <v>964</v>
      </c>
      <c r="C174" t="s">
        <v>1454</v>
      </c>
      <c r="D174" t="s">
        <v>1755</v>
      </c>
      <c r="E174" s="31">
        <v>184.21739130434781</v>
      </c>
      <c r="F174" s="31">
        <v>2.2928074109039418</v>
      </c>
      <c r="G174" s="31">
        <v>2.1317412084021718</v>
      </c>
      <c r="H174" s="31">
        <v>0.33617535992447489</v>
      </c>
      <c r="I174" s="31">
        <v>0.2653115411848006</v>
      </c>
      <c r="J174" s="31">
        <v>422.375</v>
      </c>
      <c r="K174" s="31">
        <v>392.70380434782612</v>
      </c>
      <c r="L174" s="31">
        <v>61.929347826086953</v>
      </c>
      <c r="M174" s="31">
        <v>48.875</v>
      </c>
      <c r="N174" s="31">
        <v>8.8804347826086953</v>
      </c>
      <c r="O174" s="31">
        <v>4.1739130434782608</v>
      </c>
      <c r="P174" s="31">
        <v>143.3233695652174</v>
      </c>
      <c r="Q174" s="31">
        <v>126.70652173913044</v>
      </c>
      <c r="R174" s="31">
        <v>16.616847826086957</v>
      </c>
      <c r="S174" s="31">
        <v>217.12228260869566</v>
      </c>
      <c r="T174" s="31">
        <v>217.12228260869566</v>
      </c>
      <c r="U174" s="31">
        <v>0</v>
      </c>
      <c r="V174" s="31">
        <v>0</v>
      </c>
      <c r="W174" s="31">
        <v>0</v>
      </c>
      <c r="X174" s="31">
        <v>0</v>
      </c>
      <c r="Y174" s="31">
        <v>0</v>
      </c>
      <c r="Z174" s="31">
        <v>0</v>
      </c>
      <c r="AA174" s="31">
        <v>0</v>
      </c>
      <c r="AB174" s="31">
        <v>0</v>
      </c>
      <c r="AC174" s="31">
        <v>0</v>
      </c>
      <c r="AD174" s="31">
        <v>0</v>
      </c>
      <c r="AE174" s="31">
        <v>0</v>
      </c>
      <c r="AF174" t="s">
        <v>272</v>
      </c>
      <c r="AG174" s="32">
        <v>5</v>
      </c>
      <c r="AH174"/>
    </row>
    <row r="175" spans="1:34" x14ac:dyDescent="0.25">
      <c r="A175" t="s">
        <v>1823</v>
      </c>
      <c r="B175" t="s">
        <v>831</v>
      </c>
      <c r="C175" t="s">
        <v>1517</v>
      </c>
      <c r="D175" t="s">
        <v>1780</v>
      </c>
      <c r="E175" s="31">
        <v>95.956521739130437</v>
      </c>
      <c r="F175" s="31">
        <v>3.1731230176710459</v>
      </c>
      <c r="G175" s="31">
        <v>2.9945434979610326</v>
      </c>
      <c r="H175" s="31">
        <v>0.7291243769823289</v>
      </c>
      <c r="I175" s="31">
        <v>0.55054485727231517</v>
      </c>
      <c r="J175" s="31">
        <v>304.48184782608689</v>
      </c>
      <c r="K175" s="31">
        <v>287.34597826086951</v>
      </c>
      <c r="L175" s="31">
        <v>69.964239130434777</v>
      </c>
      <c r="M175" s="31">
        <v>52.828369565217379</v>
      </c>
      <c r="N175" s="31">
        <v>12.271739130434783</v>
      </c>
      <c r="O175" s="31">
        <v>4.8641304347826084</v>
      </c>
      <c r="P175" s="31">
        <v>57.923913043478258</v>
      </c>
      <c r="Q175" s="31">
        <v>57.923913043478258</v>
      </c>
      <c r="R175" s="31">
        <v>0</v>
      </c>
      <c r="S175" s="31">
        <v>176.59369565217389</v>
      </c>
      <c r="T175" s="31">
        <v>176.59369565217389</v>
      </c>
      <c r="U175" s="31">
        <v>0</v>
      </c>
      <c r="V175" s="31">
        <v>0</v>
      </c>
      <c r="W175" s="31">
        <v>36.479565217391304</v>
      </c>
      <c r="X175" s="31">
        <v>0</v>
      </c>
      <c r="Y175" s="31">
        <v>0</v>
      </c>
      <c r="Z175" s="31">
        <v>0</v>
      </c>
      <c r="AA175" s="31">
        <v>0</v>
      </c>
      <c r="AB175" s="31">
        <v>0</v>
      </c>
      <c r="AC175" s="31">
        <v>36.479565217391304</v>
      </c>
      <c r="AD175" s="31">
        <v>0</v>
      </c>
      <c r="AE175" s="31">
        <v>0</v>
      </c>
      <c r="AF175" t="s">
        <v>139</v>
      </c>
      <c r="AG175" s="32">
        <v>5</v>
      </c>
      <c r="AH175"/>
    </row>
    <row r="176" spans="1:34" x14ac:dyDescent="0.25">
      <c r="A176" t="s">
        <v>1823</v>
      </c>
      <c r="B176" t="s">
        <v>937</v>
      </c>
      <c r="C176" t="s">
        <v>1403</v>
      </c>
      <c r="D176" t="s">
        <v>1791</v>
      </c>
      <c r="E176" s="31">
        <v>61.097826086956523</v>
      </c>
      <c r="F176" s="31">
        <v>2.406577121508628</v>
      </c>
      <c r="G176" s="31">
        <v>2.1449137164205649</v>
      </c>
      <c r="H176" s="31">
        <v>0.48602028108877421</v>
      </c>
      <c r="I176" s="31">
        <v>0.28915495463440666</v>
      </c>
      <c r="J176" s="31">
        <v>147.03663043478258</v>
      </c>
      <c r="K176" s="31">
        <v>131.04956521739126</v>
      </c>
      <c r="L176" s="31">
        <v>29.69478260869565</v>
      </c>
      <c r="M176" s="31">
        <v>17.666739130434781</v>
      </c>
      <c r="N176" s="31">
        <v>6.647608695652174</v>
      </c>
      <c r="O176" s="31">
        <v>5.3804347826086953</v>
      </c>
      <c r="P176" s="31">
        <v>19.15608695652174</v>
      </c>
      <c r="Q176" s="31">
        <v>15.197065217391303</v>
      </c>
      <c r="R176" s="31">
        <v>3.959021739130435</v>
      </c>
      <c r="S176" s="31">
        <v>98.185760869565186</v>
      </c>
      <c r="T176" s="31">
        <v>98.185760869565186</v>
      </c>
      <c r="U176" s="31">
        <v>0</v>
      </c>
      <c r="V176" s="31">
        <v>0</v>
      </c>
      <c r="W176" s="31">
        <v>0</v>
      </c>
      <c r="X176" s="31">
        <v>0</v>
      </c>
      <c r="Y176" s="31">
        <v>0</v>
      </c>
      <c r="Z176" s="31">
        <v>0</v>
      </c>
      <c r="AA176" s="31">
        <v>0</v>
      </c>
      <c r="AB176" s="31">
        <v>0</v>
      </c>
      <c r="AC176" s="31">
        <v>0</v>
      </c>
      <c r="AD176" s="31">
        <v>0</v>
      </c>
      <c r="AE176" s="31">
        <v>0</v>
      </c>
      <c r="AF176" t="s">
        <v>245</v>
      </c>
      <c r="AG176" s="32">
        <v>5</v>
      </c>
      <c r="AH176"/>
    </row>
    <row r="177" spans="1:34" x14ac:dyDescent="0.25">
      <c r="A177" t="s">
        <v>1823</v>
      </c>
      <c r="B177" t="s">
        <v>920</v>
      </c>
      <c r="C177" t="s">
        <v>1564</v>
      </c>
      <c r="D177" t="s">
        <v>1768</v>
      </c>
      <c r="E177" s="31">
        <v>98.782608695652172</v>
      </c>
      <c r="F177" s="31">
        <v>2.9335222271126762</v>
      </c>
      <c r="G177" s="31">
        <v>2.7655424735915495</v>
      </c>
      <c r="H177" s="31">
        <v>0.63805017605633785</v>
      </c>
      <c r="I177" s="31">
        <v>0.54962588028169002</v>
      </c>
      <c r="J177" s="31">
        <v>289.78097826086957</v>
      </c>
      <c r="K177" s="31">
        <v>273.1875</v>
      </c>
      <c r="L177" s="31">
        <v>63.028260869565202</v>
      </c>
      <c r="M177" s="31">
        <v>54.293478260869549</v>
      </c>
      <c r="N177" s="31">
        <v>3.2565217391304344</v>
      </c>
      <c r="O177" s="31">
        <v>5.4782608695652177</v>
      </c>
      <c r="P177" s="31">
        <v>70.072826086956525</v>
      </c>
      <c r="Q177" s="31">
        <v>62.214130434782618</v>
      </c>
      <c r="R177" s="31">
        <v>7.8586956521739104</v>
      </c>
      <c r="S177" s="31">
        <v>156.67989130434785</v>
      </c>
      <c r="T177" s="31">
        <v>156.67989130434785</v>
      </c>
      <c r="U177" s="31">
        <v>0</v>
      </c>
      <c r="V177" s="31">
        <v>0</v>
      </c>
      <c r="W177" s="31">
        <v>51.489673913043475</v>
      </c>
      <c r="X177" s="31">
        <v>4.9782608695652177</v>
      </c>
      <c r="Y177" s="31">
        <v>2.347826086956522</v>
      </c>
      <c r="Z177" s="31">
        <v>0</v>
      </c>
      <c r="AA177" s="31">
        <v>5.9206521739130435</v>
      </c>
      <c r="AB177" s="31">
        <v>0</v>
      </c>
      <c r="AC177" s="31">
        <v>38.242934782608693</v>
      </c>
      <c r="AD177" s="31">
        <v>0</v>
      </c>
      <c r="AE177" s="31">
        <v>0</v>
      </c>
      <c r="AF177" t="s">
        <v>228</v>
      </c>
      <c r="AG177" s="32">
        <v>5</v>
      </c>
      <c r="AH177"/>
    </row>
    <row r="178" spans="1:34" x14ac:dyDescent="0.25">
      <c r="A178" t="s">
        <v>1823</v>
      </c>
      <c r="B178" t="s">
        <v>940</v>
      </c>
      <c r="C178" t="s">
        <v>1570</v>
      </c>
      <c r="D178" t="s">
        <v>1755</v>
      </c>
      <c r="E178" s="31">
        <v>186.95652173913044</v>
      </c>
      <c r="F178" s="31">
        <v>1.5890697674418603</v>
      </c>
      <c r="G178" s="31">
        <v>1.4824127906976743</v>
      </c>
      <c r="H178" s="31">
        <v>0.53585755813953484</v>
      </c>
      <c r="I178" s="31">
        <v>0.47995639534883722</v>
      </c>
      <c r="J178" s="31">
        <v>297.08695652173913</v>
      </c>
      <c r="K178" s="31">
        <v>277.14673913043475</v>
      </c>
      <c r="L178" s="31">
        <v>100.1820652173913</v>
      </c>
      <c r="M178" s="31">
        <v>89.730978260869563</v>
      </c>
      <c r="N178" s="31">
        <v>4.25</v>
      </c>
      <c r="O178" s="31">
        <v>6.2010869565217392</v>
      </c>
      <c r="P178" s="31">
        <v>53.918478260869563</v>
      </c>
      <c r="Q178" s="31">
        <v>44.429347826086953</v>
      </c>
      <c r="R178" s="31">
        <v>9.4891304347826093</v>
      </c>
      <c r="S178" s="31">
        <v>142.98641304347825</v>
      </c>
      <c r="T178" s="31">
        <v>142.98641304347825</v>
      </c>
      <c r="U178" s="31">
        <v>0</v>
      </c>
      <c r="V178" s="31">
        <v>0</v>
      </c>
      <c r="W178" s="31">
        <v>81.75</v>
      </c>
      <c r="X178" s="31">
        <v>23.105978260869566</v>
      </c>
      <c r="Y178" s="31">
        <v>0</v>
      </c>
      <c r="Z178" s="31">
        <v>0</v>
      </c>
      <c r="AA178" s="31">
        <v>13.907608695652174</v>
      </c>
      <c r="AB178" s="31">
        <v>0</v>
      </c>
      <c r="AC178" s="31">
        <v>44.736413043478258</v>
      </c>
      <c r="AD178" s="31">
        <v>0</v>
      </c>
      <c r="AE178" s="31">
        <v>0</v>
      </c>
      <c r="AF178" t="s">
        <v>248</v>
      </c>
      <c r="AG178" s="32">
        <v>5</v>
      </c>
      <c r="AH178"/>
    </row>
    <row r="179" spans="1:34" x14ac:dyDescent="0.25">
      <c r="A179" t="s">
        <v>1823</v>
      </c>
      <c r="B179" t="s">
        <v>825</v>
      </c>
      <c r="C179" t="s">
        <v>1514</v>
      </c>
      <c r="D179" t="s">
        <v>1746</v>
      </c>
      <c r="E179" s="31">
        <v>77.25</v>
      </c>
      <c r="F179" s="31">
        <v>3.6821795412973124</v>
      </c>
      <c r="G179" s="31">
        <v>3.2770156184043899</v>
      </c>
      <c r="H179" s="31">
        <v>0.65140002814126918</v>
      </c>
      <c r="I179" s="31">
        <v>0.27715632475024626</v>
      </c>
      <c r="J179" s="31">
        <v>284.44836956521738</v>
      </c>
      <c r="K179" s="31">
        <v>253.14945652173913</v>
      </c>
      <c r="L179" s="31">
        <v>50.320652173913047</v>
      </c>
      <c r="M179" s="31">
        <v>21.410326086956523</v>
      </c>
      <c r="N179" s="31">
        <v>22.171195652173914</v>
      </c>
      <c r="O179" s="31">
        <v>6.7391304347826084</v>
      </c>
      <c r="P179" s="31">
        <v>60.252717391304351</v>
      </c>
      <c r="Q179" s="31">
        <v>57.864130434782609</v>
      </c>
      <c r="R179" s="31">
        <v>2.3885869565217392</v>
      </c>
      <c r="S179" s="31">
        <v>173.875</v>
      </c>
      <c r="T179" s="31">
        <v>173.875</v>
      </c>
      <c r="U179" s="31">
        <v>0</v>
      </c>
      <c r="V179" s="31">
        <v>0</v>
      </c>
      <c r="W179" s="31">
        <v>0</v>
      </c>
      <c r="X179" s="31">
        <v>0</v>
      </c>
      <c r="Y179" s="31">
        <v>0</v>
      </c>
      <c r="Z179" s="31">
        <v>0</v>
      </c>
      <c r="AA179" s="31">
        <v>0</v>
      </c>
      <c r="AB179" s="31">
        <v>0</v>
      </c>
      <c r="AC179" s="31">
        <v>0</v>
      </c>
      <c r="AD179" s="31">
        <v>0</v>
      </c>
      <c r="AE179" s="31">
        <v>0</v>
      </c>
      <c r="AF179" t="s">
        <v>133</v>
      </c>
      <c r="AG179" s="32">
        <v>5</v>
      </c>
      <c r="AH179"/>
    </row>
    <row r="180" spans="1:34" x14ac:dyDescent="0.25">
      <c r="A180" t="s">
        <v>1823</v>
      </c>
      <c r="B180" t="s">
        <v>1301</v>
      </c>
      <c r="C180" t="s">
        <v>1697</v>
      </c>
      <c r="D180" t="s">
        <v>1754</v>
      </c>
      <c r="E180" s="31">
        <v>22.532608695652176</v>
      </c>
      <c r="F180" s="31">
        <v>3.155291847563916</v>
      </c>
      <c r="G180" s="31">
        <v>2.9345972021225264</v>
      </c>
      <c r="H180" s="31">
        <v>0.86950795947901582</v>
      </c>
      <c r="I180" s="31">
        <v>0.64881331403762654</v>
      </c>
      <c r="J180" s="31">
        <v>71.096956521739116</v>
      </c>
      <c r="K180" s="31">
        <v>66.124130434782586</v>
      </c>
      <c r="L180" s="31">
        <v>19.592282608695651</v>
      </c>
      <c r="M180" s="31">
        <v>14.61945652173913</v>
      </c>
      <c r="N180" s="31">
        <v>0</v>
      </c>
      <c r="O180" s="31">
        <v>4.9728260869565215</v>
      </c>
      <c r="P180" s="31">
        <v>9.6814130434782619</v>
      </c>
      <c r="Q180" s="31">
        <v>9.6814130434782619</v>
      </c>
      <c r="R180" s="31">
        <v>0</v>
      </c>
      <c r="S180" s="31">
        <v>41.823260869565203</v>
      </c>
      <c r="T180" s="31">
        <v>41.823260869565203</v>
      </c>
      <c r="U180" s="31">
        <v>0</v>
      </c>
      <c r="V180" s="31">
        <v>0</v>
      </c>
      <c r="W180" s="31">
        <v>0</v>
      </c>
      <c r="X180" s="31">
        <v>0</v>
      </c>
      <c r="Y180" s="31">
        <v>0</v>
      </c>
      <c r="Z180" s="31">
        <v>0</v>
      </c>
      <c r="AA180" s="31">
        <v>0</v>
      </c>
      <c r="AB180" s="31">
        <v>0</v>
      </c>
      <c r="AC180" s="31">
        <v>0</v>
      </c>
      <c r="AD180" s="31">
        <v>0</v>
      </c>
      <c r="AE180" s="31">
        <v>0</v>
      </c>
      <c r="AF180" t="s">
        <v>609</v>
      </c>
      <c r="AG180" s="32">
        <v>5</v>
      </c>
      <c r="AH180"/>
    </row>
    <row r="181" spans="1:34" x14ac:dyDescent="0.25">
      <c r="A181" t="s">
        <v>1823</v>
      </c>
      <c r="B181" t="s">
        <v>706</v>
      </c>
      <c r="C181" t="s">
        <v>1443</v>
      </c>
      <c r="D181" t="s">
        <v>1766</v>
      </c>
      <c r="E181" s="31">
        <v>88.989130434782609</v>
      </c>
      <c r="F181" s="31">
        <v>2.8104238426774155</v>
      </c>
      <c r="G181" s="31">
        <v>2.6393904971295958</v>
      </c>
      <c r="H181" s="31">
        <v>0.27525467204104065</v>
      </c>
      <c r="I181" s="31">
        <v>0.16187370221082203</v>
      </c>
      <c r="J181" s="31">
        <v>250.09717391304349</v>
      </c>
      <c r="K181" s="31">
        <v>234.8770652173913</v>
      </c>
      <c r="L181" s="31">
        <v>24.494673913043478</v>
      </c>
      <c r="M181" s="31">
        <v>14.404999999999999</v>
      </c>
      <c r="N181" s="31">
        <v>5.5625</v>
      </c>
      <c r="O181" s="31">
        <v>4.5271739130434785</v>
      </c>
      <c r="P181" s="31">
        <v>67.769021739130437</v>
      </c>
      <c r="Q181" s="31">
        <v>62.638586956521742</v>
      </c>
      <c r="R181" s="31">
        <v>5.1304347826086953</v>
      </c>
      <c r="S181" s="31">
        <v>157.83347826086958</v>
      </c>
      <c r="T181" s="31">
        <v>118.9258695652174</v>
      </c>
      <c r="U181" s="31">
        <v>38.907608695652172</v>
      </c>
      <c r="V181" s="31">
        <v>0</v>
      </c>
      <c r="W181" s="31">
        <v>0.57065217391304346</v>
      </c>
      <c r="X181" s="31">
        <v>0.16304347826086957</v>
      </c>
      <c r="Y181" s="31">
        <v>0</v>
      </c>
      <c r="Z181" s="31">
        <v>0</v>
      </c>
      <c r="AA181" s="31">
        <v>0</v>
      </c>
      <c r="AB181" s="31">
        <v>0</v>
      </c>
      <c r="AC181" s="31">
        <v>0.40760869565217389</v>
      </c>
      <c r="AD181" s="31">
        <v>0</v>
      </c>
      <c r="AE181" s="31">
        <v>0</v>
      </c>
      <c r="AF181" t="s">
        <v>14</v>
      </c>
      <c r="AG181" s="32">
        <v>5</v>
      </c>
      <c r="AH181"/>
    </row>
    <row r="182" spans="1:34" x14ac:dyDescent="0.25">
      <c r="A182" t="s">
        <v>1823</v>
      </c>
      <c r="B182" t="s">
        <v>1145</v>
      </c>
      <c r="C182" t="s">
        <v>1642</v>
      </c>
      <c r="D182" t="s">
        <v>1755</v>
      </c>
      <c r="E182" s="31">
        <v>57.75</v>
      </c>
      <c r="F182" s="31">
        <v>3.5958027479766601</v>
      </c>
      <c r="G182" s="31">
        <v>3.3294748729531336</v>
      </c>
      <c r="H182" s="31">
        <v>0.91836062488236392</v>
      </c>
      <c r="I182" s="31">
        <v>0.73484848484848486</v>
      </c>
      <c r="J182" s="31">
        <v>207.65760869565213</v>
      </c>
      <c r="K182" s="31">
        <v>192.27717391304347</v>
      </c>
      <c r="L182" s="31">
        <v>53.035326086956516</v>
      </c>
      <c r="M182" s="31">
        <v>42.4375</v>
      </c>
      <c r="N182" s="31">
        <v>5.5543478260869561</v>
      </c>
      <c r="O182" s="31">
        <v>5.0434782608695654</v>
      </c>
      <c r="P182" s="31">
        <v>35.402173913043477</v>
      </c>
      <c r="Q182" s="31">
        <v>30.619565217391305</v>
      </c>
      <c r="R182" s="31">
        <v>4.7826086956521738</v>
      </c>
      <c r="S182" s="31">
        <v>119.22010869565217</v>
      </c>
      <c r="T182" s="31">
        <v>103.12771739130434</v>
      </c>
      <c r="U182" s="31">
        <v>16.092391304347824</v>
      </c>
      <c r="V182" s="31">
        <v>0</v>
      </c>
      <c r="W182" s="31">
        <v>0.24456521739130435</v>
      </c>
      <c r="X182" s="31">
        <v>0.24456521739130435</v>
      </c>
      <c r="Y182" s="31">
        <v>0</v>
      </c>
      <c r="Z182" s="31">
        <v>0</v>
      </c>
      <c r="AA182" s="31">
        <v>0</v>
      </c>
      <c r="AB182" s="31">
        <v>0</v>
      </c>
      <c r="AC182" s="31">
        <v>0</v>
      </c>
      <c r="AD182" s="31">
        <v>0</v>
      </c>
      <c r="AE182" s="31">
        <v>0</v>
      </c>
      <c r="AF182" t="s">
        <v>453</v>
      </c>
      <c r="AG182" s="32">
        <v>5</v>
      </c>
      <c r="AH182"/>
    </row>
    <row r="183" spans="1:34" x14ac:dyDescent="0.25">
      <c r="A183" t="s">
        <v>1823</v>
      </c>
      <c r="B183" t="s">
        <v>883</v>
      </c>
      <c r="C183" t="s">
        <v>1546</v>
      </c>
      <c r="D183" t="s">
        <v>1766</v>
      </c>
      <c r="E183" s="31">
        <v>86.347826086956516</v>
      </c>
      <c r="F183" s="31">
        <v>3.0246135448136964</v>
      </c>
      <c r="G183" s="31">
        <v>2.8148011077542803</v>
      </c>
      <c r="H183" s="31">
        <v>0.5372922960725075</v>
      </c>
      <c r="I183" s="31">
        <v>0.32747985901309162</v>
      </c>
      <c r="J183" s="31">
        <v>261.1688043478261</v>
      </c>
      <c r="K183" s="31">
        <v>243.05195652173913</v>
      </c>
      <c r="L183" s="31">
        <v>46.39402173913043</v>
      </c>
      <c r="M183" s="31">
        <v>28.277173913043477</v>
      </c>
      <c r="N183" s="31">
        <v>12.986413043478262</v>
      </c>
      <c r="O183" s="31">
        <v>5.1304347826086953</v>
      </c>
      <c r="P183" s="31">
        <v>69.543478260869563</v>
      </c>
      <c r="Q183" s="31">
        <v>69.543478260869563</v>
      </c>
      <c r="R183" s="31">
        <v>0</v>
      </c>
      <c r="S183" s="31">
        <v>145.2313043478261</v>
      </c>
      <c r="T183" s="31">
        <v>101.64978260869566</v>
      </c>
      <c r="U183" s="31">
        <v>43.581521739130437</v>
      </c>
      <c r="V183" s="31">
        <v>0</v>
      </c>
      <c r="W183" s="31">
        <v>0.78293478260869565</v>
      </c>
      <c r="X183" s="31">
        <v>0.24456521739130435</v>
      </c>
      <c r="Y183" s="31">
        <v>0</v>
      </c>
      <c r="Z183" s="31">
        <v>0</v>
      </c>
      <c r="AA183" s="31">
        <v>0</v>
      </c>
      <c r="AB183" s="31">
        <v>0</v>
      </c>
      <c r="AC183" s="31">
        <v>0.53836956521739132</v>
      </c>
      <c r="AD183" s="31">
        <v>0</v>
      </c>
      <c r="AE183" s="31">
        <v>0</v>
      </c>
      <c r="AF183" t="s">
        <v>191</v>
      </c>
      <c r="AG183" s="32">
        <v>5</v>
      </c>
      <c r="AH183"/>
    </row>
    <row r="184" spans="1:34" x14ac:dyDescent="0.25">
      <c r="A184" t="s">
        <v>1823</v>
      </c>
      <c r="B184" t="s">
        <v>1015</v>
      </c>
      <c r="C184" t="s">
        <v>1476</v>
      </c>
      <c r="D184" t="s">
        <v>1755</v>
      </c>
      <c r="E184" s="31">
        <v>91.391304347826093</v>
      </c>
      <c r="F184" s="31">
        <v>2.9101355851569926</v>
      </c>
      <c r="G184" s="31">
        <v>2.7466008563273072</v>
      </c>
      <c r="H184" s="31">
        <v>0.78017959086584188</v>
      </c>
      <c r="I184" s="31">
        <v>0.61664486203615598</v>
      </c>
      <c r="J184" s="31">
        <v>265.96108695652168</v>
      </c>
      <c r="K184" s="31">
        <v>251.01543478260871</v>
      </c>
      <c r="L184" s="31">
        <v>71.301630434782595</v>
      </c>
      <c r="M184" s="31">
        <v>56.355978260869563</v>
      </c>
      <c r="N184" s="31">
        <v>9.3804347826086953</v>
      </c>
      <c r="O184" s="31">
        <v>5.5652173913043477</v>
      </c>
      <c r="P184" s="31">
        <v>45.864130434782609</v>
      </c>
      <c r="Q184" s="31">
        <v>45.864130434782609</v>
      </c>
      <c r="R184" s="31">
        <v>0</v>
      </c>
      <c r="S184" s="31">
        <v>148.79532608695652</v>
      </c>
      <c r="T184" s="31">
        <v>140.27902173913043</v>
      </c>
      <c r="U184" s="31">
        <v>8.5163043478260878</v>
      </c>
      <c r="V184" s="31">
        <v>0</v>
      </c>
      <c r="W184" s="31">
        <v>14.279021739130435</v>
      </c>
      <c r="X184" s="31">
        <v>0.16304347826086957</v>
      </c>
      <c r="Y184" s="31">
        <v>0</v>
      </c>
      <c r="Z184" s="31">
        <v>0</v>
      </c>
      <c r="AA184" s="31">
        <v>0</v>
      </c>
      <c r="AB184" s="31">
        <v>0</v>
      </c>
      <c r="AC184" s="31">
        <v>14.115978260869566</v>
      </c>
      <c r="AD184" s="31">
        <v>0</v>
      </c>
      <c r="AE184" s="31">
        <v>0</v>
      </c>
      <c r="AF184" t="s">
        <v>323</v>
      </c>
      <c r="AG184" s="32">
        <v>5</v>
      </c>
      <c r="AH184"/>
    </row>
    <row r="185" spans="1:34" x14ac:dyDescent="0.25">
      <c r="A185" t="s">
        <v>1823</v>
      </c>
      <c r="B185" t="s">
        <v>1181</v>
      </c>
      <c r="C185" t="s">
        <v>1458</v>
      </c>
      <c r="D185" t="s">
        <v>1755</v>
      </c>
      <c r="E185" s="31">
        <v>131.53260869565219</v>
      </c>
      <c r="F185" s="31">
        <v>2.987604330220643</v>
      </c>
      <c r="G185" s="31">
        <v>2.8569539707462188</v>
      </c>
      <c r="H185" s="31">
        <v>0.98241880836294526</v>
      </c>
      <c r="I185" s="31">
        <v>0.85176844888852143</v>
      </c>
      <c r="J185" s="31">
        <v>392.96739130434787</v>
      </c>
      <c r="K185" s="31">
        <v>375.78260869565213</v>
      </c>
      <c r="L185" s="31">
        <v>129.22010869565219</v>
      </c>
      <c r="M185" s="31">
        <v>112.03532608695652</v>
      </c>
      <c r="N185" s="31">
        <v>12.141304347826088</v>
      </c>
      <c r="O185" s="31">
        <v>5.0434782608695654</v>
      </c>
      <c r="P185" s="31">
        <v>60.092391304347828</v>
      </c>
      <c r="Q185" s="31">
        <v>60.092391304347828</v>
      </c>
      <c r="R185" s="31">
        <v>0</v>
      </c>
      <c r="S185" s="31">
        <v>203.65489130434781</v>
      </c>
      <c r="T185" s="31">
        <v>173.5516304347826</v>
      </c>
      <c r="U185" s="31">
        <v>30.103260869565219</v>
      </c>
      <c r="V185" s="31">
        <v>0</v>
      </c>
      <c r="W185" s="31">
        <v>7.6086956521739131</v>
      </c>
      <c r="X185" s="31">
        <v>0.24456521739130435</v>
      </c>
      <c r="Y185" s="31">
        <v>0</v>
      </c>
      <c r="Z185" s="31">
        <v>0</v>
      </c>
      <c r="AA185" s="31">
        <v>0</v>
      </c>
      <c r="AB185" s="31">
        <v>0</v>
      </c>
      <c r="AC185" s="31">
        <v>7.3641304347826084</v>
      </c>
      <c r="AD185" s="31">
        <v>0</v>
      </c>
      <c r="AE185" s="31">
        <v>0</v>
      </c>
      <c r="AF185" t="s">
        <v>489</v>
      </c>
      <c r="AG185" s="32">
        <v>5</v>
      </c>
      <c r="AH185"/>
    </row>
    <row r="186" spans="1:34" x14ac:dyDescent="0.25">
      <c r="A186" t="s">
        <v>1823</v>
      </c>
      <c r="B186" t="s">
        <v>851</v>
      </c>
      <c r="C186" t="s">
        <v>1531</v>
      </c>
      <c r="D186" t="s">
        <v>1755</v>
      </c>
      <c r="E186" s="31">
        <v>86.25</v>
      </c>
      <c r="F186" s="31">
        <v>2.6550724637681165</v>
      </c>
      <c r="G186" s="31">
        <v>2.4636420919974795</v>
      </c>
      <c r="H186" s="31">
        <v>0.53377441713925644</v>
      </c>
      <c r="I186" s="31">
        <v>0.34234404536862001</v>
      </c>
      <c r="J186" s="31">
        <v>229.00000000000003</v>
      </c>
      <c r="K186" s="31">
        <v>212.4891304347826</v>
      </c>
      <c r="L186" s="31">
        <v>46.038043478260867</v>
      </c>
      <c r="M186" s="31">
        <v>29.527173913043477</v>
      </c>
      <c r="N186" s="31">
        <v>13.119565217391305</v>
      </c>
      <c r="O186" s="31">
        <v>3.3913043478260869</v>
      </c>
      <c r="P186" s="31">
        <v>50.043478260869563</v>
      </c>
      <c r="Q186" s="31">
        <v>50.043478260869563</v>
      </c>
      <c r="R186" s="31">
        <v>0</v>
      </c>
      <c r="S186" s="31">
        <v>132.91847826086956</v>
      </c>
      <c r="T186" s="31">
        <v>104.40217391304348</v>
      </c>
      <c r="U186" s="31">
        <v>28.516304347826086</v>
      </c>
      <c r="V186" s="31">
        <v>0</v>
      </c>
      <c r="W186" s="31">
        <v>0.24456521739130435</v>
      </c>
      <c r="X186" s="31">
        <v>0.24456521739130435</v>
      </c>
      <c r="Y186" s="31">
        <v>0</v>
      </c>
      <c r="Z186" s="31">
        <v>0</v>
      </c>
      <c r="AA186" s="31">
        <v>0</v>
      </c>
      <c r="AB186" s="31">
        <v>0</v>
      </c>
      <c r="AC186" s="31">
        <v>0</v>
      </c>
      <c r="AD186" s="31">
        <v>0</v>
      </c>
      <c r="AE186" s="31">
        <v>0</v>
      </c>
      <c r="AF186" t="s">
        <v>159</v>
      </c>
      <c r="AG186" s="32">
        <v>5</v>
      </c>
      <c r="AH186"/>
    </row>
    <row r="187" spans="1:34" x14ac:dyDescent="0.25">
      <c r="A187" t="s">
        <v>1823</v>
      </c>
      <c r="B187" t="s">
        <v>760</v>
      </c>
      <c r="C187" t="s">
        <v>1415</v>
      </c>
      <c r="D187" t="s">
        <v>1776</v>
      </c>
      <c r="E187" s="31">
        <v>82.902173913043484</v>
      </c>
      <c r="F187" s="31">
        <v>2.5967287268913068</v>
      </c>
      <c r="G187" s="31">
        <v>2.4393929461124948</v>
      </c>
      <c r="H187" s="31">
        <v>0.37858922249901661</v>
      </c>
      <c r="I187" s="31">
        <v>0.29887242690441845</v>
      </c>
      <c r="J187" s="31">
        <v>215.27445652173913</v>
      </c>
      <c r="K187" s="31">
        <v>202.23097826086956</v>
      </c>
      <c r="L187" s="31">
        <v>31.385869565217391</v>
      </c>
      <c r="M187" s="31">
        <v>24.777173913043477</v>
      </c>
      <c r="N187" s="31">
        <v>2.2173913043478262</v>
      </c>
      <c r="O187" s="31">
        <v>4.3913043478260869</v>
      </c>
      <c r="P187" s="31">
        <v>49.894021739130437</v>
      </c>
      <c r="Q187" s="31">
        <v>43.459239130434781</v>
      </c>
      <c r="R187" s="31">
        <v>6.4347826086956523</v>
      </c>
      <c r="S187" s="31">
        <v>133.99456521739131</v>
      </c>
      <c r="T187" s="31">
        <v>127.32608695652173</v>
      </c>
      <c r="U187" s="31">
        <v>6.6684782608695654</v>
      </c>
      <c r="V187" s="31">
        <v>0</v>
      </c>
      <c r="W187" s="31">
        <v>8.1521739130434784E-2</v>
      </c>
      <c r="X187" s="31">
        <v>8.1521739130434784E-2</v>
      </c>
      <c r="Y187" s="31">
        <v>0</v>
      </c>
      <c r="Z187" s="31">
        <v>0</v>
      </c>
      <c r="AA187" s="31">
        <v>0</v>
      </c>
      <c r="AB187" s="31">
        <v>0</v>
      </c>
      <c r="AC187" s="31">
        <v>0</v>
      </c>
      <c r="AD187" s="31">
        <v>0</v>
      </c>
      <c r="AE187" s="31">
        <v>0</v>
      </c>
      <c r="AF187" t="s">
        <v>68</v>
      </c>
      <c r="AG187" s="32">
        <v>5</v>
      </c>
      <c r="AH187"/>
    </row>
    <row r="188" spans="1:34" x14ac:dyDescent="0.25">
      <c r="A188" t="s">
        <v>1823</v>
      </c>
      <c r="B188" t="s">
        <v>1087</v>
      </c>
      <c r="C188" t="s">
        <v>1600</v>
      </c>
      <c r="D188" t="s">
        <v>1755</v>
      </c>
      <c r="E188" s="31">
        <v>288.53260869565219</v>
      </c>
      <c r="F188" s="31">
        <v>1.4616500282539082</v>
      </c>
      <c r="G188" s="31">
        <v>1.2690996421171596</v>
      </c>
      <c r="H188" s="31">
        <v>0.16151817668110754</v>
      </c>
      <c r="I188" s="31">
        <v>0.10944622339423619</v>
      </c>
      <c r="J188" s="31">
        <v>421.73369565217388</v>
      </c>
      <c r="K188" s="31">
        <v>366.17663043478262</v>
      </c>
      <c r="L188" s="31">
        <v>46.603260869565219</v>
      </c>
      <c r="M188" s="31">
        <v>31.578804347826086</v>
      </c>
      <c r="N188" s="31">
        <v>5.8233695652173916</v>
      </c>
      <c r="O188" s="31">
        <v>9.2010869565217384</v>
      </c>
      <c r="P188" s="31">
        <v>205.98913043478262</v>
      </c>
      <c r="Q188" s="31">
        <v>165.45652173913044</v>
      </c>
      <c r="R188" s="31">
        <v>40.532608695652172</v>
      </c>
      <c r="S188" s="31">
        <v>169.14130434782609</v>
      </c>
      <c r="T188" s="31">
        <v>169.14130434782609</v>
      </c>
      <c r="U188" s="31">
        <v>0</v>
      </c>
      <c r="V188" s="31">
        <v>0</v>
      </c>
      <c r="W188" s="31">
        <v>0</v>
      </c>
      <c r="X188" s="31">
        <v>0</v>
      </c>
      <c r="Y188" s="31">
        <v>0</v>
      </c>
      <c r="Z188" s="31">
        <v>0</v>
      </c>
      <c r="AA188" s="31">
        <v>0</v>
      </c>
      <c r="AB188" s="31">
        <v>0</v>
      </c>
      <c r="AC188" s="31">
        <v>0</v>
      </c>
      <c r="AD188" s="31">
        <v>0</v>
      </c>
      <c r="AE188" s="31">
        <v>0</v>
      </c>
      <c r="AF188" t="s">
        <v>395</v>
      </c>
      <c r="AG188" s="32">
        <v>5</v>
      </c>
      <c r="AH188"/>
    </row>
    <row r="189" spans="1:34" x14ac:dyDescent="0.25">
      <c r="A189" t="s">
        <v>1823</v>
      </c>
      <c r="B189" t="s">
        <v>827</v>
      </c>
      <c r="C189" t="s">
        <v>1515</v>
      </c>
      <c r="D189" t="s">
        <v>1750</v>
      </c>
      <c r="E189" s="31">
        <v>90.608695652173907</v>
      </c>
      <c r="F189" s="31">
        <v>1.9934620921305184</v>
      </c>
      <c r="G189" s="31">
        <v>1.8869061900191939</v>
      </c>
      <c r="H189" s="31">
        <v>0.71758037428023036</v>
      </c>
      <c r="I189" s="31">
        <v>0.61102447216890599</v>
      </c>
      <c r="J189" s="31">
        <v>180.625</v>
      </c>
      <c r="K189" s="31">
        <v>170.97010869565216</v>
      </c>
      <c r="L189" s="31">
        <v>65.019021739130437</v>
      </c>
      <c r="M189" s="31">
        <v>55.364130434782609</v>
      </c>
      <c r="N189" s="31">
        <v>3.9157608695652173</v>
      </c>
      <c r="O189" s="31">
        <v>5.7391304347826084</v>
      </c>
      <c r="P189" s="31">
        <v>4.6114130434782608</v>
      </c>
      <c r="Q189" s="31">
        <v>4.6114130434782608</v>
      </c>
      <c r="R189" s="31">
        <v>0</v>
      </c>
      <c r="S189" s="31">
        <v>110.9945652173913</v>
      </c>
      <c r="T189" s="31">
        <v>110.9945652173913</v>
      </c>
      <c r="U189" s="31">
        <v>0</v>
      </c>
      <c r="V189" s="31">
        <v>0</v>
      </c>
      <c r="W189" s="31">
        <v>0.32608695652173914</v>
      </c>
      <c r="X189" s="31">
        <v>0</v>
      </c>
      <c r="Y189" s="31">
        <v>0</v>
      </c>
      <c r="Z189" s="31">
        <v>0</v>
      </c>
      <c r="AA189" s="31">
        <v>0</v>
      </c>
      <c r="AB189" s="31">
        <v>0</v>
      </c>
      <c r="AC189" s="31">
        <v>0.32608695652173914</v>
      </c>
      <c r="AD189" s="31">
        <v>0</v>
      </c>
      <c r="AE189" s="31">
        <v>0</v>
      </c>
      <c r="AF189" t="s">
        <v>135</v>
      </c>
      <c r="AG189" s="32">
        <v>5</v>
      </c>
      <c r="AH189"/>
    </row>
    <row r="190" spans="1:34" x14ac:dyDescent="0.25">
      <c r="A190" t="s">
        <v>1823</v>
      </c>
      <c r="B190" t="s">
        <v>869</v>
      </c>
      <c r="C190" t="s">
        <v>1454</v>
      </c>
      <c r="D190" t="s">
        <v>1755</v>
      </c>
      <c r="E190" s="31">
        <v>237.21739130434781</v>
      </c>
      <c r="F190" s="31">
        <v>2.1975462793255138</v>
      </c>
      <c r="G190" s="31">
        <v>2.0554893695014664</v>
      </c>
      <c r="H190" s="31">
        <v>0.49898048020527863</v>
      </c>
      <c r="I190" s="31">
        <v>0.36207844574780063</v>
      </c>
      <c r="J190" s="31">
        <v>521.29619565217399</v>
      </c>
      <c r="K190" s="31">
        <v>487.59782608695656</v>
      </c>
      <c r="L190" s="31">
        <v>118.36684782608695</v>
      </c>
      <c r="M190" s="31">
        <v>85.891304347826093</v>
      </c>
      <c r="N190" s="31">
        <v>27.866847826086957</v>
      </c>
      <c r="O190" s="31">
        <v>4.6086956521739131</v>
      </c>
      <c r="P190" s="31">
        <v>117.69021739130434</v>
      </c>
      <c r="Q190" s="31">
        <v>116.46739130434783</v>
      </c>
      <c r="R190" s="31">
        <v>1.2228260869565217</v>
      </c>
      <c r="S190" s="31">
        <v>285.23913043478262</v>
      </c>
      <c r="T190" s="31">
        <v>285.23913043478262</v>
      </c>
      <c r="U190" s="31">
        <v>0</v>
      </c>
      <c r="V190" s="31">
        <v>0</v>
      </c>
      <c r="W190" s="31">
        <v>0</v>
      </c>
      <c r="X190" s="31">
        <v>0</v>
      </c>
      <c r="Y190" s="31">
        <v>0</v>
      </c>
      <c r="Z190" s="31">
        <v>0</v>
      </c>
      <c r="AA190" s="31">
        <v>0</v>
      </c>
      <c r="AB190" s="31">
        <v>0</v>
      </c>
      <c r="AC190" s="31">
        <v>0</v>
      </c>
      <c r="AD190" s="31">
        <v>0</v>
      </c>
      <c r="AE190" s="31">
        <v>0</v>
      </c>
      <c r="AF190" t="s">
        <v>177</v>
      </c>
      <c r="AG190" s="32">
        <v>5</v>
      </c>
      <c r="AH190"/>
    </row>
    <row r="191" spans="1:34" x14ac:dyDescent="0.25">
      <c r="A191" t="s">
        <v>1823</v>
      </c>
      <c r="B191" t="s">
        <v>798</v>
      </c>
      <c r="C191" t="s">
        <v>1494</v>
      </c>
      <c r="D191" t="s">
        <v>1780</v>
      </c>
      <c r="E191" s="31">
        <v>27.336956521739129</v>
      </c>
      <c r="F191" s="31">
        <v>6.0144731610337976</v>
      </c>
      <c r="G191" s="31">
        <v>5.2422862823061633</v>
      </c>
      <c r="H191" s="31">
        <v>1.9830775347912528</v>
      </c>
      <c r="I191" s="31">
        <v>1.2108906560636183</v>
      </c>
      <c r="J191" s="31">
        <v>164.41739130434783</v>
      </c>
      <c r="K191" s="31">
        <v>143.30815217391304</v>
      </c>
      <c r="L191" s="31">
        <v>54.211304347826093</v>
      </c>
      <c r="M191" s="31">
        <v>33.102065217391306</v>
      </c>
      <c r="N191" s="31">
        <v>15.891847826086959</v>
      </c>
      <c r="O191" s="31">
        <v>5.2173913043478262</v>
      </c>
      <c r="P191" s="31">
        <v>22.824565217391299</v>
      </c>
      <c r="Q191" s="31">
        <v>22.824565217391299</v>
      </c>
      <c r="R191" s="31">
        <v>0</v>
      </c>
      <c r="S191" s="31">
        <v>87.38152173913042</v>
      </c>
      <c r="T191" s="31">
        <v>85.625108695652159</v>
      </c>
      <c r="U191" s="31">
        <v>1.7564130434782612</v>
      </c>
      <c r="V191" s="31">
        <v>0</v>
      </c>
      <c r="W191" s="31">
        <v>5.8632608695652184</v>
      </c>
      <c r="X191" s="31">
        <v>0</v>
      </c>
      <c r="Y191" s="31">
        <v>0</v>
      </c>
      <c r="Z191" s="31">
        <v>0</v>
      </c>
      <c r="AA191" s="31">
        <v>0</v>
      </c>
      <c r="AB191" s="31">
        <v>0</v>
      </c>
      <c r="AC191" s="31">
        <v>5.8632608695652184</v>
      </c>
      <c r="AD191" s="31">
        <v>0</v>
      </c>
      <c r="AE191" s="31">
        <v>0</v>
      </c>
      <c r="AF191" t="s">
        <v>106</v>
      </c>
      <c r="AG191" s="32">
        <v>5</v>
      </c>
      <c r="AH191"/>
    </row>
    <row r="192" spans="1:34" x14ac:dyDescent="0.25">
      <c r="A192" t="s">
        <v>1823</v>
      </c>
      <c r="B192" t="s">
        <v>1317</v>
      </c>
      <c r="C192" t="s">
        <v>1701</v>
      </c>
      <c r="D192" t="s">
        <v>1745</v>
      </c>
      <c r="E192" s="31">
        <v>41.054347826086953</v>
      </c>
      <c r="F192" s="31">
        <v>3.851998940958433</v>
      </c>
      <c r="G192" s="31">
        <v>3.6426396611066991</v>
      </c>
      <c r="H192" s="31">
        <v>0.62476833465713533</v>
      </c>
      <c r="I192" s="31">
        <v>0.51158326714323543</v>
      </c>
      <c r="J192" s="31">
        <v>158.14130434782609</v>
      </c>
      <c r="K192" s="31">
        <v>149.54619565217394</v>
      </c>
      <c r="L192" s="31">
        <v>25.649456521739129</v>
      </c>
      <c r="M192" s="31">
        <v>21.002717391304348</v>
      </c>
      <c r="N192" s="31">
        <v>0</v>
      </c>
      <c r="O192" s="31">
        <v>4.6467391304347823</v>
      </c>
      <c r="P192" s="31">
        <v>34.861413043478265</v>
      </c>
      <c r="Q192" s="31">
        <v>30.913043478260871</v>
      </c>
      <c r="R192" s="31">
        <v>3.9483695652173911</v>
      </c>
      <c r="S192" s="31">
        <v>97.630434782608702</v>
      </c>
      <c r="T192" s="31">
        <v>97.630434782608702</v>
      </c>
      <c r="U192" s="31">
        <v>0</v>
      </c>
      <c r="V192" s="31">
        <v>0</v>
      </c>
      <c r="W192" s="31">
        <v>0</v>
      </c>
      <c r="X192" s="31">
        <v>0</v>
      </c>
      <c r="Y192" s="31">
        <v>0</v>
      </c>
      <c r="Z192" s="31">
        <v>0</v>
      </c>
      <c r="AA192" s="31">
        <v>0</v>
      </c>
      <c r="AB192" s="31">
        <v>0</v>
      </c>
      <c r="AC192" s="31">
        <v>0</v>
      </c>
      <c r="AD192" s="31">
        <v>0</v>
      </c>
      <c r="AE192" s="31">
        <v>0</v>
      </c>
      <c r="AF192" t="s">
        <v>625</v>
      </c>
      <c r="AG192" s="32">
        <v>5</v>
      </c>
      <c r="AH192"/>
    </row>
    <row r="193" spans="1:34" x14ac:dyDescent="0.25">
      <c r="A193" t="s">
        <v>1823</v>
      </c>
      <c r="B193" t="s">
        <v>1214</v>
      </c>
      <c r="C193" t="s">
        <v>1662</v>
      </c>
      <c r="D193" t="s">
        <v>1784</v>
      </c>
      <c r="E193" s="31">
        <v>26.391304347826086</v>
      </c>
      <c r="F193" s="31">
        <v>6.273879736408567</v>
      </c>
      <c r="G193" s="31">
        <v>5.1106878088962109</v>
      </c>
      <c r="H193" s="31">
        <v>1.7986943986820436</v>
      </c>
      <c r="I193" s="31">
        <v>0.86923393739703458</v>
      </c>
      <c r="J193" s="31">
        <v>165.5758695652174</v>
      </c>
      <c r="K193" s="31">
        <v>134.87771739130434</v>
      </c>
      <c r="L193" s="31">
        <v>47.469891304347847</v>
      </c>
      <c r="M193" s="31">
        <v>22.940217391304348</v>
      </c>
      <c r="N193" s="31">
        <v>19.819565217391322</v>
      </c>
      <c r="O193" s="31">
        <v>4.710108695652174</v>
      </c>
      <c r="P193" s="31">
        <v>32.861413043478258</v>
      </c>
      <c r="Q193" s="31">
        <v>26.692934782608695</v>
      </c>
      <c r="R193" s="31">
        <v>6.1684782608695654</v>
      </c>
      <c r="S193" s="31">
        <v>85.244565217391298</v>
      </c>
      <c r="T193" s="31">
        <v>85.244565217391298</v>
      </c>
      <c r="U193" s="31">
        <v>0</v>
      </c>
      <c r="V193" s="31">
        <v>0</v>
      </c>
      <c r="W193" s="31">
        <v>0</v>
      </c>
      <c r="X193" s="31">
        <v>0</v>
      </c>
      <c r="Y193" s="31">
        <v>0</v>
      </c>
      <c r="Z193" s="31">
        <v>0</v>
      </c>
      <c r="AA193" s="31">
        <v>0</v>
      </c>
      <c r="AB193" s="31">
        <v>0</v>
      </c>
      <c r="AC193" s="31">
        <v>0</v>
      </c>
      <c r="AD193" s="31">
        <v>0</v>
      </c>
      <c r="AE193" s="31">
        <v>0</v>
      </c>
      <c r="AF193" t="s">
        <v>522</v>
      </c>
      <c r="AG193" s="32">
        <v>5</v>
      </c>
      <c r="AH193"/>
    </row>
    <row r="194" spans="1:34" x14ac:dyDescent="0.25">
      <c r="A194" t="s">
        <v>1823</v>
      </c>
      <c r="B194" t="s">
        <v>830</v>
      </c>
      <c r="C194" t="s">
        <v>1387</v>
      </c>
      <c r="D194" t="s">
        <v>1719</v>
      </c>
      <c r="E194" s="31">
        <v>51.456521739130437</v>
      </c>
      <c r="F194" s="31">
        <v>3.1705618926911692</v>
      </c>
      <c r="G194" s="31">
        <v>2.8115568229826771</v>
      </c>
      <c r="H194" s="31">
        <v>0.15601182931981408</v>
      </c>
      <c r="I194" s="31">
        <v>0.1006147021546261</v>
      </c>
      <c r="J194" s="31">
        <v>163.14608695652169</v>
      </c>
      <c r="K194" s="31">
        <v>144.67293478260862</v>
      </c>
      <c r="L194" s="31">
        <v>8.0278260869565212</v>
      </c>
      <c r="M194" s="31">
        <v>5.177282608695652</v>
      </c>
      <c r="N194" s="31">
        <v>2.8505434782608696</v>
      </c>
      <c r="O194" s="31">
        <v>0</v>
      </c>
      <c r="P194" s="31">
        <v>50.017173913043479</v>
      </c>
      <c r="Q194" s="31">
        <v>34.394565217391303</v>
      </c>
      <c r="R194" s="31">
        <v>15.622608695652175</v>
      </c>
      <c r="S194" s="31">
        <v>105.10108695652167</v>
      </c>
      <c r="T194" s="31">
        <v>105.10108695652167</v>
      </c>
      <c r="U194" s="31">
        <v>0</v>
      </c>
      <c r="V194" s="31">
        <v>0</v>
      </c>
      <c r="W194" s="31">
        <v>37.928043478260875</v>
      </c>
      <c r="X194" s="31">
        <v>0</v>
      </c>
      <c r="Y194" s="31">
        <v>0</v>
      </c>
      <c r="Z194" s="31">
        <v>0</v>
      </c>
      <c r="AA194" s="31">
        <v>12.155760869565217</v>
      </c>
      <c r="AB194" s="31">
        <v>0</v>
      </c>
      <c r="AC194" s="31">
        <v>25.772282608695654</v>
      </c>
      <c r="AD194" s="31">
        <v>0</v>
      </c>
      <c r="AE194" s="31">
        <v>0</v>
      </c>
      <c r="AF194" t="s">
        <v>138</v>
      </c>
      <c r="AG194" s="32">
        <v>5</v>
      </c>
      <c r="AH194"/>
    </row>
    <row r="195" spans="1:34" x14ac:dyDescent="0.25">
      <c r="A195" t="s">
        <v>1823</v>
      </c>
      <c r="B195" t="s">
        <v>727</v>
      </c>
      <c r="C195" t="s">
        <v>1404</v>
      </c>
      <c r="D195" t="s">
        <v>1772</v>
      </c>
      <c r="E195" s="31">
        <v>63.847826086956523</v>
      </c>
      <c r="F195" s="31">
        <v>3.9732294858699349</v>
      </c>
      <c r="G195" s="31">
        <v>3.6830949948927474</v>
      </c>
      <c r="H195" s="31">
        <v>1.0782260810350699</v>
      </c>
      <c r="I195" s="31">
        <v>0.78809159005788221</v>
      </c>
      <c r="J195" s="31">
        <v>253.68206521739128</v>
      </c>
      <c r="K195" s="31">
        <v>235.15760869565216</v>
      </c>
      <c r="L195" s="31">
        <v>68.842391304347828</v>
      </c>
      <c r="M195" s="31">
        <v>50.317934782608695</v>
      </c>
      <c r="N195" s="31">
        <v>13.201086956521738</v>
      </c>
      <c r="O195" s="31">
        <v>5.3233695652173916</v>
      </c>
      <c r="P195" s="31">
        <v>32.494565217391305</v>
      </c>
      <c r="Q195" s="31">
        <v>32.494565217391305</v>
      </c>
      <c r="R195" s="31">
        <v>0</v>
      </c>
      <c r="S195" s="31">
        <v>152.34510869565216</v>
      </c>
      <c r="T195" s="31">
        <v>151.52445652173913</v>
      </c>
      <c r="U195" s="31">
        <v>0.82065217391304346</v>
      </c>
      <c r="V195" s="31">
        <v>0</v>
      </c>
      <c r="W195" s="31">
        <v>36.717391304347828</v>
      </c>
      <c r="X195" s="31">
        <v>9.9809782608695645</v>
      </c>
      <c r="Y195" s="31">
        <v>0</v>
      </c>
      <c r="Z195" s="31">
        <v>0</v>
      </c>
      <c r="AA195" s="31">
        <v>9.9510869565217384</v>
      </c>
      <c r="AB195" s="31">
        <v>0</v>
      </c>
      <c r="AC195" s="31">
        <v>16.785326086956523</v>
      </c>
      <c r="AD195" s="31">
        <v>0</v>
      </c>
      <c r="AE195" s="31">
        <v>0</v>
      </c>
      <c r="AF195" t="s">
        <v>35</v>
      </c>
      <c r="AG195" s="32">
        <v>5</v>
      </c>
      <c r="AH195"/>
    </row>
    <row r="196" spans="1:34" x14ac:dyDescent="0.25">
      <c r="A196" t="s">
        <v>1823</v>
      </c>
      <c r="B196" t="s">
        <v>690</v>
      </c>
      <c r="C196" t="s">
        <v>1454</v>
      </c>
      <c r="D196" t="s">
        <v>1755</v>
      </c>
      <c r="E196" s="31">
        <v>126.03260869565217</v>
      </c>
      <c r="F196" s="31">
        <v>2.3632470892626127</v>
      </c>
      <c r="G196" s="31">
        <v>2.2363975851660189</v>
      </c>
      <c r="H196" s="31">
        <v>0.30436394997843913</v>
      </c>
      <c r="I196" s="31">
        <v>0.25856834842604587</v>
      </c>
      <c r="J196" s="31">
        <v>297.84619565217383</v>
      </c>
      <c r="K196" s="31">
        <v>281.8590217391303</v>
      </c>
      <c r="L196" s="31">
        <v>38.359782608695667</v>
      </c>
      <c r="M196" s="31">
        <v>32.588043478260886</v>
      </c>
      <c r="N196" s="31">
        <v>0</v>
      </c>
      <c r="O196" s="31">
        <v>5.7717391304347823</v>
      </c>
      <c r="P196" s="31">
        <v>113.52858695652168</v>
      </c>
      <c r="Q196" s="31">
        <v>103.31315217391298</v>
      </c>
      <c r="R196" s="31">
        <v>10.215434782608694</v>
      </c>
      <c r="S196" s="31">
        <v>145.95782608695646</v>
      </c>
      <c r="T196" s="31">
        <v>145.95782608695646</v>
      </c>
      <c r="U196" s="31">
        <v>0</v>
      </c>
      <c r="V196" s="31">
        <v>0</v>
      </c>
      <c r="W196" s="31">
        <v>63.814456521739118</v>
      </c>
      <c r="X196" s="31">
        <v>0.5173913043478261</v>
      </c>
      <c r="Y196" s="31">
        <v>0</v>
      </c>
      <c r="Z196" s="31">
        <v>0</v>
      </c>
      <c r="AA196" s="31">
        <v>3.5308695652173911</v>
      </c>
      <c r="AB196" s="31">
        <v>0</v>
      </c>
      <c r="AC196" s="31">
        <v>59.766195652173899</v>
      </c>
      <c r="AD196" s="31">
        <v>0</v>
      </c>
      <c r="AE196" s="31">
        <v>0</v>
      </c>
      <c r="AF196" t="s">
        <v>636</v>
      </c>
      <c r="AG196" s="32">
        <v>5</v>
      </c>
      <c r="AH196"/>
    </row>
    <row r="197" spans="1:34" x14ac:dyDescent="0.25">
      <c r="A197" t="s">
        <v>1823</v>
      </c>
      <c r="B197" t="s">
        <v>887</v>
      </c>
      <c r="C197" t="s">
        <v>1454</v>
      </c>
      <c r="D197" t="s">
        <v>1755</v>
      </c>
      <c r="E197" s="31">
        <v>28.010869565217391</v>
      </c>
      <c r="F197" s="31">
        <v>5.0149825378346913</v>
      </c>
      <c r="G197" s="31">
        <v>4.0923864959254947</v>
      </c>
      <c r="H197" s="31">
        <v>3.2350058207217693</v>
      </c>
      <c r="I197" s="31">
        <v>2.3124097788125724</v>
      </c>
      <c r="J197" s="31">
        <v>140.47402173913042</v>
      </c>
      <c r="K197" s="31">
        <v>114.63130434782609</v>
      </c>
      <c r="L197" s="31">
        <v>90.615326086956514</v>
      </c>
      <c r="M197" s="31">
        <v>64.772608695652167</v>
      </c>
      <c r="N197" s="31">
        <v>19.782934782608692</v>
      </c>
      <c r="O197" s="31">
        <v>6.0597826086956523</v>
      </c>
      <c r="P197" s="31">
        <v>1.9809782608695652</v>
      </c>
      <c r="Q197" s="31">
        <v>1.9809782608695652</v>
      </c>
      <c r="R197" s="31">
        <v>0</v>
      </c>
      <c r="S197" s="31">
        <v>47.877717391304351</v>
      </c>
      <c r="T197" s="31">
        <v>47.326086956521742</v>
      </c>
      <c r="U197" s="31">
        <v>0.55163043478260865</v>
      </c>
      <c r="V197" s="31">
        <v>0</v>
      </c>
      <c r="W197" s="31">
        <v>1.8613043478260871</v>
      </c>
      <c r="X197" s="31">
        <v>0</v>
      </c>
      <c r="Y197" s="31">
        <v>1.8613043478260871</v>
      </c>
      <c r="Z197" s="31">
        <v>0</v>
      </c>
      <c r="AA197" s="31">
        <v>0</v>
      </c>
      <c r="AB197" s="31">
        <v>0</v>
      </c>
      <c r="AC197" s="31">
        <v>0</v>
      </c>
      <c r="AD197" s="31">
        <v>0</v>
      </c>
      <c r="AE197" s="31">
        <v>0</v>
      </c>
      <c r="AF197" t="s">
        <v>195</v>
      </c>
      <c r="AG197" s="32">
        <v>5</v>
      </c>
      <c r="AH197"/>
    </row>
    <row r="198" spans="1:34" x14ac:dyDescent="0.25">
      <c r="A198" t="s">
        <v>1823</v>
      </c>
      <c r="B198" t="s">
        <v>1320</v>
      </c>
      <c r="C198" t="s">
        <v>1419</v>
      </c>
      <c r="D198" t="s">
        <v>1770</v>
      </c>
      <c r="E198" s="31">
        <v>49.336956521739133</v>
      </c>
      <c r="F198" s="31">
        <v>4.4105089226701919</v>
      </c>
      <c r="G198" s="31">
        <v>4.1304912976426529</v>
      </c>
      <c r="H198" s="31">
        <v>1.0264749944921789</v>
      </c>
      <c r="I198" s="31">
        <v>0.7464573694646397</v>
      </c>
      <c r="J198" s="31">
        <v>217.60108695652175</v>
      </c>
      <c r="K198" s="31">
        <v>203.78586956521741</v>
      </c>
      <c r="L198" s="31">
        <v>50.643152173913045</v>
      </c>
      <c r="M198" s="31">
        <v>36.827934782608693</v>
      </c>
      <c r="N198" s="31">
        <v>8.3369565217391308</v>
      </c>
      <c r="O198" s="31">
        <v>5.4782608695652177</v>
      </c>
      <c r="P198" s="31">
        <v>52.809782608695649</v>
      </c>
      <c r="Q198" s="31">
        <v>52.809782608695649</v>
      </c>
      <c r="R198" s="31">
        <v>0</v>
      </c>
      <c r="S198" s="31">
        <v>114.14815217391306</v>
      </c>
      <c r="T198" s="31">
        <v>114.14815217391306</v>
      </c>
      <c r="U198" s="31">
        <v>0</v>
      </c>
      <c r="V198" s="31">
        <v>0</v>
      </c>
      <c r="W198" s="31">
        <v>0</v>
      </c>
      <c r="X198" s="31">
        <v>0</v>
      </c>
      <c r="Y198" s="31">
        <v>0</v>
      </c>
      <c r="Z198" s="31">
        <v>0</v>
      </c>
      <c r="AA198" s="31">
        <v>0</v>
      </c>
      <c r="AB198" s="31">
        <v>0</v>
      </c>
      <c r="AC198" s="31">
        <v>0</v>
      </c>
      <c r="AD198" s="31">
        <v>0</v>
      </c>
      <c r="AE198" s="31">
        <v>0</v>
      </c>
      <c r="AF198" t="s">
        <v>628</v>
      </c>
      <c r="AG198" s="32">
        <v>5</v>
      </c>
      <c r="AH198"/>
    </row>
    <row r="199" spans="1:34" x14ac:dyDescent="0.25">
      <c r="A199" t="s">
        <v>1823</v>
      </c>
      <c r="B199" t="s">
        <v>1005</v>
      </c>
      <c r="C199" t="s">
        <v>1454</v>
      </c>
      <c r="D199" t="s">
        <v>1755</v>
      </c>
      <c r="E199" s="31">
        <v>164.30434782608697</v>
      </c>
      <c r="F199" s="31">
        <v>2.3986669753903147</v>
      </c>
      <c r="G199" s="31">
        <v>2.3167008467848635</v>
      </c>
      <c r="H199" s="31">
        <v>0.48521434241862926</v>
      </c>
      <c r="I199" s="31">
        <v>0.42635287112992853</v>
      </c>
      <c r="J199" s="31">
        <v>394.11141304347825</v>
      </c>
      <c r="K199" s="31">
        <v>380.64402173913044</v>
      </c>
      <c r="L199" s="31">
        <v>79.72282608695653</v>
      </c>
      <c r="M199" s="31">
        <v>70.051630434782609</v>
      </c>
      <c r="N199" s="31">
        <v>4.0190217391304346</v>
      </c>
      <c r="O199" s="31">
        <v>5.6521739130434785</v>
      </c>
      <c r="P199" s="31">
        <v>102.07608695652173</v>
      </c>
      <c r="Q199" s="31">
        <v>98.279891304347828</v>
      </c>
      <c r="R199" s="31">
        <v>3.7961956521739131</v>
      </c>
      <c r="S199" s="31">
        <v>212.3125</v>
      </c>
      <c r="T199" s="31">
        <v>212.3125</v>
      </c>
      <c r="U199" s="31">
        <v>0</v>
      </c>
      <c r="V199" s="31">
        <v>0</v>
      </c>
      <c r="W199" s="31">
        <v>0</v>
      </c>
      <c r="X199" s="31">
        <v>0</v>
      </c>
      <c r="Y199" s="31">
        <v>0</v>
      </c>
      <c r="Z199" s="31">
        <v>0</v>
      </c>
      <c r="AA199" s="31">
        <v>0</v>
      </c>
      <c r="AB199" s="31">
        <v>0</v>
      </c>
      <c r="AC199" s="31">
        <v>0</v>
      </c>
      <c r="AD199" s="31">
        <v>0</v>
      </c>
      <c r="AE199" s="31">
        <v>0</v>
      </c>
      <c r="AF199" t="s">
        <v>313</v>
      </c>
      <c r="AG199" s="32">
        <v>5</v>
      </c>
      <c r="AH199"/>
    </row>
    <row r="200" spans="1:34" x14ac:dyDescent="0.25">
      <c r="A200" t="s">
        <v>1823</v>
      </c>
      <c r="B200" t="s">
        <v>742</v>
      </c>
      <c r="C200" t="s">
        <v>1468</v>
      </c>
      <c r="D200" t="s">
        <v>1765</v>
      </c>
      <c r="E200" s="31">
        <v>49.978260869565219</v>
      </c>
      <c r="F200" s="31">
        <v>3.2885297955632882</v>
      </c>
      <c r="G200" s="31">
        <v>3.1441235319704219</v>
      </c>
      <c r="H200" s="31">
        <v>0.62275337103088291</v>
      </c>
      <c r="I200" s="31">
        <v>0.55587646802957802</v>
      </c>
      <c r="J200" s="31">
        <v>164.35499999999999</v>
      </c>
      <c r="K200" s="31">
        <v>157.13782608695652</v>
      </c>
      <c r="L200" s="31">
        <v>31.124130434782607</v>
      </c>
      <c r="M200" s="31">
        <v>27.781739130434783</v>
      </c>
      <c r="N200" s="31">
        <v>0</v>
      </c>
      <c r="O200" s="31">
        <v>3.3423913043478262</v>
      </c>
      <c r="P200" s="31">
        <v>16.686630434782607</v>
      </c>
      <c r="Q200" s="31">
        <v>12.811847826086955</v>
      </c>
      <c r="R200" s="31">
        <v>3.8747826086956518</v>
      </c>
      <c r="S200" s="31">
        <v>116.54423913043478</v>
      </c>
      <c r="T200" s="31">
        <v>113.04423913043478</v>
      </c>
      <c r="U200" s="31">
        <v>3.5</v>
      </c>
      <c r="V200" s="31">
        <v>0</v>
      </c>
      <c r="W200" s="31">
        <v>80.096304347826091</v>
      </c>
      <c r="X200" s="31">
        <v>24.852391304347826</v>
      </c>
      <c r="Y200" s="31">
        <v>0</v>
      </c>
      <c r="Z200" s="31">
        <v>0</v>
      </c>
      <c r="AA200" s="31">
        <v>2.1457608695652177</v>
      </c>
      <c r="AB200" s="31">
        <v>0</v>
      </c>
      <c r="AC200" s="31">
        <v>53.098152173913043</v>
      </c>
      <c r="AD200" s="31">
        <v>0</v>
      </c>
      <c r="AE200" s="31">
        <v>0</v>
      </c>
      <c r="AF200" t="s">
        <v>50</v>
      </c>
      <c r="AG200" s="32">
        <v>5</v>
      </c>
      <c r="AH200"/>
    </row>
    <row r="201" spans="1:34" x14ac:dyDescent="0.25">
      <c r="A201" t="s">
        <v>1823</v>
      </c>
      <c r="B201" t="s">
        <v>1189</v>
      </c>
      <c r="C201" t="s">
        <v>1656</v>
      </c>
      <c r="D201" t="s">
        <v>1724</v>
      </c>
      <c r="E201" s="31">
        <v>60.75</v>
      </c>
      <c r="F201" s="31">
        <v>2.716049382716049</v>
      </c>
      <c r="G201" s="31">
        <v>2.5950080515297906</v>
      </c>
      <c r="H201" s="31">
        <v>0.693952406512793</v>
      </c>
      <c r="I201" s="31">
        <v>0.58445160135981389</v>
      </c>
      <c r="J201" s="31">
        <v>164.99999999999997</v>
      </c>
      <c r="K201" s="31">
        <v>157.64673913043478</v>
      </c>
      <c r="L201" s="31">
        <v>42.157608695652172</v>
      </c>
      <c r="M201" s="31">
        <v>35.505434782608695</v>
      </c>
      <c r="N201" s="31">
        <v>6.1820652173913047</v>
      </c>
      <c r="O201" s="31">
        <v>0.47010869565217389</v>
      </c>
      <c r="P201" s="31">
        <v>24.301630434782609</v>
      </c>
      <c r="Q201" s="31">
        <v>23.600543478260871</v>
      </c>
      <c r="R201" s="31">
        <v>0.70108695652173914</v>
      </c>
      <c r="S201" s="31">
        <v>98.540760869565219</v>
      </c>
      <c r="T201" s="31">
        <v>90.138586956521735</v>
      </c>
      <c r="U201" s="31">
        <v>8.4021739130434785</v>
      </c>
      <c r="V201" s="31">
        <v>0</v>
      </c>
      <c r="W201" s="31">
        <v>0</v>
      </c>
      <c r="X201" s="31">
        <v>0</v>
      </c>
      <c r="Y201" s="31">
        <v>0</v>
      </c>
      <c r="Z201" s="31">
        <v>0</v>
      </c>
      <c r="AA201" s="31">
        <v>0</v>
      </c>
      <c r="AB201" s="31">
        <v>0</v>
      </c>
      <c r="AC201" s="31">
        <v>0</v>
      </c>
      <c r="AD201" s="31">
        <v>0</v>
      </c>
      <c r="AE201" s="31">
        <v>0</v>
      </c>
      <c r="AF201" t="s">
        <v>497</v>
      </c>
      <c r="AG201" s="32">
        <v>5</v>
      </c>
      <c r="AH201"/>
    </row>
    <row r="202" spans="1:34" x14ac:dyDescent="0.25">
      <c r="A202" t="s">
        <v>1823</v>
      </c>
      <c r="B202" t="s">
        <v>988</v>
      </c>
      <c r="C202" t="s">
        <v>1588</v>
      </c>
      <c r="D202" t="s">
        <v>1780</v>
      </c>
      <c r="E202" s="31">
        <v>65.065217391304344</v>
      </c>
      <c r="F202" s="31">
        <v>3.3124791179418649</v>
      </c>
      <c r="G202" s="31">
        <v>3.148554961577013</v>
      </c>
      <c r="H202" s="31">
        <v>0.67215168727029739</v>
      </c>
      <c r="I202" s="31">
        <v>0.60073504844637493</v>
      </c>
      <c r="J202" s="31">
        <v>215.5271739130435</v>
      </c>
      <c r="K202" s="31">
        <v>204.86141304347825</v>
      </c>
      <c r="L202" s="31">
        <v>43.733695652173914</v>
      </c>
      <c r="M202" s="31">
        <v>39.086956521739133</v>
      </c>
      <c r="N202" s="31">
        <v>0</v>
      </c>
      <c r="O202" s="31">
        <v>4.6467391304347823</v>
      </c>
      <c r="P202" s="31">
        <v>57.317934782608695</v>
      </c>
      <c r="Q202" s="31">
        <v>51.298913043478258</v>
      </c>
      <c r="R202" s="31">
        <v>6.0190217391304346</v>
      </c>
      <c r="S202" s="31">
        <v>114.47554347826087</v>
      </c>
      <c r="T202" s="31">
        <v>114.47554347826087</v>
      </c>
      <c r="U202" s="31">
        <v>0</v>
      </c>
      <c r="V202" s="31">
        <v>0</v>
      </c>
      <c r="W202" s="31">
        <v>37.459239130434781</v>
      </c>
      <c r="X202" s="31">
        <v>0</v>
      </c>
      <c r="Y202" s="31">
        <v>0</v>
      </c>
      <c r="Z202" s="31">
        <v>0</v>
      </c>
      <c r="AA202" s="31">
        <v>10.25</v>
      </c>
      <c r="AB202" s="31">
        <v>0</v>
      </c>
      <c r="AC202" s="31">
        <v>27.209239130434781</v>
      </c>
      <c r="AD202" s="31">
        <v>0</v>
      </c>
      <c r="AE202" s="31">
        <v>0</v>
      </c>
      <c r="AF202" t="s">
        <v>296</v>
      </c>
      <c r="AG202" s="32">
        <v>5</v>
      </c>
      <c r="AH202"/>
    </row>
    <row r="203" spans="1:34" x14ac:dyDescent="0.25">
      <c r="A203" t="s">
        <v>1823</v>
      </c>
      <c r="B203" t="s">
        <v>1052</v>
      </c>
      <c r="C203" t="s">
        <v>1613</v>
      </c>
      <c r="D203" t="s">
        <v>1755</v>
      </c>
      <c r="E203" s="31">
        <v>159.69565217391303</v>
      </c>
      <c r="F203" s="31">
        <v>1.8237952627280156</v>
      </c>
      <c r="G203" s="31">
        <v>1.7190375714674657</v>
      </c>
      <c r="H203" s="31">
        <v>0.29185951538252108</v>
      </c>
      <c r="I203" s="31">
        <v>0.21806425265450585</v>
      </c>
      <c r="J203" s="31">
        <v>291.25217391304352</v>
      </c>
      <c r="K203" s="31">
        <v>274.52282608695657</v>
      </c>
      <c r="L203" s="31">
        <v>46.608695652173907</v>
      </c>
      <c r="M203" s="31">
        <v>34.823913043478257</v>
      </c>
      <c r="N203" s="31">
        <v>6.3065217391304351</v>
      </c>
      <c r="O203" s="31">
        <v>5.4782608695652177</v>
      </c>
      <c r="P203" s="31">
        <v>94.841304347826082</v>
      </c>
      <c r="Q203" s="31">
        <v>89.896739130434781</v>
      </c>
      <c r="R203" s="31">
        <v>4.9445652173913031</v>
      </c>
      <c r="S203" s="31">
        <v>149.80217391304353</v>
      </c>
      <c r="T203" s="31">
        <v>149.80217391304353</v>
      </c>
      <c r="U203" s="31">
        <v>0</v>
      </c>
      <c r="V203" s="31">
        <v>0</v>
      </c>
      <c r="W203" s="31">
        <v>0</v>
      </c>
      <c r="X203" s="31">
        <v>0</v>
      </c>
      <c r="Y203" s="31">
        <v>0</v>
      </c>
      <c r="Z203" s="31">
        <v>0</v>
      </c>
      <c r="AA203" s="31">
        <v>0</v>
      </c>
      <c r="AB203" s="31">
        <v>0</v>
      </c>
      <c r="AC203" s="31">
        <v>0</v>
      </c>
      <c r="AD203" s="31">
        <v>0</v>
      </c>
      <c r="AE203" s="31">
        <v>0</v>
      </c>
      <c r="AF203" t="s">
        <v>360</v>
      </c>
      <c r="AG203" s="32">
        <v>5</v>
      </c>
      <c r="AH203"/>
    </row>
    <row r="204" spans="1:34" x14ac:dyDescent="0.25">
      <c r="A204" t="s">
        <v>1823</v>
      </c>
      <c r="B204" t="s">
        <v>1258</v>
      </c>
      <c r="C204" t="s">
        <v>1438</v>
      </c>
      <c r="D204" t="s">
        <v>1761</v>
      </c>
      <c r="E204" s="31">
        <v>36.717391304347828</v>
      </c>
      <c r="F204" s="31">
        <v>2.4561870929544107</v>
      </c>
      <c r="G204" s="31">
        <v>2.254031971580817</v>
      </c>
      <c r="H204" s="31">
        <v>0.65555062166962708</v>
      </c>
      <c r="I204" s="31">
        <v>0.45339550029603315</v>
      </c>
      <c r="J204" s="31">
        <v>90.184782608695656</v>
      </c>
      <c r="K204" s="31">
        <v>82.762173913043483</v>
      </c>
      <c r="L204" s="31">
        <v>24.070108695652177</v>
      </c>
      <c r="M204" s="31">
        <v>16.647500000000001</v>
      </c>
      <c r="N204" s="31">
        <v>2.9389130434782609</v>
      </c>
      <c r="O204" s="31">
        <v>4.4836956521739131</v>
      </c>
      <c r="P204" s="31">
        <v>14.436521739130436</v>
      </c>
      <c r="Q204" s="31">
        <v>14.436521739130436</v>
      </c>
      <c r="R204" s="31">
        <v>0</v>
      </c>
      <c r="S204" s="31">
        <v>51.678152173913048</v>
      </c>
      <c r="T204" s="31">
        <v>51.678152173913048</v>
      </c>
      <c r="U204" s="31">
        <v>0</v>
      </c>
      <c r="V204" s="31">
        <v>0</v>
      </c>
      <c r="W204" s="31">
        <v>29.847826086956523</v>
      </c>
      <c r="X204" s="31">
        <v>14.918478260869565</v>
      </c>
      <c r="Y204" s="31">
        <v>0</v>
      </c>
      <c r="Z204" s="31">
        <v>0</v>
      </c>
      <c r="AA204" s="31">
        <v>0</v>
      </c>
      <c r="AB204" s="31">
        <v>0</v>
      </c>
      <c r="AC204" s="31">
        <v>14.929347826086957</v>
      </c>
      <c r="AD204" s="31">
        <v>0</v>
      </c>
      <c r="AE204" s="31">
        <v>0</v>
      </c>
      <c r="AF204" t="s">
        <v>566</v>
      </c>
      <c r="AG204" s="32">
        <v>5</v>
      </c>
      <c r="AH204"/>
    </row>
    <row r="205" spans="1:34" x14ac:dyDescent="0.25">
      <c r="A205" t="s">
        <v>1823</v>
      </c>
      <c r="B205" t="s">
        <v>912</v>
      </c>
      <c r="C205" t="s">
        <v>1559</v>
      </c>
      <c r="D205" t="s">
        <v>1768</v>
      </c>
      <c r="E205" s="31">
        <v>52.923913043478258</v>
      </c>
      <c r="F205" s="31">
        <v>4.2082953378517143</v>
      </c>
      <c r="G205" s="31">
        <v>3.9475641815567868</v>
      </c>
      <c r="H205" s="31">
        <v>1.0271698500718833</v>
      </c>
      <c r="I205" s="31">
        <v>0.86122201684124045</v>
      </c>
      <c r="J205" s="31">
        <v>222.71945652173906</v>
      </c>
      <c r="K205" s="31">
        <v>208.92054347826081</v>
      </c>
      <c r="L205" s="31">
        <v>54.361847826086951</v>
      </c>
      <c r="M205" s="31">
        <v>45.579239130434779</v>
      </c>
      <c r="N205" s="31">
        <v>6.1739130434782608</v>
      </c>
      <c r="O205" s="31">
        <v>2.6086956521739131</v>
      </c>
      <c r="P205" s="31">
        <v>40.346195652173904</v>
      </c>
      <c r="Q205" s="31">
        <v>35.329891304347818</v>
      </c>
      <c r="R205" s="31">
        <v>5.0163043478260878</v>
      </c>
      <c r="S205" s="31">
        <v>128.0114130434782</v>
      </c>
      <c r="T205" s="31">
        <v>128.0114130434782</v>
      </c>
      <c r="U205" s="31">
        <v>0</v>
      </c>
      <c r="V205" s="31">
        <v>0</v>
      </c>
      <c r="W205" s="31">
        <v>1.2107608695652174</v>
      </c>
      <c r="X205" s="31">
        <v>0</v>
      </c>
      <c r="Y205" s="31">
        <v>0</v>
      </c>
      <c r="Z205" s="31">
        <v>0</v>
      </c>
      <c r="AA205" s="31">
        <v>0</v>
      </c>
      <c r="AB205" s="31">
        <v>0</v>
      </c>
      <c r="AC205" s="31">
        <v>1.2107608695652174</v>
      </c>
      <c r="AD205" s="31">
        <v>0</v>
      </c>
      <c r="AE205" s="31">
        <v>0</v>
      </c>
      <c r="AF205" t="s">
        <v>220</v>
      </c>
      <c r="AG205" s="32">
        <v>5</v>
      </c>
      <c r="AH205"/>
    </row>
    <row r="206" spans="1:34" x14ac:dyDescent="0.25">
      <c r="A206" t="s">
        <v>1823</v>
      </c>
      <c r="B206" t="s">
        <v>693</v>
      </c>
      <c r="C206" t="s">
        <v>1433</v>
      </c>
      <c r="D206" t="s">
        <v>1758</v>
      </c>
      <c r="E206" s="31">
        <v>68.054347826086953</v>
      </c>
      <c r="F206" s="31">
        <v>3.4176249800351384</v>
      </c>
      <c r="G206" s="31">
        <v>3.2630170899217377</v>
      </c>
      <c r="H206" s="31">
        <v>0.74201405526273756</v>
      </c>
      <c r="I206" s="31">
        <v>0.58740616514933719</v>
      </c>
      <c r="J206" s="31">
        <v>232.58423913043478</v>
      </c>
      <c r="K206" s="31">
        <v>222.0625</v>
      </c>
      <c r="L206" s="31">
        <v>50.497282608695649</v>
      </c>
      <c r="M206" s="31">
        <v>39.975543478260867</v>
      </c>
      <c r="N206" s="31">
        <v>5.3913043478260869</v>
      </c>
      <c r="O206" s="31">
        <v>5.1304347826086953</v>
      </c>
      <c r="P206" s="31">
        <v>48.019021739130437</v>
      </c>
      <c r="Q206" s="31">
        <v>48.019021739130437</v>
      </c>
      <c r="R206" s="31">
        <v>0</v>
      </c>
      <c r="S206" s="31">
        <v>134.06793478260869</v>
      </c>
      <c r="T206" s="31">
        <v>134.06793478260869</v>
      </c>
      <c r="U206" s="31">
        <v>0</v>
      </c>
      <c r="V206" s="31">
        <v>0</v>
      </c>
      <c r="W206" s="31">
        <v>0</v>
      </c>
      <c r="X206" s="31">
        <v>0</v>
      </c>
      <c r="Y206" s="31">
        <v>0</v>
      </c>
      <c r="Z206" s="31">
        <v>0</v>
      </c>
      <c r="AA206" s="31">
        <v>0</v>
      </c>
      <c r="AB206" s="31">
        <v>0</v>
      </c>
      <c r="AC206" s="31">
        <v>0</v>
      </c>
      <c r="AD206" s="31">
        <v>0</v>
      </c>
      <c r="AE206" s="31">
        <v>0</v>
      </c>
      <c r="AF206" t="s">
        <v>1</v>
      </c>
      <c r="AG206" s="32">
        <v>5</v>
      </c>
      <c r="AH206"/>
    </row>
    <row r="207" spans="1:34" x14ac:dyDescent="0.25">
      <c r="A207" t="s">
        <v>1823</v>
      </c>
      <c r="B207" t="s">
        <v>1364</v>
      </c>
      <c r="C207" t="s">
        <v>1580</v>
      </c>
      <c r="D207" t="s">
        <v>1755</v>
      </c>
      <c r="E207" s="31">
        <v>93.771739130434781</v>
      </c>
      <c r="F207" s="31">
        <v>1.832233684942622</v>
      </c>
      <c r="G207" s="31">
        <v>1.6416865654341022</v>
      </c>
      <c r="H207" s="31">
        <v>0.31877477686333611</v>
      </c>
      <c r="I207" s="31">
        <v>0.19439782079517801</v>
      </c>
      <c r="J207" s="31">
        <v>171.81173913043477</v>
      </c>
      <c r="K207" s="31">
        <v>153.94380434782607</v>
      </c>
      <c r="L207" s="31">
        <v>29.892065217391309</v>
      </c>
      <c r="M207" s="31">
        <v>18.229021739130442</v>
      </c>
      <c r="N207" s="31">
        <v>5.9728260869565215</v>
      </c>
      <c r="O207" s="31">
        <v>5.6902173913043477</v>
      </c>
      <c r="P207" s="31">
        <v>43.155108695652203</v>
      </c>
      <c r="Q207" s="31">
        <v>36.950217391304378</v>
      </c>
      <c r="R207" s="31">
        <v>6.204891304347826</v>
      </c>
      <c r="S207" s="31">
        <v>98.764565217391265</v>
      </c>
      <c r="T207" s="31">
        <v>98.764565217391265</v>
      </c>
      <c r="U207" s="31">
        <v>0</v>
      </c>
      <c r="V207" s="31">
        <v>0</v>
      </c>
      <c r="W207" s="31">
        <v>0</v>
      </c>
      <c r="X207" s="31">
        <v>0</v>
      </c>
      <c r="Y207" s="31">
        <v>0</v>
      </c>
      <c r="Z207" s="31">
        <v>0</v>
      </c>
      <c r="AA207" s="31">
        <v>0</v>
      </c>
      <c r="AB207" s="31">
        <v>0</v>
      </c>
      <c r="AC207" s="31">
        <v>0</v>
      </c>
      <c r="AD207" s="31">
        <v>0</v>
      </c>
      <c r="AE207" s="31">
        <v>0</v>
      </c>
      <c r="AF207" t="s">
        <v>674</v>
      </c>
      <c r="AG207" s="32">
        <v>5</v>
      </c>
      <c r="AH207"/>
    </row>
    <row r="208" spans="1:34" x14ac:dyDescent="0.25">
      <c r="A208" t="s">
        <v>1823</v>
      </c>
      <c r="B208" t="s">
        <v>737</v>
      </c>
      <c r="C208" t="s">
        <v>1431</v>
      </c>
      <c r="D208" t="s">
        <v>1773</v>
      </c>
      <c r="E208" s="31">
        <v>69.967391304347828</v>
      </c>
      <c r="F208" s="31">
        <v>2.3997592045984151</v>
      </c>
      <c r="G208" s="31">
        <v>2.2193956812179585</v>
      </c>
      <c r="H208" s="31">
        <v>0.53786701879757648</v>
      </c>
      <c r="I208" s="31">
        <v>0.4335093987882554</v>
      </c>
      <c r="J208" s="31">
        <v>167.90489130434781</v>
      </c>
      <c r="K208" s="31">
        <v>155.2853260869565</v>
      </c>
      <c r="L208" s="31">
        <v>37.633152173913039</v>
      </c>
      <c r="M208" s="31">
        <v>30.331521739130434</v>
      </c>
      <c r="N208" s="31">
        <v>4.6929347826086953</v>
      </c>
      <c r="O208" s="31">
        <v>2.6086956521739131</v>
      </c>
      <c r="P208" s="31">
        <v>34.934782608695656</v>
      </c>
      <c r="Q208" s="31">
        <v>29.616847826086957</v>
      </c>
      <c r="R208" s="31">
        <v>5.3179347826086953</v>
      </c>
      <c r="S208" s="31">
        <v>95.336956521739125</v>
      </c>
      <c r="T208" s="31">
        <v>95.336956521739125</v>
      </c>
      <c r="U208" s="31">
        <v>0</v>
      </c>
      <c r="V208" s="31">
        <v>0</v>
      </c>
      <c r="W208" s="31">
        <v>4.6467391304347823</v>
      </c>
      <c r="X208" s="31">
        <v>0</v>
      </c>
      <c r="Y208" s="31">
        <v>0</v>
      </c>
      <c r="Z208" s="31">
        <v>0</v>
      </c>
      <c r="AA208" s="31">
        <v>0</v>
      </c>
      <c r="AB208" s="31">
        <v>0</v>
      </c>
      <c r="AC208" s="31">
        <v>4.6467391304347823</v>
      </c>
      <c r="AD208" s="31">
        <v>0</v>
      </c>
      <c r="AE208" s="31">
        <v>0</v>
      </c>
      <c r="AF208" t="s">
        <v>45</v>
      </c>
      <c r="AG208" s="32">
        <v>5</v>
      </c>
      <c r="AH208"/>
    </row>
    <row r="209" spans="1:34" x14ac:dyDescent="0.25">
      <c r="A209" t="s">
        <v>1823</v>
      </c>
      <c r="B209" t="s">
        <v>750</v>
      </c>
      <c r="C209" t="s">
        <v>1472</v>
      </c>
      <c r="D209" t="s">
        <v>1773</v>
      </c>
      <c r="E209" s="31">
        <v>70.804347826086953</v>
      </c>
      <c r="F209" s="31">
        <v>3.2312327295056797</v>
      </c>
      <c r="G209" s="31">
        <v>3.151404666871354</v>
      </c>
      <c r="H209" s="31">
        <v>0.88382714154129571</v>
      </c>
      <c r="I209" s="31">
        <v>0.80399907890696964</v>
      </c>
      <c r="J209" s="31">
        <v>228.7853260869565</v>
      </c>
      <c r="K209" s="31">
        <v>223.13315217391303</v>
      </c>
      <c r="L209" s="31">
        <v>62.578804347826086</v>
      </c>
      <c r="M209" s="31">
        <v>56.926630434782609</v>
      </c>
      <c r="N209" s="31">
        <v>0</v>
      </c>
      <c r="O209" s="31">
        <v>5.6521739130434785</v>
      </c>
      <c r="P209" s="31">
        <v>34.801630434782609</v>
      </c>
      <c r="Q209" s="31">
        <v>34.801630434782609</v>
      </c>
      <c r="R209" s="31">
        <v>0</v>
      </c>
      <c r="S209" s="31">
        <v>131.40489130434781</v>
      </c>
      <c r="T209" s="31">
        <v>131.40489130434781</v>
      </c>
      <c r="U209" s="31">
        <v>0</v>
      </c>
      <c r="V209" s="31">
        <v>0</v>
      </c>
      <c r="W209" s="31">
        <v>0</v>
      </c>
      <c r="X209" s="31">
        <v>0</v>
      </c>
      <c r="Y209" s="31">
        <v>0</v>
      </c>
      <c r="Z209" s="31">
        <v>0</v>
      </c>
      <c r="AA209" s="31">
        <v>0</v>
      </c>
      <c r="AB209" s="31">
        <v>0</v>
      </c>
      <c r="AC209" s="31">
        <v>0</v>
      </c>
      <c r="AD209" s="31">
        <v>0</v>
      </c>
      <c r="AE209" s="31">
        <v>0</v>
      </c>
      <c r="AF209" t="s">
        <v>58</v>
      </c>
      <c r="AG209" s="32">
        <v>5</v>
      </c>
      <c r="AH209"/>
    </row>
    <row r="210" spans="1:34" x14ac:dyDescent="0.25">
      <c r="A210" t="s">
        <v>1823</v>
      </c>
      <c r="B210" t="s">
        <v>1286</v>
      </c>
      <c r="C210" t="s">
        <v>1690</v>
      </c>
      <c r="D210" t="s">
        <v>1803</v>
      </c>
      <c r="E210" s="31">
        <v>40.597826086956523</v>
      </c>
      <c r="F210" s="31">
        <v>2.4038902275769738</v>
      </c>
      <c r="G210" s="31">
        <v>2.2121258366800527</v>
      </c>
      <c r="H210" s="31">
        <v>0.46414190093708158</v>
      </c>
      <c r="I210" s="31">
        <v>0.27405622489959836</v>
      </c>
      <c r="J210" s="31">
        <v>97.592717391304319</v>
      </c>
      <c r="K210" s="31">
        <v>89.807499999999976</v>
      </c>
      <c r="L210" s="31">
        <v>18.84315217391304</v>
      </c>
      <c r="M210" s="31">
        <v>11.126086956521737</v>
      </c>
      <c r="N210" s="31">
        <v>3.7061956521739132</v>
      </c>
      <c r="O210" s="31">
        <v>4.0108695652173916</v>
      </c>
      <c r="P210" s="31">
        <v>21.179782608695657</v>
      </c>
      <c r="Q210" s="31">
        <v>21.111630434782615</v>
      </c>
      <c r="R210" s="31">
        <v>6.8152173913043471E-2</v>
      </c>
      <c r="S210" s="31">
        <v>57.569782608695633</v>
      </c>
      <c r="T210" s="31">
        <v>54.883478260869545</v>
      </c>
      <c r="U210" s="31">
        <v>2.6863043478260868</v>
      </c>
      <c r="V210" s="31">
        <v>0</v>
      </c>
      <c r="W210" s="31">
        <v>0</v>
      </c>
      <c r="X210" s="31">
        <v>0</v>
      </c>
      <c r="Y210" s="31">
        <v>0</v>
      </c>
      <c r="Z210" s="31">
        <v>0</v>
      </c>
      <c r="AA210" s="31">
        <v>0</v>
      </c>
      <c r="AB210" s="31">
        <v>0</v>
      </c>
      <c r="AC210" s="31">
        <v>0</v>
      </c>
      <c r="AD210" s="31">
        <v>0</v>
      </c>
      <c r="AE210" s="31">
        <v>0</v>
      </c>
      <c r="AF210" t="s">
        <v>594</v>
      </c>
      <c r="AG210" s="32">
        <v>5</v>
      </c>
      <c r="AH210"/>
    </row>
    <row r="211" spans="1:34" x14ac:dyDescent="0.25">
      <c r="A211" t="s">
        <v>1823</v>
      </c>
      <c r="B211" t="s">
        <v>1377</v>
      </c>
      <c r="C211" t="s">
        <v>1383</v>
      </c>
      <c r="D211" t="s">
        <v>1720</v>
      </c>
      <c r="E211" s="31">
        <v>36.445652173913047</v>
      </c>
      <c r="F211" s="31">
        <v>2.1669609305099904</v>
      </c>
      <c r="G211" s="31">
        <v>2.0338711601550843</v>
      </c>
      <c r="H211" s="31">
        <v>0.27255293766776018</v>
      </c>
      <c r="I211" s="31">
        <v>0.21461974351327168</v>
      </c>
      <c r="J211" s="31">
        <v>78.976304347826073</v>
      </c>
      <c r="K211" s="31">
        <v>74.125760869565198</v>
      </c>
      <c r="L211" s="31">
        <v>9.9333695652173901</v>
      </c>
      <c r="M211" s="31">
        <v>7.8219565217391303</v>
      </c>
      <c r="N211" s="31">
        <v>2.1114130434782608</v>
      </c>
      <c r="O211" s="31">
        <v>0</v>
      </c>
      <c r="P211" s="31">
        <v>22.633695652173913</v>
      </c>
      <c r="Q211" s="31">
        <v>19.894565217391303</v>
      </c>
      <c r="R211" s="31">
        <v>2.7391304347826089</v>
      </c>
      <c r="S211" s="31">
        <v>46.40923913043477</v>
      </c>
      <c r="T211" s="31">
        <v>46.40923913043477</v>
      </c>
      <c r="U211" s="31">
        <v>0</v>
      </c>
      <c r="V211" s="31">
        <v>0</v>
      </c>
      <c r="W211" s="31">
        <v>0</v>
      </c>
      <c r="X211" s="31">
        <v>0</v>
      </c>
      <c r="Y211" s="31">
        <v>0</v>
      </c>
      <c r="Z211" s="31">
        <v>0</v>
      </c>
      <c r="AA211" s="31">
        <v>0</v>
      </c>
      <c r="AB211" s="31">
        <v>0</v>
      </c>
      <c r="AC211" s="31">
        <v>0</v>
      </c>
      <c r="AD211" s="31">
        <v>0</v>
      </c>
      <c r="AE211" s="31">
        <v>0</v>
      </c>
      <c r="AF211" t="s">
        <v>687</v>
      </c>
      <c r="AG211" s="32">
        <v>5</v>
      </c>
      <c r="AH211"/>
    </row>
    <row r="212" spans="1:34" x14ac:dyDescent="0.25">
      <c r="A212" t="s">
        <v>1823</v>
      </c>
      <c r="B212" t="s">
        <v>1173</v>
      </c>
      <c r="C212" t="s">
        <v>1458</v>
      </c>
      <c r="D212" t="s">
        <v>1755</v>
      </c>
      <c r="E212" s="31">
        <v>85.836956521739125</v>
      </c>
      <c r="F212" s="31">
        <v>2.8913638090414082</v>
      </c>
      <c r="G212" s="31">
        <v>2.5927618082816259</v>
      </c>
      <c r="H212" s="31">
        <v>0.90626187159680893</v>
      </c>
      <c r="I212" s="31">
        <v>0.66256173230340631</v>
      </c>
      <c r="J212" s="31">
        <v>248.18586956521739</v>
      </c>
      <c r="K212" s="31">
        <v>222.55478260869563</v>
      </c>
      <c r="L212" s="31">
        <v>77.790760869565219</v>
      </c>
      <c r="M212" s="31">
        <v>56.872282608695649</v>
      </c>
      <c r="N212" s="31">
        <v>15.875</v>
      </c>
      <c r="O212" s="31">
        <v>5.0434782608695654</v>
      </c>
      <c r="P212" s="31">
        <v>34.758804347826086</v>
      </c>
      <c r="Q212" s="31">
        <v>30.046195652173914</v>
      </c>
      <c r="R212" s="31">
        <v>4.7126086956521736</v>
      </c>
      <c r="S212" s="31">
        <v>135.6363043478261</v>
      </c>
      <c r="T212" s="31">
        <v>124.68793478260871</v>
      </c>
      <c r="U212" s="31">
        <v>10.948369565217391</v>
      </c>
      <c r="V212" s="31">
        <v>0</v>
      </c>
      <c r="W212" s="31">
        <v>1.8018478260869564</v>
      </c>
      <c r="X212" s="31">
        <v>0</v>
      </c>
      <c r="Y212" s="31">
        <v>8.6956521739130432E-2</v>
      </c>
      <c r="Z212" s="31">
        <v>0</v>
      </c>
      <c r="AA212" s="31">
        <v>0</v>
      </c>
      <c r="AB212" s="31">
        <v>0</v>
      </c>
      <c r="AC212" s="31">
        <v>1.714891304347826</v>
      </c>
      <c r="AD212" s="31">
        <v>0</v>
      </c>
      <c r="AE212" s="31">
        <v>0</v>
      </c>
      <c r="AF212" t="s">
        <v>481</v>
      </c>
      <c r="AG212" s="32">
        <v>5</v>
      </c>
      <c r="AH212"/>
    </row>
    <row r="213" spans="1:34" x14ac:dyDescent="0.25">
      <c r="A213" t="s">
        <v>1823</v>
      </c>
      <c r="B213" t="s">
        <v>886</v>
      </c>
      <c r="C213" t="s">
        <v>1473</v>
      </c>
      <c r="D213" t="s">
        <v>1729</v>
      </c>
      <c r="E213" s="31">
        <v>118.8804347826087</v>
      </c>
      <c r="F213" s="31">
        <v>4.3091569900338298</v>
      </c>
      <c r="G213" s="31">
        <v>3.7745039773246774</v>
      </c>
      <c r="H213" s="31">
        <v>1.5138520618085396</v>
      </c>
      <c r="I213" s="31">
        <v>0.97919904909938738</v>
      </c>
      <c r="J213" s="31">
        <v>512.27445652173913</v>
      </c>
      <c r="K213" s="31">
        <v>448.71467391304344</v>
      </c>
      <c r="L213" s="31">
        <v>179.96739130434781</v>
      </c>
      <c r="M213" s="31">
        <v>116.40760869565217</v>
      </c>
      <c r="N213" s="31">
        <v>57.820652173913047</v>
      </c>
      <c r="O213" s="31">
        <v>5.7391304347826084</v>
      </c>
      <c r="P213" s="31">
        <v>23.271739130434781</v>
      </c>
      <c r="Q213" s="31">
        <v>23.271739130434781</v>
      </c>
      <c r="R213" s="31">
        <v>0</v>
      </c>
      <c r="S213" s="31">
        <v>309.0353260869565</v>
      </c>
      <c r="T213" s="31">
        <v>309.0353260869565</v>
      </c>
      <c r="U213" s="31">
        <v>0</v>
      </c>
      <c r="V213" s="31">
        <v>0</v>
      </c>
      <c r="W213" s="31">
        <v>180.9891304347826</v>
      </c>
      <c r="X213" s="31">
        <v>19.961956521739129</v>
      </c>
      <c r="Y213" s="31">
        <v>0</v>
      </c>
      <c r="Z213" s="31">
        <v>0</v>
      </c>
      <c r="AA213" s="31">
        <v>11.663043478260869</v>
      </c>
      <c r="AB213" s="31">
        <v>0</v>
      </c>
      <c r="AC213" s="31">
        <v>149.3641304347826</v>
      </c>
      <c r="AD213" s="31">
        <v>0</v>
      </c>
      <c r="AE213" s="31">
        <v>0</v>
      </c>
      <c r="AF213" t="s">
        <v>194</v>
      </c>
      <c r="AG213" s="32">
        <v>5</v>
      </c>
      <c r="AH213"/>
    </row>
    <row r="214" spans="1:34" x14ac:dyDescent="0.25">
      <c r="A214" t="s">
        <v>1823</v>
      </c>
      <c r="B214" t="s">
        <v>1269</v>
      </c>
      <c r="C214" t="s">
        <v>1682</v>
      </c>
      <c r="D214" t="s">
        <v>1768</v>
      </c>
      <c r="E214" s="31">
        <v>18.456521739130434</v>
      </c>
      <c r="F214" s="31">
        <v>4.5160188457008248</v>
      </c>
      <c r="G214" s="31">
        <v>4.0977326266195524</v>
      </c>
      <c r="H214" s="31">
        <v>1.3310306242638394</v>
      </c>
      <c r="I214" s="31">
        <v>1.1472850412249702</v>
      </c>
      <c r="J214" s="31">
        <v>83.350000000000009</v>
      </c>
      <c r="K214" s="31">
        <v>75.629891304347822</v>
      </c>
      <c r="L214" s="31">
        <v>24.566195652173906</v>
      </c>
      <c r="M214" s="31">
        <v>21.17489130434782</v>
      </c>
      <c r="N214" s="31">
        <v>0</v>
      </c>
      <c r="O214" s="31">
        <v>3.3913043478260869</v>
      </c>
      <c r="P214" s="31">
        <v>9.4316304347826083</v>
      </c>
      <c r="Q214" s="31">
        <v>5.1028260869565223</v>
      </c>
      <c r="R214" s="31">
        <v>4.3288043478260869</v>
      </c>
      <c r="S214" s="31">
        <v>49.35217391304348</v>
      </c>
      <c r="T214" s="31">
        <v>48.678260869565221</v>
      </c>
      <c r="U214" s="31">
        <v>0.67391304347826086</v>
      </c>
      <c r="V214" s="31">
        <v>0</v>
      </c>
      <c r="W214" s="31">
        <v>24.65597826086956</v>
      </c>
      <c r="X214" s="31">
        <v>9.6259782608695641</v>
      </c>
      <c r="Y214" s="31">
        <v>0</v>
      </c>
      <c r="Z214" s="31">
        <v>0</v>
      </c>
      <c r="AA214" s="31">
        <v>2.0227173913043477</v>
      </c>
      <c r="AB214" s="31">
        <v>4.3288043478260869</v>
      </c>
      <c r="AC214" s="31">
        <v>8.6784782608695625</v>
      </c>
      <c r="AD214" s="31">
        <v>0</v>
      </c>
      <c r="AE214" s="31">
        <v>0</v>
      </c>
      <c r="AF214" t="s">
        <v>577</v>
      </c>
      <c r="AG214" s="32">
        <v>5</v>
      </c>
      <c r="AH214"/>
    </row>
    <row r="215" spans="1:34" x14ac:dyDescent="0.25">
      <c r="A215" t="s">
        <v>1823</v>
      </c>
      <c r="B215" t="s">
        <v>1089</v>
      </c>
      <c r="C215" t="s">
        <v>1624</v>
      </c>
      <c r="D215" t="s">
        <v>1755</v>
      </c>
      <c r="E215" s="31">
        <v>14.489130434782609</v>
      </c>
      <c r="F215" s="31">
        <v>5.3838034508627155</v>
      </c>
      <c r="G215" s="31">
        <v>5.1497449362340575</v>
      </c>
      <c r="H215" s="31">
        <v>2.7678994748687171</v>
      </c>
      <c r="I215" s="31">
        <v>2.53384096024006</v>
      </c>
      <c r="J215" s="31">
        <v>78.006630434782608</v>
      </c>
      <c r="K215" s="31">
        <v>74.615326086956514</v>
      </c>
      <c r="L215" s="31">
        <v>40.104456521739131</v>
      </c>
      <c r="M215" s="31">
        <v>36.713152173913045</v>
      </c>
      <c r="N215" s="31">
        <v>0</v>
      </c>
      <c r="O215" s="31">
        <v>3.3913043478260869</v>
      </c>
      <c r="P215" s="31">
        <v>0.25</v>
      </c>
      <c r="Q215" s="31">
        <v>0.25</v>
      </c>
      <c r="R215" s="31">
        <v>0</v>
      </c>
      <c r="S215" s="31">
        <v>37.652173913043477</v>
      </c>
      <c r="T215" s="31">
        <v>37.652173913043477</v>
      </c>
      <c r="U215" s="31">
        <v>0</v>
      </c>
      <c r="V215" s="31">
        <v>0</v>
      </c>
      <c r="W215" s="31">
        <v>0.24456521739130435</v>
      </c>
      <c r="X215" s="31">
        <v>0</v>
      </c>
      <c r="Y215" s="31">
        <v>0</v>
      </c>
      <c r="Z215" s="31">
        <v>0</v>
      </c>
      <c r="AA215" s="31">
        <v>0</v>
      </c>
      <c r="AB215" s="31">
        <v>0</v>
      </c>
      <c r="AC215" s="31">
        <v>0.24456521739130435</v>
      </c>
      <c r="AD215" s="31">
        <v>0</v>
      </c>
      <c r="AE215" s="31">
        <v>0</v>
      </c>
      <c r="AF215" t="s">
        <v>397</v>
      </c>
      <c r="AG215" s="32">
        <v>5</v>
      </c>
      <c r="AH215"/>
    </row>
    <row r="216" spans="1:34" x14ac:dyDescent="0.25">
      <c r="A216" t="s">
        <v>1823</v>
      </c>
      <c r="B216" t="s">
        <v>1126</v>
      </c>
      <c r="C216" t="s">
        <v>1636</v>
      </c>
      <c r="D216" t="s">
        <v>1732</v>
      </c>
      <c r="E216" s="31">
        <v>71</v>
      </c>
      <c r="F216" s="31">
        <v>2.8288043478260869</v>
      </c>
      <c r="G216" s="31">
        <v>2.6414957134109005</v>
      </c>
      <c r="H216" s="31">
        <v>0.60659063074096742</v>
      </c>
      <c r="I216" s="31">
        <v>0.41928199632578078</v>
      </c>
      <c r="J216" s="31">
        <v>200.84510869565219</v>
      </c>
      <c r="K216" s="31">
        <v>187.54619565217394</v>
      </c>
      <c r="L216" s="31">
        <v>43.067934782608688</v>
      </c>
      <c r="M216" s="31">
        <v>29.769021739130434</v>
      </c>
      <c r="N216" s="31">
        <v>7.0516304347826084</v>
      </c>
      <c r="O216" s="31">
        <v>6.2472826086956523</v>
      </c>
      <c r="P216" s="31">
        <v>54.540760869565219</v>
      </c>
      <c r="Q216" s="31">
        <v>54.540760869565219</v>
      </c>
      <c r="R216" s="31">
        <v>0</v>
      </c>
      <c r="S216" s="31">
        <v>103.23641304347827</v>
      </c>
      <c r="T216" s="31">
        <v>103.23641304347827</v>
      </c>
      <c r="U216" s="31">
        <v>0</v>
      </c>
      <c r="V216" s="31">
        <v>0</v>
      </c>
      <c r="W216" s="31">
        <v>0</v>
      </c>
      <c r="X216" s="31">
        <v>0</v>
      </c>
      <c r="Y216" s="31">
        <v>0</v>
      </c>
      <c r="Z216" s="31">
        <v>0</v>
      </c>
      <c r="AA216" s="31">
        <v>0</v>
      </c>
      <c r="AB216" s="31">
        <v>0</v>
      </c>
      <c r="AC216" s="31">
        <v>0</v>
      </c>
      <c r="AD216" s="31">
        <v>0</v>
      </c>
      <c r="AE216" s="31">
        <v>0</v>
      </c>
      <c r="AF216" t="s">
        <v>434</v>
      </c>
      <c r="AG216" s="32">
        <v>5</v>
      </c>
      <c r="AH216"/>
    </row>
    <row r="217" spans="1:34" x14ac:dyDescent="0.25">
      <c r="A217" t="s">
        <v>1823</v>
      </c>
      <c r="B217" t="s">
        <v>717</v>
      </c>
      <c r="C217" t="s">
        <v>1435</v>
      </c>
      <c r="D217" t="s">
        <v>1755</v>
      </c>
      <c r="E217" s="31">
        <v>76.663043478260875</v>
      </c>
      <c r="F217" s="31">
        <v>2.8757975329646954</v>
      </c>
      <c r="G217" s="31">
        <v>2.8111441939600166</v>
      </c>
      <c r="H217" s="31">
        <v>0.80192825747908691</v>
      </c>
      <c r="I217" s="31">
        <v>0.73727491847440796</v>
      </c>
      <c r="J217" s="31">
        <v>220.46739130434781</v>
      </c>
      <c r="K217" s="31">
        <v>215.51086956521738</v>
      </c>
      <c r="L217" s="31">
        <v>61.478260869565219</v>
      </c>
      <c r="M217" s="31">
        <v>56.521739130434781</v>
      </c>
      <c r="N217" s="31">
        <v>1.9673913043478262</v>
      </c>
      <c r="O217" s="31">
        <v>2.9891304347826089</v>
      </c>
      <c r="P217" s="31">
        <v>10.345108695652174</v>
      </c>
      <c r="Q217" s="31">
        <v>10.345108695652174</v>
      </c>
      <c r="R217" s="31">
        <v>0</v>
      </c>
      <c r="S217" s="31">
        <v>148.64402173913044</v>
      </c>
      <c r="T217" s="31">
        <v>148.64402173913044</v>
      </c>
      <c r="U217" s="31">
        <v>0</v>
      </c>
      <c r="V217" s="31">
        <v>0</v>
      </c>
      <c r="W217" s="31">
        <v>0</v>
      </c>
      <c r="X217" s="31">
        <v>0</v>
      </c>
      <c r="Y217" s="31">
        <v>0</v>
      </c>
      <c r="Z217" s="31">
        <v>0</v>
      </c>
      <c r="AA217" s="31">
        <v>0</v>
      </c>
      <c r="AB217" s="31">
        <v>0</v>
      </c>
      <c r="AC217" s="31">
        <v>0</v>
      </c>
      <c r="AD217" s="31">
        <v>0</v>
      </c>
      <c r="AE217" s="31">
        <v>0</v>
      </c>
      <c r="AF217" t="s">
        <v>25</v>
      </c>
      <c r="AG217" s="32">
        <v>5</v>
      </c>
      <c r="AH217"/>
    </row>
    <row r="218" spans="1:34" x14ac:dyDescent="0.25">
      <c r="A218" t="s">
        <v>1823</v>
      </c>
      <c r="B218" t="s">
        <v>747</v>
      </c>
      <c r="C218" t="s">
        <v>1396</v>
      </c>
      <c r="D218" t="s">
        <v>1727</v>
      </c>
      <c r="E218" s="31">
        <v>56.782608695652172</v>
      </c>
      <c r="F218" s="31">
        <v>2.2636715160796324</v>
      </c>
      <c r="G218" s="31">
        <v>2.0189203675344558</v>
      </c>
      <c r="H218" s="31">
        <v>0.33093797856049012</v>
      </c>
      <c r="I218" s="31">
        <v>0.17415581929555904</v>
      </c>
      <c r="J218" s="31">
        <v>128.53717391304346</v>
      </c>
      <c r="K218" s="31">
        <v>114.63956521739127</v>
      </c>
      <c r="L218" s="31">
        <v>18.791521739130438</v>
      </c>
      <c r="M218" s="31">
        <v>9.8890217391304382</v>
      </c>
      <c r="N218" s="31">
        <v>4.6851086956521755</v>
      </c>
      <c r="O218" s="31">
        <v>4.2173913043478262</v>
      </c>
      <c r="P218" s="31">
        <v>51.196413043478231</v>
      </c>
      <c r="Q218" s="31">
        <v>46.20130434782606</v>
      </c>
      <c r="R218" s="31">
        <v>4.9951086956521742</v>
      </c>
      <c r="S218" s="31">
        <v>58.549239130434778</v>
      </c>
      <c r="T218" s="31">
        <v>52.840217391304343</v>
      </c>
      <c r="U218" s="31">
        <v>5.7090217391304359</v>
      </c>
      <c r="V218" s="31">
        <v>0</v>
      </c>
      <c r="W218" s="31">
        <v>0</v>
      </c>
      <c r="X218" s="31">
        <v>0</v>
      </c>
      <c r="Y218" s="31">
        <v>0</v>
      </c>
      <c r="Z218" s="31">
        <v>0</v>
      </c>
      <c r="AA218" s="31">
        <v>0</v>
      </c>
      <c r="AB218" s="31">
        <v>0</v>
      </c>
      <c r="AC218" s="31">
        <v>0</v>
      </c>
      <c r="AD218" s="31">
        <v>0</v>
      </c>
      <c r="AE218" s="31">
        <v>0</v>
      </c>
      <c r="AF218" t="s">
        <v>55</v>
      </c>
      <c r="AG218" s="32">
        <v>5</v>
      </c>
      <c r="AH218"/>
    </row>
    <row r="219" spans="1:34" x14ac:dyDescent="0.25">
      <c r="A219" t="s">
        <v>1823</v>
      </c>
      <c r="B219" t="s">
        <v>709</v>
      </c>
      <c r="C219" t="s">
        <v>1446</v>
      </c>
      <c r="D219" t="s">
        <v>1768</v>
      </c>
      <c r="E219" s="31">
        <v>245.57608695652175</v>
      </c>
      <c r="F219" s="31">
        <v>3.6667751073341295</v>
      </c>
      <c r="G219" s="31">
        <v>3.369105475147169</v>
      </c>
      <c r="H219" s="31">
        <v>1.2240959589253306</v>
      </c>
      <c r="I219" s="31">
        <v>0.92642632673837022</v>
      </c>
      <c r="J219" s="31">
        <v>900.47228260869554</v>
      </c>
      <c r="K219" s="31">
        <v>827.37173913043466</v>
      </c>
      <c r="L219" s="31">
        <v>300.60869565217388</v>
      </c>
      <c r="M219" s="31">
        <v>227.50815217391303</v>
      </c>
      <c r="N219" s="31">
        <v>68.290760869565219</v>
      </c>
      <c r="O219" s="31">
        <v>4.8097826086956523</v>
      </c>
      <c r="P219" s="31">
        <v>87.483695652173907</v>
      </c>
      <c r="Q219" s="31">
        <v>87.483695652173907</v>
      </c>
      <c r="R219" s="31">
        <v>0</v>
      </c>
      <c r="S219" s="31">
        <v>512.37989130434778</v>
      </c>
      <c r="T219" s="31">
        <v>464.69239130434778</v>
      </c>
      <c r="U219" s="31">
        <v>47.6875</v>
      </c>
      <c r="V219" s="31">
        <v>0</v>
      </c>
      <c r="W219" s="31">
        <v>36.217391304347828</v>
      </c>
      <c r="X219" s="31">
        <v>0.85869565217391308</v>
      </c>
      <c r="Y219" s="31">
        <v>0</v>
      </c>
      <c r="Z219" s="31">
        <v>0</v>
      </c>
      <c r="AA219" s="31">
        <v>0.70652173913043481</v>
      </c>
      <c r="AB219" s="31">
        <v>0</v>
      </c>
      <c r="AC219" s="31">
        <v>34.652173913043477</v>
      </c>
      <c r="AD219" s="31">
        <v>0</v>
      </c>
      <c r="AE219" s="31">
        <v>0</v>
      </c>
      <c r="AF219" t="s">
        <v>17</v>
      </c>
      <c r="AG219" s="32">
        <v>5</v>
      </c>
      <c r="AH219"/>
    </row>
    <row r="220" spans="1:34" x14ac:dyDescent="0.25">
      <c r="A220" t="s">
        <v>1823</v>
      </c>
      <c r="B220" t="s">
        <v>695</v>
      </c>
      <c r="C220" t="s">
        <v>1434</v>
      </c>
      <c r="D220" t="s">
        <v>1718</v>
      </c>
      <c r="E220" s="31">
        <v>62.217391304347828</v>
      </c>
      <c r="F220" s="31">
        <v>2.7268291404612155</v>
      </c>
      <c r="G220" s="31">
        <v>2.6439343116701601</v>
      </c>
      <c r="H220" s="31">
        <v>0.60585080363382238</v>
      </c>
      <c r="I220" s="31">
        <v>0.53177672955974831</v>
      </c>
      <c r="J220" s="31">
        <v>169.65619565217389</v>
      </c>
      <c r="K220" s="31">
        <v>164.49869565217389</v>
      </c>
      <c r="L220" s="31">
        <v>37.694456521739127</v>
      </c>
      <c r="M220" s="31">
        <v>33.085760869565213</v>
      </c>
      <c r="N220" s="31">
        <v>0</v>
      </c>
      <c r="O220" s="31">
        <v>4.6086956521739131</v>
      </c>
      <c r="P220" s="31">
        <v>33.905434782608687</v>
      </c>
      <c r="Q220" s="31">
        <v>33.356630434782602</v>
      </c>
      <c r="R220" s="31">
        <v>0.548804347826087</v>
      </c>
      <c r="S220" s="31">
        <v>98.056304347826085</v>
      </c>
      <c r="T220" s="31">
        <v>98.056304347826085</v>
      </c>
      <c r="U220" s="31">
        <v>0</v>
      </c>
      <c r="V220" s="31">
        <v>0</v>
      </c>
      <c r="W220" s="31">
        <v>0</v>
      </c>
      <c r="X220" s="31">
        <v>0</v>
      </c>
      <c r="Y220" s="31">
        <v>0</v>
      </c>
      <c r="Z220" s="31">
        <v>0</v>
      </c>
      <c r="AA220" s="31">
        <v>0</v>
      </c>
      <c r="AB220" s="31">
        <v>0</v>
      </c>
      <c r="AC220" s="31">
        <v>0</v>
      </c>
      <c r="AD220" s="31">
        <v>0</v>
      </c>
      <c r="AE220" s="31">
        <v>0</v>
      </c>
      <c r="AF220" t="s">
        <v>3</v>
      </c>
      <c r="AG220" s="32">
        <v>5</v>
      </c>
      <c r="AH220"/>
    </row>
    <row r="221" spans="1:34" x14ac:dyDescent="0.25">
      <c r="A221" t="s">
        <v>1823</v>
      </c>
      <c r="B221" t="s">
        <v>1250</v>
      </c>
      <c r="C221" t="s">
        <v>1678</v>
      </c>
      <c r="D221" t="s">
        <v>1771</v>
      </c>
      <c r="E221" s="31">
        <v>25.065217391304348</v>
      </c>
      <c r="F221" s="31">
        <v>5.7586383347788379</v>
      </c>
      <c r="G221" s="31">
        <v>5.3131916738941891</v>
      </c>
      <c r="H221" s="31">
        <v>2.1118300086730262</v>
      </c>
      <c r="I221" s="31">
        <v>1.6663833477883776</v>
      </c>
      <c r="J221" s="31">
        <v>144.34152173913043</v>
      </c>
      <c r="K221" s="31">
        <v>133.17630434782609</v>
      </c>
      <c r="L221" s="31">
        <v>52.933478260869549</v>
      </c>
      <c r="M221" s="31">
        <v>41.768260869565204</v>
      </c>
      <c r="N221" s="31">
        <v>5.5292391304347825</v>
      </c>
      <c r="O221" s="31">
        <v>5.6359782608695648</v>
      </c>
      <c r="P221" s="31">
        <v>17.29695652173913</v>
      </c>
      <c r="Q221" s="31">
        <v>17.29695652173913</v>
      </c>
      <c r="R221" s="31">
        <v>0</v>
      </c>
      <c r="S221" s="31">
        <v>74.111086956521746</v>
      </c>
      <c r="T221" s="31">
        <v>74.111086956521746</v>
      </c>
      <c r="U221" s="31">
        <v>0</v>
      </c>
      <c r="V221" s="31">
        <v>0</v>
      </c>
      <c r="W221" s="31">
        <v>24.473369565217389</v>
      </c>
      <c r="X221" s="31">
        <v>0</v>
      </c>
      <c r="Y221" s="31">
        <v>0</v>
      </c>
      <c r="Z221" s="31">
        <v>0</v>
      </c>
      <c r="AA221" s="31">
        <v>0</v>
      </c>
      <c r="AB221" s="31">
        <v>0</v>
      </c>
      <c r="AC221" s="31">
        <v>24.473369565217389</v>
      </c>
      <c r="AD221" s="31">
        <v>0</v>
      </c>
      <c r="AE221" s="31">
        <v>0</v>
      </c>
      <c r="AF221" t="s">
        <v>558</v>
      </c>
      <c r="AG221" s="32">
        <v>5</v>
      </c>
      <c r="AH221"/>
    </row>
    <row r="222" spans="1:34" x14ac:dyDescent="0.25">
      <c r="A222" t="s">
        <v>1823</v>
      </c>
      <c r="B222" t="s">
        <v>1088</v>
      </c>
      <c r="C222" t="s">
        <v>1621</v>
      </c>
      <c r="D222" t="s">
        <v>1733</v>
      </c>
      <c r="E222" s="31">
        <v>40.684782608695649</v>
      </c>
      <c r="F222" s="31">
        <v>2.7320010686615013</v>
      </c>
      <c r="G222" s="31">
        <v>2.5021773978092439</v>
      </c>
      <c r="H222" s="31">
        <v>0.27302164039540477</v>
      </c>
      <c r="I222" s="31">
        <v>0.15880844242586165</v>
      </c>
      <c r="J222" s="31">
        <v>111.15086956521738</v>
      </c>
      <c r="K222" s="31">
        <v>101.80054347826086</v>
      </c>
      <c r="L222" s="31">
        <v>11.107826086956521</v>
      </c>
      <c r="M222" s="31">
        <v>6.4610869565217399</v>
      </c>
      <c r="N222" s="31">
        <v>0</v>
      </c>
      <c r="O222" s="31">
        <v>4.6467391304347823</v>
      </c>
      <c r="P222" s="31">
        <v>32.842826086956521</v>
      </c>
      <c r="Q222" s="31">
        <v>28.139239130434781</v>
      </c>
      <c r="R222" s="31">
        <v>4.7035869565217396</v>
      </c>
      <c r="S222" s="31">
        <v>67.200217391304335</v>
      </c>
      <c r="T222" s="31">
        <v>67.200217391304335</v>
      </c>
      <c r="U222" s="31">
        <v>0</v>
      </c>
      <c r="V222" s="31">
        <v>0</v>
      </c>
      <c r="W222" s="31">
        <v>0</v>
      </c>
      <c r="X222" s="31">
        <v>0</v>
      </c>
      <c r="Y222" s="31">
        <v>0</v>
      </c>
      <c r="Z222" s="31">
        <v>0</v>
      </c>
      <c r="AA222" s="31">
        <v>0</v>
      </c>
      <c r="AB222" s="31">
        <v>0</v>
      </c>
      <c r="AC222" s="31">
        <v>0</v>
      </c>
      <c r="AD222" s="31">
        <v>0</v>
      </c>
      <c r="AE222" s="31">
        <v>0</v>
      </c>
      <c r="AF222" t="s">
        <v>396</v>
      </c>
      <c r="AG222" s="32">
        <v>5</v>
      </c>
      <c r="AH222"/>
    </row>
    <row r="223" spans="1:34" x14ac:dyDescent="0.25">
      <c r="A223" t="s">
        <v>1823</v>
      </c>
      <c r="B223" t="s">
        <v>1225</v>
      </c>
      <c r="C223" t="s">
        <v>1496</v>
      </c>
      <c r="D223" t="s">
        <v>1781</v>
      </c>
      <c r="E223" s="31">
        <v>43.978260869565219</v>
      </c>
      <c r="F223" s="31">
        <v>2.7168685121107266</v>
      </c>
      <c r="G223" s="31">
        <v>2.3631043005437466</v>
      </c>
      <c r="H223" s="31">
        <v>0.33252347998022758</v>
      </c>
      <c r="I223" s="31">
        <v>0.29915719228868037</v>
      </c>
      <c r="J223" s="31">
        <v>119.48315217391304</v>
      </c>
      <c r="K223" s="31">
        <v>103.92521739130434</v>
      </c>
      <c r="L223" s="31">
        <v>14.623804347826095</v>
      </c>
      <c r="M223" s="31">
        <v>13.156413043478269</v>
      </c>
      <c r="N223" s="31">
        <v>0</v>
      </c>
      <c r="O223" s="31">
        <v>1.4673913043478262</v>
      </c>
      <c r="P223" s="31">
        <v>31.194021739130449</v>
      </c>
      <c r="Q223" s="31">
        <v>17.103478260869576</v>
      </c>
      <c r="R223" s="31">
        <v>14.090543478260871</v>
      </c>
      <c r="S223" s="31">
        <v>73.665326086956497</v>
      </c>
      <c r="T223" s="31">
        <v>73.665326086956497</v>
      </c>
      <c r="U223" s="31">
        <v>0</v>
      </c>
      <c r="V223" s="31">
        <v>0</v>
      </c>
      <c r="W223" s="31">
        <v>0</v>
      </c>
      <c r="X223" s="31">
        <v>0</v>
      </c>
      <c r="Y223" s="31">
        <v>0</v>
      </c>
      <c r="Z223" s="31">
        <v>0</v>
      </c>
      <c r="AA223" s="31">
        <v>0</v>
      </c>
      <c r="AB223" s="31">
        <v>0</v>
      </c>
      <c r="AC223" s="31">
        <v>0</v>
      </c>
      <c r="AD223" s="31">
        <v>0</v>
      </c>
      <c r="AE223" s="31">
        <v>0</v>
      </c>
      <c r="AF223" t="s">
        <v>533</v>
      </c>
      <c r="AG223" s="32">
        <v>5</v>
      </c>
      <c r="AH223"/>
    </row>
    <row r="224" spans="1:34" x14ac:dyDescent="0.25">
      <c r="A224" t="s">
        <v>1823</v>
      </c>
      <c r="B224" t="s">
        <v>800</v>
      </c>
      <c r="C224" t="s">
        <v>1499</v>
      </c>
      <c r="D224" t="s">
        <v>1719</v>
      </c>
      <c r="E224" s="31">
        <v>58.608695652173914</v>
      </c>
      <c r="F224" s="31">
        <v>4.0884180267062309</v>
      </c>
      <c r="G224" s="31">
        <v>3.7775315281899107</v>
      </c>
      <c r="H224" s="31">
        <v>0.56551372403560829</v>
      </c>
      <c r="I224" s="31">
        <v>0.33252040059347182</v>
      </c>
      <c r="J224" s="31">
        <v>239.61684782608694</v>
      </c>
      <c r="K224" s="31">
        <v>221.3961956521739</v>
      </c>
      <c r="L224" s="31">
        <v>33.144021739130437</v>
      </c>
      <c r="M224" s="31">
        <v>19.48858695652174</v>
      </c>
      <c r="N224" s="31">
        <v>8.2641304347826079</v>
      </c>
      <c r="O224" s="31">
        <v>5.3913043478260869</v>
      </c>
      <c r="P224" s="31">
        <v>64.008152173913047</v>
      </c>
      <c r="Q224" s="31">
        <v>59.442934782608695</v>
      </c>
      <c r="R224" s="31">
        <v>4.5652173913043477</v>
      </c>
      <c r="S224" s="31">
        <v>142.46467391304347</v>
      </c>
      <c r="T224" s="31">
        <v>142.46467391304347</v>
      </c>
      <c r="U224" s="31">
        <v>0</v>
      </c>
      <c r="V224" s="31">
        <v>0</v>
      </c>
      <c r="W224" s="31">
        <v>0</v>
      </c>
      <c r="X224" s="31">
        <v>0</v>
      </c>
      <c r="Y224" s="31">
        <v>0</v>
      </c>
      <c r="Z224" s="31">
        <v>0</v>
      </c>
      <c r="AA224" s="31">
        <v>0</v>
      </c>
      <c r="AB224" s="31">
        <v>0</v>
      </c>
      <c r="AC224" s="31">
        <v>0</v>
      </c>
      <c r="AD224" s="31">
        <v>0</v>
      </c>
      <c r="AE224" s="31">
        <v>0</v>
      </c>
      <c r="AF224" t="s">
        <v>108</v>
      </c>
      <c r="AG224" s="32">
        <v>5</v>
      </c>
      <c r="AH224"/>
    </row>
    <row r="225" spans="1:34" x14ac:dyDescent="0.25">
      <c r="A225" t="s">
        <v>1823</v>
      </c>
      <c r="B225" t="s">
        <v>890</v>
      </c>
      <c r="C225" t="s">
        <v>1549</v>
      </c>
      <c r="D225" t="s">
        <v>1719</v>
      </c>
      <c r="E225" s="31">
        <v>61.434782608695649</v>
      </c>
      <c r="F225" s="31">
        <v>2.8216560509554145</v>
      </c>
      <c r="G225" s="31">
        <v>2.7310686482661009</v>
      </c>
      <c r="H225" s="31">
        <v>0.45974876150035388</v>
      </c>
      <c r="I225" s="31">
        <v>0.36916135881104034</v>
      </c>
      <c r="J225" s="31">
        <v>173.34782608695653</v>
      </c>
      <c r="K225" s="31">
        <v>167.78260869565219</v>
      </c>
      <c r="L225" s="31">
        <v>28.244565217391305</v>
      </c>
      <c r="M225" s="31">
        <v>22.679347826086957</v>
      </c>
      <c r="N225" s="31">
        <v>0</v>
      </c>
      <c r="O225" s="31">
        <v>5.5652173913043477</v>
      </c>
      <c r="P225" s="31">
        <v>46.836956521739133</v>
      </c>
      <c r="Q225" s="31">
        <v>46.836956521739133</v>
      </c>
      <c r="R225" s="31">
        <v>0</v>
      </c>
      <c r="S225" s="31">
        <v>98.266304347826093</v>
      </c>
      <c r="T225" s="31">
        <v>98.266304347826093</v>
      </c>
      <c r="U225" s="31">
        <v>0</v>
      </c>
      <c r="V225" s="31">
        <v>0</v>
      </c>
      <c r="W225" s="31">
        <v>0</v>
      </c>
      <c r="X225" s="31">
        <v>0</v>
      </c>
      <c r="Y225" s="31">
        <v>0</v>
      </c>
      <c r="Z225" s="31">
        <v>0</v>
      </c>
      <c r="AA225" s="31">
        <v>0</v>
      </c>
      <c r="AB225" s="31">
        <v>0</v>
      </c>
      <c r="AC225" s="31">
        <v>0</v>
      </c>
      <c r="AD225" s="31">
        <v>0</v>
      </c>
      <c r="AE225" s="31">
        <v>0</v>
      </c>
      <c r="AF225" t="s">
        <v>198</v>
      </c>
      <c r="AG225" s="32">
        <v>5</v>
      </c>
      <c r="AH225"/>
    </row>
    <row r="226" spans="1:34" x14ac:dyDescent="0.25">
      <c r="A226" t="s">
        <v>1823</v>
      </c>
      <c r="B226" t="s">
        <v>873</v>
      </c>
      <c r="C226" t="s">
        <v>1471</v>
      </c>
      <c r="D226" t="s">
        <v>1752</v>
      </c>
      <c r="E226" s="31">
        <v>26.293478260869566</v>
      </c>
      <c r="F226" s="31">
        <v>3.7888300950806113</v>
      </c>
      <c r="G226" s="31">
        <v>3.485088879702356</v>
      </c>
      <c r="H226" s="31">
        <v>0.35995866060355514</v>
      </c>
      <c r="I226" s="31">
        <v>0.14912773873501448</v>
      </c>
      <c r="J226" s="31">
        <v>99.621521739130429</v>
      </c>
      <c r="K226" s="31">
        <v>91.635108695652164</v>
      </c>
      <c r="L226" s="31">
        <v>9.4645652173913035</v>
      </c>
      <c r="M226" s="31">
        <v>3.9210869565217394</v>
      </c>
      <c r="N226" s="31">
        <v>2.6902173913043477</v>
      </c>
      <c r="O226" s="31">
        <v>2.8532608695652173</v>
      </c>
      <c r="P226" s="31">
        <v>34.164565217391299</v>
      </c>
      <c r="Q226" s="31">
        <v>31.721630434782604</v>
      </c>
      <c r="R226" s="31">
        <v>2.4429347826086958</v>
      </c>
      <c r="S226" s="31">
        <v>55.992391304347819</v>
      </c>
      <c r="T226" s="31">
        <v>55.992391304347819</v>
      </c>
      <c r="U226" s="31">
        <v>0</v>
      </c>
      <c r="V226" s="31">
        <v>0</v>
      </c>
      <c r="W226" s="31">
        <v>37.548913043478258</v>
      </c>
      <c r="X226" s="31">
        <v>0</v>
      </c>
      <c r="Y226" s="31">
        <v>0</v>
      </c>
      <c r="Z226" s="31">
        <v>0</v>
      </c>
      <c r="AA226" s="31">
        <v>0</v>
      </c>
      <c r="AB226" s="31">
        <v>0</v>
      </c>
      <c r="AC226" s="31">
        <v>37.548913043478258</v>
      </c>
      <c r="AD226" s="31">
        <v>0</v>
      </c>
      <c r="AE226" s="31">
        <v>0</v>
      </c>
      <c r="AF226" t="s">
        <v>181</v>
      </c>
      <c r="AG226" s="32">
        <v>5</v>
      </c>
      <c r="AH226"/>
    </row>
    <row r="227" spans="1:34" x14ac:dyDescent="0.25">
      <c r="A227" t="s">
        <v>1823</v>
      </c>
      <c r="B227" t="s">
        <v>1272</v>
      </c>
      <c r="C227" t="s">
        <v>1485</v>
      </c>
      <c r="D227" t="s">
        <v>1778</v>
      </c>
      <c r="E227" s="31">
        <v>75.076086956521735</v>
      </c>
      <c r="F227" s="31">
        <v>1.5342362820327204</v>
      </c>
      <c r="G227" s="31">
        <v>1.4843955407557547</v>
      </c>
      <c r="H227" s="31">
        <v>0.36488345157087015</v>
      </c>
      <c r="I227" s="31">
        <v>0.33893151874909516</v>
      </c>
      <c r="J227" s="31">
        <v>115.18445652173912</v>
      </c>
      <c r="K227" s="31">
        <v>111.44260869565215</v>
      </c>
      <c r="L227" s="31">
        <v>27.394021739130434</v>
      </c>
      <c r="M227" s="31">
        <v>25.445652173913043</v>
      </c>
      <c r="N227" s="31">
        <v>1.9483695652173914</v>
      </c>
      <c r="O227" s="31">
        <v>0</v>
      </c>
      <c r="P227" s="31">
        <v>34.605978260869563</v>
      </c>
      <c r="Q227" s="31">
        <v>32.8125</v>
      </c>
      <c r="R227" s="31">
        <v>1.7934782608695652</v>
      </c>
      <c r="S227" s="31">
        <v>53.184456521739115</v>
      </c>
      <c r="T227" s="31">
        <v>53.184456521739115</v>
      </c>
      <c r="U227" s="31">
        <v>0</v>
      </c>
      <c r="V227" s="31">
        <v>0</v>
      </c>
      <c r="W227" s="31">
        <v>58.461956521739125</v>
      </c>
      <c r="X227" s="31">
        <v>18.336956521739129</v>
      </c>
      <c r="Y227" s="31">
        <v>0</v>
      </c>
      <c r="Z227" s="31">
        <v>0</v>
      </c>
      <c r="AA227" s="31">
        <v>32.728260869565219</v>
      </c>
      <c r="AB227" s="31">
        <v>0</v>
      </c>
      <c r="AC227" s="31">
        <v>7.3967391304347823</v>
      </c>
      <c r="AD227" s="31">
        <v>0</v>
      </c>
      <c r="AE227" s="31">
        <v>0</v>
      </c>
      <c r="AF227" t="s">
        <v>580</v>
      </c>
      <c r="AG227" s="32">
        <v>5</v>
      </c>
      <c r="AH227"/>
    </row>
    <row r="228" spans="1:34" x14ac:dyDescent="0.25">
      <c r="A228" t="s">
        <v>1823</v>
      </c>
      <c r="B228" t="s">
        <v>1114</v>
      </c>
      <c r="C228" t="s">
        <v>1632</v>
      </c>
      <c r="D228" t="s">
        <v>1742</v>
      </c>
      <c r="E228" s="31">
        <v>61.304347826086953</v>
      </c>
      <c r="F228" s="31">
        <v>2.7966843971631219</v>
      </c>
      <c r="G228" s="31">
        <v>2.7371099290780152</v>
      </c>
      <c r="H228" s="31">
        <v>0.64288829787234081</v>
      </c>
      <c r="I228" s="31">
        <v>0.58331382978723445</v>
      </c>
      <c r="J228" s="31">
        <v>171.44891304347834</v>
      </c>
      <c r="K228" s="31">
        <v>167.79673913043484</v>
      </c>
      <c r="L228" s="31">
        <v>39.411847826086976</v>
      </c>
      <c r="M228" s="31">
        <v>35.7596739130435</v>
      </c>
      <c r="N228" s="31">
        <v>0</v>
      </c>
      <c r="O228" s="31">
        <v>3.652173913043478</v>
      </c>
      <c r="P228" s="31">
        <v>39.959021739130456</v>
      </c>
      <c r="Q228" s="31">
        <v>39.959021739130456</v>
      </c>
      <c r="R228" s="31">
        <v>0</v>
      </c>
      <c r="S228" s="31">
        <v>92.078043478260895</v>
      </c>
      <c r="T228" s="31">
        <v>92.078043478260895</v>
      </c>
      <c r="U228" s="31">
        <v>0</v>
      </c>
      <c r="V228" s="31">
        <v>0</v>
      </c>
      <c r="W228" s="31">
        <v>0</v>
      </c>
      <c r="X228" s="31">
        <v>0</v>
      </c>
      <c r="Y228" s="31">
        <v>0</v>
      </c>
      <c r="Z228" s="31">
        <v>0</v>
      </c>
      <c r="AA228" s="31">
        <v>0</v>
      </c>
      <c r="AB228" s="31">
        <v>0</v>
      </c>
      <c r="AC228" s="31">
        <v>0</v>
      </c>
      <c r="AD228" s="31">
        <v>0</v>
      </c>
      <c r="AE228" s="31">
        <v>0</v>
      </c>
      <c r="AF228" t="s">
        <v>422</v>
      </c>
      <c r="AG228" s="32">
        <v>5</v>
      </c>
      <c r="AH228"/>
    </row>
    <row r="229" spans="1:34" x14ac:dyDescent="0.25">
      <c r="A229" t="s">
        <v>1823</v>
      </c>
      <c r="B229" t="s">
        <v>860</v>
      </c>
      <c r="C229" t="s">
        <v>1454</v>
      </c>
      <c r="D229" t="s">
        <v>1755</v>
      </c>
      <c r="E229" s="31">
        <v>207.83695652173913</v>
      </c>
      <c r="F229" s="31">
        <v>2.6401966424350189</v>
      </c>
      <c r="G229" s="31">
        <v>2.5464776946812404</v>
      </c>
      <c r="H229" s="31">
        <v>0.79581088855185378</v>
      </c>
      <c r="I229" s="31">
        <v>0.7435123685999685</v>
      </c>
      <c r="J229" s="31">
        <v>548.73043478260865</v>
      </c>
      <c r="K229" s="31">
        <v>529.25217391304341</v>
      </c>
      <c r="L229" s="31">
        <v>165.39891304347822</v>
      </c>
      <c r="M229" s="31">
        <v>154.52934782608693</v>
      </c>
      <c r="N229" s="31">
        <v>5.1304347826086953</v>
      </c>
      <c r="O229" s="31">
        <v>5.7391304347826084</v>
      </c>
      <c r="P229" s="31">
        <v>129.30434782608697</v>
      </c>
      <c r="Q229" s="31">
        <v>120.69565217391305</v>
      </c>
      <c r="R229" s="31">
        <v>8.6086956521739122</v>
      </c>
      <c r="S229" s="31">
        <v>254.02717391304347</v>
      </c>
      <c r="T229" s="31">
        <v>254.02717391304347</v>
      </c>
      <c r="U229" s="31">
        <v>0</v>
      </c>
      <c r="V229" s="31">
        <v>0</v>
      </c>
      <c r="W229" s="31">
        <v>42.43423913043479</v>
      </c>
      <c r="X229" s="31">
        <v>16.651630434782614</v>
      </c>
      <c r="Y229" s="31">
        <v>0</v>
      </c>
      <c r="Z229" s="31">
        <v>0</v>
      </c>
      <c r="AA229" s="31">
        <v>0.2608695652173913</v>
      </c>
      <c r="AB229" s="31">
        <v>0</v>
      </c>
      <c r="AC229" s="31">
        <v>25.521739130434781</v>
      </c>
      <c r="AD229" s="31">
        <v>0</v>
      </c>
      <c r="AE229" s="31">
        <v>0</v>
      </c>
      <c r="AF229" t="s">
        <v>168</v>
      </c>
      <c r="AG229" s="32">
        <v>5</v>
      </c>
      <c r="AH229"/>
    </row>
    <row r="230" spans="1:34" x14ac:dyDescent="0.25">
      <c r="A230" t="s">
        <v>1823</v>
      </c>
      <c r="B230" t="s">
        <v>1169</v>
      </c>
      <c r="C230" t="s">
        <v>1651</v>
      </c>
      <c r="D230" t="s">
        <v>1755</v>
      </c>
      <c r="E230" s="31">
        <v>123.1304347826087</v>
      </c>
      <c r="F230" s="31">
        <v>3.5024638064971745</v>
      </c>
      <c r="G230" s="31">
        <v>3.3098878884180785</v>
      </c>
      <c r="H230" s="31">
        <v>0.55899805790960444</v>
      </c>
      <c r="I230" s="31">
        <v>0.36642213983050842</v>
      </c>
      <c r="J230" s="31">
        <v>431.25989130434778</v>
      </c>
      <c r="K230" s="31">
        <v>407.54793478260865</v>
      </c>
      <c r="L230" s="31">
        <v>68.829673913043479</v>
      </c>
      <c r="M230" s="31">
        <v>45.117717391304346</v>
      </c>
      <c r="N230" s="31">
        <v>17.364130434782609</v>
      </c>
      <c r="O230" s="31">
        <v>6.3478260869565215</v>
      </c>
      <c r="P230" s="31">
        <v>126.37130434782608</v>
      </c>
      <c r="Q230" s="31">
        <v>126.37130434782608</v>
      </c>
      <c r="R230" s="31">
        <v>0</v>
      </c>
      <c r="S230" s="31">
        <v>236.05891304347824</v>
      </c>
      <c r="T230" s="31">
        <v>226.32249999999999</v>
      </c>
      <c r="U230" s="31">
        <v>9.7364130434782616</v>
      </c>
      <c r="V230" s="31">
        <v>0</v>
      </c>
      <c r="W230" s="31">
        <v>0</v>
      </c>
      <c r="X230" s="31">
        <v>0</v>
      </c>
      <c r="Y230" s="31">
        <v>0</v>
      </c>
      <c r="Z230" s="31">
        <v>0</v>
      </c>
      <c r="AA230" s="31">
        <v>0</v>
      </c>
      <c r="AB230" s="31">
        <v>0</v>
      </c>
      <c r="AC230" s="31">
        <v>0</v>
      </c>
      <c r="AD230" s="31">
        <v>0</v>
      </c>
      <c r="AE230" s="31">
        <v>0</v>
      </c>
      <c r="AF230" t="s">
        <v>477</v>
      </c>
      <c r="AG230" s="32">
        <v>5</v>
      </c>
      <c r="AH230"/>
    </row>
    <row r="231" spans="1:34" x14ac:dyDescent="0.25">
      <c r="A231" t="s">
        <v>1823</v>
      </c>
      <c r="B231" t="s">
        <v>815</v>
      </c>
      <c r="C231" t="s">
        <v>1454</v>
      </c>
      <c r="D231" t="s">
        <v>1755</v>
      </c>
      <c r="E231" s="31">
        <v>75.652173913043484</v>
      </c>
      <c r="F231" s="31">
        <v>2.8389224137931035</v>
      </c>
      <c r="G231" s="31">
        <v>2.6940948275862069</v>
      </c>
      <c r="H231" s="31">
        <v>0.57216235632183909</v>
      </c>
      <c r="I231" s="31">
        <v>0.42733477011494247</v>
      </c>
      <c r="J231" s="31">
        <v>214.77065217391305</v>
      </c>
      <c r="K231" s="31">
        <v>203.81413043478261</v>
      </c>
      <c r="L231" s="31">
        <v>43.285326086956523</v>
      </c>
      <c r="M231" s="31">
        <v>32.328804347826086</v>
      </c>
      <c r="N231" s="31">
        <v>5.5652173913043477</v>
      </c>
      <c r="O231" s="31">
        <v>5.3913043478260869</v>
      </c>
      <c r="P231" s="31">
        <v>48.859782608695653</v>
      </c>
      <c r="Q231" s="31">
        <v>48.859782608695653</v>
      </c>
      <c r="R231" s="31">
        <v>0</v>
      </c>
      <c r="S231" s="31">
        <v>122.62554347826088</v>
      </c>
      <c r="T231" s="31">
        <v>122.62554347826088</v>
      </c>
      <c r="U231" s="31">
        <v>0</v>
      </c>
      <c r="V231" s="31">
        <v>0</v>
      </c>
      <c r="W231" s="31">
        <v>3.7815217391304348</v>
      </c>
      <c r="X231" s="31">
        <v>1.9755434782608696</v>
      </c>
      <c r="Y231" s="31">
        <v>0</v>
      </c>
      <c r="Z231" s="31">
        <v>0</v>
      </c>
      <c r="AA231" s="31">
        <v>0.73206521739130426</v>
      </c>
      <c r="AB231" s="31">
        <v>0</v>
      </c>
      <c r="AC231" s="31">
        <v>1.0739130434782609</v>
      </c>
      <c r="AD231" s="31">
        <v>0</v>
      </c>
      <c r="AE231" s="31">
        <v>0</v>
      </c>
      <c r="AF231" t="s">
        <v>123</v>
      </c>
      <c r="AG231" s="32">
        <v>5</v>
      </c>
      <c r="AH231"/>
    </row>
    <row r="232" spans="1:34" x14ac:dyDescent="0.25">
      <c r="A232" t="s">
        <v>1823</v>
      </c>
      <c r="B232" t="s">
        <v>956</v>
      </c>
      <c r="C232" t="s">
        <v>1467</v>
      </c>
      <c r="D232" t="s">
        <v>1755</v>
      </c>
      <c r="E232" s="31">
        <v>177.45652173913044</v>
      </c>
      <c r="F232" s="31">
        <v>2.6172926620115149</v>
      </c>
      <c r="G232" s="31">
        <v>2.545260320960431</v>
      </c>
      <c r="H232" s="31">
        <v>0.58641430846502496</v>
      </c>
      <c r="I232" s="31">
        <v>0.54329290701947797</v>
      </c>
      <c r="J232" s="31">
        <v>464.45565217391299</v>
      </c>
      <c r="K232" s="31">
        <v>451.67304347826087</v>
      </c>
      <c r="L232" s="31">
        <v>104.06304347826084</v>
      </c>
      <c r="M232" s="31">
        <v>96.410869565217368</v>
      </c>
      <c r="N232" s="31">
        <v>5.0434782608695654</v>
      </c>
      <c r="O232" s="31">
        <v>2.6086956521739131</v>
      </c>
      <c r="P232" s="31">
        <v>114.99728260869566</v>
      </c>
      <c r="Q232" s="31">
        <v>109.86684782608695</v>
      </c>
      <c r="R232" s="31">
        <v>5.1304347826086953</v>
      </c>
      <c r="S232" s="31">
        <v>245.39532608695652</v>
      </c>
      <c r="T232" s="31">
        <v>245.39532608695652</v>
      </c>
      <c r="U232" s="31">
        <v>0</v>
      </c>
      <c r="V232" s="31">
        <v>0</v>
      </c>
      <c r="W232" s="31">
        <v>23.708369565217389</v>
      </c>
      <c r="X232" s="31">
        <v>4.4271739130434771</v>
      </c>
      <c r="Y232" s="31">
        <v>0</v>
      </c>
      <c r="Z232" s="31">
        <v>0</v>
      </c>
      <c r="AA232" s="31">
        <v>0</v>
      </c>
      <c r="AB232" s="31">
        <v>0</v>
      </c>
      <c r="AC232" s="31">
        <v>19.281195652173913</v>
      </c>
      <c r="AD232" s="31">
        <v>0</v>
      </c>
      <c r="AE232" s="31">
        <v>0</v>
      </c>
      <c r="AF232" t="s">
        <v>264</v>
      </c>
      <c r="AG232" s="32">
        <v>5</v>
      </c>
      <c r="AH232"/>
    </row>
    <row r="233" spans="1:34" x14ac:dyDescent="0.25">
      <c r="A233" t="s">
        <v>1823</v>
      </c>
      <c r="B233" t="s">
        <v>933</v>
      </c>
      <c r="C233" t="s">
        <v>1467</v>
      </c>
      <c r="D233" t="s">
        <v>1755</v>
      </c>
      <c r="E233" s="31">
        <v>143.30434782608697</v>
      </c>
      <c r="F233" s="31">
        <v>2.8363539138349516</v>
      </c>
      <c r="G233" s="31">
        <v>2.6850986043689318</v>
      </c>
      <c r="H233" s="31">
        <v>0.92281174150485434</v>
      </c>
      <c r="I233" s="31">
        <v>0.81110436893203863</v>
      </c>
      <c r="J233" s="31">
        <v>406.46184782608702</v>
      </c>
      <c r="K233" s="31">
        <v>384.7863043478261</v>
      </c>
      <c r="L233" s="31">
        <v>132.2429347826087</v>
      </c>
      <c r="M233" s="31">
        <v>116.23478260869564</v>
      </c>
      <c r="N233" s="31">
        <v>10.361413043478262</v>
      </c>
      <c r="O233" s="31">
        <v>5.6467391304347823</v>
      </c>
      <c r="P233" s="31">
        <v>78.542391304347831</v>
      </c>
      <c r="Q233" s="31">
        <v>72.875</v>
      </c>
      <c r="R233" s="31">
        <v>5.6673913043478255</v>
      </c>
      <c r="S233" s="31">
        <v>195.67652173913046</v>
      </c>
      <c r="T233" s="31">
        <v>195.67652173913046</v>
      </c>
      <c r="U233" s="31">
        <v>0</v>
      </c>
      <c r="V233" s="31">
        <v>0</v>
      </c>
      <c r="W233" s="31">
        <v>46.524347826086967</v>
      </c>
      <c r="X233" s="31">
        <v>25.723913043478266</v>
      </c>
      <c r="Y233" s="31">
        <v>0</v>
      </c>
      <c r="Z233" s="31">
        <v>0</v>
      </c>
      <c r="AA233" s="31">
        <v>0</v>
      </c>
      <c r="AB233" s="31">
        <v>5.6673913043478255</v>
      </c>
      <c r="AC233" s="31">
        <v>15.13304347826087</v>
      </c>
      <c r="AD233" s="31">
        <v>0</v>
      </c>
      <c r="AE233" s="31">
        <v>0</v>
      </c>
      <c r="AF233" t="s">
        <v>241</v>
      </c>
      <c r="AG233" s="32">
        <v>5</v>
      </c>
      <c r="AH233"/>
    </row>
    <row r="234" spans="1:34" x14ac:dyDescent="0.25">
      <c r="A234" t="s">
        <v>1823</v>
      </c>
      <c r="B234" t="s">
        <v>724</v>
      </c>
      <c r="C234" t="s">
        <v>1458</v>
      </c>
      <c r="D234" t="s">
        <v>1755</v>
      </c>
      <c r="E234" s="31">
        <v>201.18478260869566</v>
      </c>
      <c r="F234" s="31">
        <v>2.704803068777351</v>
      </c>
      <c r="G234" s="31">
        <v>2.630893079042627</v>
      </c>
      <c r="H234" s="31">
        <v>0.77957750283645766</v>
      </c>
      <c r="I234" s="31">
        <v>0.70566751310173403</v>
      </c>
      <c r="J234" s="31">
        <v>544.16521739130428</v>
      </c>
      <c r="K234" s="31">
        <v>529.29565217391291</v>
      </c>
      <c r="L234" s="31">
        <v>156.83913043478256</v>
      </c>
      <c r="M234" s="31">
        <v>141.96956521739125</v>
      </c>
      <c r="N234" s="31">
        <v>9.304347826086957</v>
      </c>
      <c r="O234" s="31">
        <v>5.5652173913043477</v>
      </c>
      <c r="P234" s="31">
        <v>65.089673913043484</v>
      </c>
      <c r="Q234" s="31">
        <v>65.089673913043484</v>
      </c>
      <c r="R234" s="31">
        <v>0</v>
      </c>
      <c r="S234" s="31">
        <v>322.23641304347825</v>
      </c>
      <c r="T234" s="31">
        <v>289.54076086956519</v>
      </c>
      <c r="U234" s="31">
        <v>32.695652173913047</v>
      </c>
      <c r="V234" s="31">
        <v>0</v>
      </c>
      <c r="W234" s="31">
        <v>9.8065217391304316</v>
      </c>
      <c r="X234" s="31">
        <v>9.8065217391304316</v>
      </c>
      <c r="Y234" s="31">
        <v>0</v>
      </c>
      <c r="Z234" s="31">
        <v>0</v>
      </c>
      <c r="AA234" s="31">
        <v>0</v>
      </c>
      <c r="AB234" s="31">
        <v>0</v>
      </c>
      <c r="AC234" s="31">
        <v>0</v>
      </c>
      <c r="AD234" s="31">
        <v>0</v>
      </c>
      <c r="AE234" s="31">
        <v>0</v>
      </c>
      <c r="AF234" t="s">
        <v>32</v>
      </c>
      <c r="AG234" s="32">
        <v>5</v>
      </c>
      <c r="AH234"/>
    </row>
    <row r="235" spans="1:34" x14ac:dyDescent="0.25">
      <c r="A235" t="s">
        <v>1823</v>
      </c>
      <c r="B235" t="s">
        <v>767</v>
      </c>
      <c r="C235" t="s">
        <v>1380</v>
      </c>
      <c r="D235" t="s">
        <v>1750</v>
      </c>
      <c r="E235" s="31">
        <v>144.82608695652175</v>
      </c>
      <c r="F235" s="31">
        <v>3.2439492644851398</v>
      </c>
      <c r="G235" s="31">
        <v>3.1303760132092462</v>
      </c>
      <c r="H235" s="31">
        <v>0.9375795556889821</v>
      </c>
      <c r="I235" s="31">
        <v>0.82400630441308897</v>
      </c>
      <c r="J235" s="31">
        <v>469.80847826086961</v>
      </c>
      <c r="K235" s="31">
        <v>453.36010869565217</v>
      </c>
      <c r="L235" s="31">
        <v>135.78597826086954</v>
      </c>
      <c r="M235" s="31">
        <v>119.33760869565215</v>
      </c>
      <c r="N235" s="31">
        <v>10.970108695652174</v>
      </c>
      <c r="O235" s="31">
        <v>5.4782608695652177</v>
      </c>
      <c r="P235" s="31">
        <v>81.967391304347828</v>
      </c>
      <c r="Q235" s="31">
        <v>81.967391304347828</v>
      </c>
      <c r="R235" s="31">
        <v>0</v>
      </c>
      <c r="S235" s="31">
        <v>252.05510869565219</v>
      </c>
      <c r="T235" s="31">
        <v>251.96815217391307</v>
      </c>
      <c r="U235" s="31">
        <v>8.6956521739130432E-2</v>
      </c>
      <c r="V235" s="31">
        <v>0</v>
      </c>
      <c r="W235" s="31">
        <v>45.161739130434768</v>
      </c>
      <c r="X235" s="31">
        <v>13.054999999999996</v>
      </c>
      <c r="Y235" s="31">
        <v>0</v>
      </c>
      <c r="Z235" s="31">
        <v>0</v>
      </c>
      <c r="AA235" s="31">
        <v>0.63043478260869568</v>
      </c>
      <c r="AB235" s="31">
        <v>0</v>
      </c>
      <c r="AC235" s="31">
        <v>31.47630434782608</v>
      </c>
      <c r="AD235" s="31">
        <v>0</v>
      </c>
      <c r="AE235" s="31">
        <v>0</v>
      </c>
      <c r="AF235" t="s">
        <v>75</v>
      </c>
      <c r="AG235" s="32">
        <v>5</v>
      </c>
      <c r="AH235"/>
    </row>
    <row r="236" spans="1:34" x14ac:dyDescent="0.25">
      <c r="A236" t="s">
        <v>1823</v>
      </c>
      <c r="B236" t="s">
        <v>963</v>
      </c>
      <c r="C236" t="s">
        <v>1567</v>
      </c>
      <c r="D236" t="s">
        <v>1750</v>
      </c>
      <c r="E236" s="31">
        <v>159.18478260869566</v>
      </c>
      <c r="F236" s="31">
        <v>2.6092884943666776</v>
      </c>
      <c r="G236" s="31">
        <v>2.5164923181973369</v>
      </c>
      <c r="H236" s="31">
        <v>0.7799044042335268</v>
      </c>
      <c r="I236" s="31">
        <v>0.72097644247183335</v>
      </c>
      <c r="J236" s="31">
        <v>415.35902173913041</v>
      </c>
      <c r="K236" s="31">
        <v>400.58728260869566</v>
      </c>
      <c r="L236" s="31">
        <v>124.14891304347826</v>
      </c>
      <c r="M236" s="31">
        <v>114.76847826086956</v>
      </c>
      <c r="N236" s="31">
        <v>5.2065217391304346</v>
      </c>
      <c r="O236" s="31">
        <v>4.1739130434782608</v>
      </c>
      <c r="P236" s="31">
        <v>99.081521739130437</v>
      </c>
      <c r="Q236" s="31">
        <v>93.690217391304344</v>
      </c>
      <c r="R236" s="31">
        <v>5.3913043478260869</v>
      </c>
      <c r="S236" s="31">
        <v>192.12858695652173</v>
      </c>
      <c r="T236" s="31">
        <v>192.12858695652173</v>
      </c>
      <c r="U236" s="31">
        <v>0</v>
      </c>
      <c r="V236" s="31">
        <v>0</v>
      </c>
      <c r="W236" s="31">
        <v>6.3961956521739145</v>
      </c>
      <c r="X236" s="31">
        <v>6.3961956521739145</v>
      </c>
      <c r="Y236" s="31">
        <v>0</v>
      </c>
      <c r="Z236" s="31">
        <v>0</v>
      </c>
      <c r="AA236" s="31">
        <v>0</v>
      </c>
      <c r="AB236" s="31">
        <v>0</v>
      </c>
      <c r="AC236" s="31">
        <v>0</v>
      </c>
      <c r="AD236" s="31">
        <v>0</v>
      </c>
      <c r="AE236" s="31">
        <v>0</v>
      </c>
      <c r="AF236" t="s">
        <v>271</v>
      </c>
      <c r="AG236" s="32">
        <v>5</v>
      </c>
      <c r="AH236"/>
    </row>
    <row r="237" spans="1:34" x14ac:dyDescent="0.25">
      <c r="A237" t="s">
        <v>1823</v>
      </c>
      <c r="B237" t="s">
        <v>715</v>
      </c>
      <c r="C237" t="s">
        <v>1452</v>
      </c>
      <c r="D237" t="s">
        <v>1768</v>
      </c>
      <c r="E237" s="31">
        <v>31.423913043478262</v>
      </c>
      <c r="F237" s="31">
        <v>2.2403908682116906</v>
      </c>
      <c r="G237" s="31">
        <v>2.1186336907644407</v>
      </c>
      <c r="H237" s="31">
        <v>0.47312002767208577</v>
      </c>
      <c r="I237" s="31">
        <v>0.35136285022483565</v>
      </c>
      <c r="J237" s="31">
        <v>70.401847826086936</v>
      </c>
      <c r="K237" s="31">
        <v>66.575760869565201</v>
      </c>
      <c r="L237" s="31">
        <v>14.867282608695652</v>
      </c>
      <c r="M237" s="31">
        <v>11.041195652173911</v>
      </c>
      <c r="N237" s="31">
        <v>1.3043478260869565</v>
      </c>
      <c r="O237" s="31">
        <v>2.5217391304347827</v>
      </c>
      <c r="P237" s="31">
        <v>15.098695652173912</v>
      </c>
      <c r="Q237" s="31">
        <v>15.098695652173912</v>
      </c>
      <c r="R237" s="31">
        <v>0</v>
      </c>
      <c r="S237" s="31">
        <v>40.435869565217381</v>
      </c>
      <c r="T237" s="31">
        <v>40.435869565217381</v>
      </c>
      <c r="U237" s="31">
        <v>0</v>
      </c>
      <c r="V237" s="31">
        <v>0</v>
      </c>
      <c r="W237" s="31">
        <v>3.9130434782608696</v>
      </c>
      <c r="X237" s="31">
        <v>0</v>
      </c>
      <c r="Y237" s="31">
        <v>0</v>
      </c>
      <c r="Z237" s="31">
        <v>0</v>
      </c>
      <c r="AA237" s="31">
        <v>0</v>
      </c>
      <c r="AB237" s="31">
        <v>0</v>
      </c>
      <c r="AC237" s="31">
        <v>3.9130434782608696</v>
      </c>
      <c r="AD237" s="31">
        <v>0</v>
      </c>
      <c r="AE237" s="31">
        <v>0</v>
      </c>
      <c r="AF237" t="s">
        <v>23</v>
      </c>
      <c r="AG237" s="32">
        <v>5</v>
      </c>
      <c r="AH237"/>
    </row>
    <row r="238" spans="1:34" x14ac:dyDescent="0.25">
      <c r="A238" t="s">
        <v>1823</v>
      </c>
      <c r="B238" t="s">
        <v>1220</v>
      </c>
      <c r="C238" t="s">
        <v>1438</v>
      </c>
      <c r="D238" t="s">
        <v>1761</v>
      </c>
      <c r="E238" s="31">
        <v>70.293478260869563</v>
      </c>
      <c r="F238" s="31">
        <v>3.1762269986083189</v>
      </c>
      <c r="G238" s="31">
        <v>3.0605628575846602</v>
      </c>
      <c r="H238" s="31">
        <v>0.93834080717488788</v>
      </c>
      <c r="I238" s="31">
        <v>0.82267666615122936</v>
      </c>
      <c r="J238" s="31">
        <v>223.26804347826084</v>
      </c>
      <c r="K238" s="31">
        <v>215.13760869565215</v>
      </c>
      <c r="L238" s="31">
        <v>65.959239130434781</v>
      </c>
      <c r="M238" s="31">
        <v>57.828804347826086</v>
      </c>
      <c r="N238" s="31">
        <v>4</v>
      </c>
      <c r="O238" s="31">
        <v>4.1304347826086953</v>
      </c>
      <c r="P238" s="31">
        <v>36.980978260869563</v>
      </c>
      <c r="Q238" s="31">
        <v>36.980978260869563</v>
      </c>
      <c r="R238" s="31">
        <v>0</v>
      </c>
      <c r="S238" s="31">
        <v>120.32782608695651</v>
      </c>
      <c r="T238" s="31">
        <v>120.32782608695651</v>
      </c>
      <c r="U238" s="31">
        <v>0</v>
      </c>
      <c r="V238" s="31">
        <v>0</v>
      </c>
      <c r="W238" s="31">
        <v>1.9021739130434784E-2</v>
      </c>
      <c r="X238" s="31">
        <v>1.9021739130434784E-2</v>
      </c>
      <c r="Y238" s="31">
        <v>0</v>
      </c>
      <c r="Z238" s="31">
        <v>0</v>
      </c>
      <c r="AA238" s="31">
        <v>0</v>
      </c>
      <c r="AB238" s="31">
        <v>0</v>
      </c>
      <c r="AC238" s="31">
        <v>0</v>
      </c>
      <c r="AD238" s="31">
        <v>0</v>
      </c>
      <c r="AE238" s="31">
        <v>0</v>
      </c>
      <c r="AF238" t="s">
        <v>528</v>
      </c>
      <c r="AG238" s="32">
        <v>5</v>
      </c>
      <c r="AH238"/>
    </row>
    <row r="239" spans="1:34" x14ac:dyDescent="0.25">
      <c r="A239" t="s">
        <v>1823</v>
      </c>
      <c r="B239" t="s">
        <v>1092</v>
      </c>
      <c r="C239" t="s">
        <v>1379</v>
      </c>
      <c r="D239" t="s">
        <v>1719</v>
      </c>
      <c r="E239" s="31">
        <v>73.739130434782609</v>
      </c>
      <c r="F239" s="31">
        <v>2.4449808372641506</v>
      </c>
      <c r="G239" s="31">
        <v>2.3695091391509435</v>
      </c>
      <c r="H239" s="31">
        <v>0.28954156839622641</v>
      </c>
      <c r="I239" s="31">
        <v>0.28954156839622641</v>
      </c>
      <c r="J239" s="31">
        <v>180.29076086956519</v>
      </c>
      <c r="K239" s="31">
        <v>174.72554347826087</v>
      </c>
      <c r="L239" s="31">
        <v>21.350543478260871</v>
      </c>
      <c r="M239" s="31">
        <v>21.350543478260871</v>
      </c>
      <c r="N239" s="31">
        <v>0</v>
      </c>
      <c r="O239" s="31">
        <v>0</v>
      </c>
      <c r="P239" s="31">
        <v>40.758152173913047</v>
      </c>
      <c r="Q239" s="31">
        <v>35.192934782608695</v>
      </c>
      <c r="R239" s="31">
        <v>5.5652173913043477</v>
      </c>
      <c r="S239" s="31">
        <v>118.1820652173913</v>
      </c>
      <c r="T239" s="31">
        <v>118.1820652173913</v>
      </c>
      <c r="U239" s="31">
        <v>0</v>
      </c>
      <c r="V239" s="31">
        <v>0</v>
      </c>
      <c r="W239" s="31">
        <v>0</v>
      </c>
      <c r="X239" s="31">
        <v>0</v>
      </c>
      <c r="Y239" s="31">
        <v>0</v>
      </c>
      <c r="Z239" s="31">
        <v>0</v>
      </c>
      <c r="AA239" s="31">
        <v>0</v>
      </c>
      <c r="AB239" s="31">
        <v>0</v>
      </c>
      <c r="AC239" s="31">
        <v>0</v>
      </c>
      <c r="AD239" s="31">
        <v>0</v>
      </c>
      <c r="AE239" s="31">
        <v>0</v>
      </c>
      <c r="AF239" t="s">
        <v>400</v>
      </c>
      <c r="AG239" s="32">
        <v>5</v>
      </c>
      <c r="AH239"/>
    </row>
    <row r="240" spans="1:34" x14ac:dyDescent="0.25">
      <c r="A240" t="s">
        <v>1823</v>
      </c>
      <c r="B240" t="s">
        <v>957</v>
      </c>
      <c r="C240" t="s">
        <v>1414</v>
      </c>
      <c r="D240" t="s">
        <v>1758</v>
      </c>
      <c r="E240" s="31">
        <v>36.456521739130437</v>
      </c>
      <c r="F240" s="31">
        <v>3.6142903995229574</v>
      </c>
      <c r="G240" s="31">
        <v>3.3900805008944541</v>
      </c>
      <c r="H240" s="31">
        <v>0.8961687537268932</v>
      </c>
      <c r="I240" s="31">
        <v>0.67195885509838993</v>
      </c>
      <c r="J240" s="31">
        <v>131.76445652173913</v>
      </c>
      <c r="K240" s="31">
        <v>123.59054347826087</v>
      </c>
      <c r="L240" s="31">
        <v>32.671195652173914</v>
      </c>
      <c r="M240" s="31">
        <v>24.497282608695652</v>
      </c>
      <c r="N240" s="31">
        <v>4.4347826086956523</v>
      </c>
      <c r="O240" s="31">
        <v>3.7391304347826089</v>
      </c>
      <c r="P240" s="31">
        <v>17.138586956521738</v>
      </c>
      <c r="Q240" s="31">
        <v>17.138586956521738</v>
      </c>
      <c r="R240" s="31">
        <v>0</v>
      </c>
      <c r="S240" s="31">
        <v>81.954673913043479</v>
      </c>
      <c r="T240" s="31">
        <v>81.954673913043479</v>
      </c>
      <c r="U240" s="31">
        <v>0</v>
      </c>
      <c r="V240" s="31">
        <v>0</v>
      </c>
      <c r="W240" s="31">
        <v>0</v>
      </c>
      <c r="X240" s="31">
        <v>0</v>
      </c>
      <c r="Y240" s="31">
        <v>0</v>
      </c>
      <c r="Z240" s="31">
        <v>0</v>
      </c>
      <c r="AA240" s="31">
        <v>0</v>
      </c>
      <c r="AB240" s="31">
        <v>0</v>
      </c>
      <c r="AC240" s="31">
        <v>0</v>
      </c>
      <c r="AD240" s="31">
        <v>0</v>
      </c>
      <c r="AE240" s="31">
        <v>0</v>
      </c>
      <c r="AF240" t="s">
        <v>265</v>
      </c>
      <c r="AG240" s="32">
        <v>5</v>
      </c>
      <c r="AH240"/>
    </row>
    <row r="241" spans="1:34" x14ac:dyDescent="0.25">
      <c r="A241" t="s">
        <v>1823</v>
      </c>
      <c r="B241" t="s">
        <v>1322</v>
      </c>
      <c r="C241" t="s">
        <v>1422</v>
      </c>
      <c r="D241" t="s">
        <v>1737</v>
      </c>
      <c r="E241" s="31">
        <v>20.413043478260871</v>
      </c>
      <c r="F241" s="31">
        <v>3.2844515441959521</v>
      </c>
      <c r="G241" s="31">
        <v>2.9664270500532472</v>
      </c>
      <c r="H241" s="31">
        <v>0.67611821086261981</v>
      </c>
      <c r="I241" s="31">
        <v>0.3666134185303514</v>
      </c>
      <c r="J241" s="31">
        <v>67.045652173913027</v>
      </c>
      <c r="K241" s="31">
        <v>60.553804347826073</v>
      </c>
      <c r="L241" s="31">
        <v>13.801630434782609</v>
      </c>
      <c r="M241" s="31">
        <v>7.4836956521739131</v>
      </c>
      <c r="N241" s="31">
        <v>3.3016304347826089</v>
      </c>
      <c r="O241" s="31">
        <v>3.0163043478260869</v>
      </c>
      <c r="P241" s="31">
        <v>18.07782608695652</v>
      </c>
      <c r="Q241" s="31">
        <v>17.903913043478259</v>
      </c>
      <c r="R241" s="31">
        <v>0.17391304347826086</v>
      </c>
      <c r="S241" s="31">
        <v>35.166195652173904</v>
      </c>
      <c r="T241" s="31">
        <v>35.166195652173904</v>
      </c>
      <c r="U241" s="31">
        <v>0</v>
      </c>
      <c r="V241" s="31">
        <v>0</v>
      </c>
      <c r="W241" s="31">
        <v>0</v>
      </c>
      <c r="X241" s="31">
        <v>0</v>
      </c>
      <c r="Y241" s="31">
        <v>0</v>
      </c>
      <c r="Z241" s="31">
        <v>0</v>
      </c>
      <c r="AA241" s="31">
        <v>0</v>
      </c>
      <c r="AB241" s="31">
        <v>0</v>
      </c>
      <c r="AC241" s="31">
        <v>0</v>
      </c>
      <c r="AD241" s="31">
        <v>0</v>
      </c>
      <c r="AE241" s="31">
        <v>0</v>
      </c>
      <c r="AF241" t="s">
        <v>630</v>
      </c>
      <c r="AG241" s="32">
        <v>5</v>
      </c>
      <c r="AH241"/>
    </row>
    <row r="242" spans="1:34" x14ac:dyDescent="0.25">
      <c r="A242" t="s">
        <v>1823</v>
      </c>
      <c r="B242" t="s">
        <v>1069</v>
      </c>
      <c r="C242" t="s">
        <v>1454</v>
      </c>
      <c r="D242" t="s">
        <v>1755</v>
      </c>
      <c r="E242" s="31">
        <v>100.72826086956522</v>
      </c>
      <c r="F242" s="31">
        <v>2.3823254559188523</v>
      </c>
      <c r="G242" s="31">
        <v>2.280663645192619</v>
      </c>
      <c r="H242" s="31">
        <v>3.9748570195316711E-2</v>
      </c>
      <c r="I242" s="31">
        <v>1.7778137477069168E-2</v>
      </c>
      <c r="J242" s="31">
        <v>239.96750000000003</v>
      </c>
      <c r="K242" s="31">
        <v>229.72728260869567</v>
      </c>
      <c r="L242" s="31">
        <v>4.0038043478260867</v>
      </c>
      <c r="M242" s="31">
        <v>1.7907608695652173</v>
      </c>
      <c r="N242" s="31">
        <v>0.56086956521739129</v>
      </c>
      <c r="O242" s="31">
        <v>1.6521739130434783</v>
      </c>
      <c r="P242" s="31">
        <v>89.021521739130449</v>
      </c>
      <c r="Q242" s="31">
        <v>80.994347826086965</v>
      </c>
      <c r="R242" s="31">
        <v>8.0271739130434785</v>
      </c>
      <c r="S242" s="31">
        <v>146.94217391304349</v>
      </c>
      <c r="T242" s="31">
        <v>145.44978260869567</v>
      </c>
      <c r="U242" s="31">
        <v>1.4923913043478259</v>
      </c>
      <c r="V242" s="31">
        <v>0</v>
      </c>
      <c r="W242" s="31">
        <v>27.517499999999998</v>
      </c>
      <c r="X242" s="31">
        <v>0.50380434782608696</v>
      </c>
      <c r="Y242" s="31">
        <v>0</v>
      </c>
      <c r="Z242" s="31">
        <v>0</v>
      </c>
      <c r="AA242" s="31">
        <v>7.1932608695652158</v>
      </c>
      <c r="AB242" s="31">
        <v>0</v>
      </c>
      <c r="AC242" s="31">
        <v>19.820434782608697</v>
      </c>
      <c r="AD242" s="31">
        <v>0</v>
      </c>
      <c r="AE242" s="31">
        <v>0</v>
      </c>
      <c r="AF242" t="s">
        <v>377</v>
      </c>
      <c r="AG242" s="32">
        <v>5</v>
      </c>
      <c r="AH242"/>
    </row>
    <row r="243" spans="1:34" x14ac:dyDescent="0.25">
      <c r="A243" t="s">
        <v>1823</v>
      </c>
      <c r="B243" t="s">
        <v>1270</v>
      </c>
      <c r="C243" t="s">
        <v>1641</v>
      </c>
      <c r="D243" t="s">
        <v>1788</v>
      </c>
      <c r="E243" s="31">
        <v>46.195652173913047</v>
      </c>
      <c r="F243" s="31">
        <v>4.733875294117647</v>
      </c>
      <c r="G243" s="31">
        <v>4.4410329411764708</v>
      </c>
      <c r="H243" s="31">
        <v>0.88135294117647034</v>
      </c>
      <c r="I243" s="31">
        <v>0.69871764705882333</v>
      </c>
      <c r="J243" s="31">
        <v>218.68445652173912</v>
      </c>
      <c r="K243" s="31">
        <v>205.15641304347827</v>
      </c>
      <c r="L243" s="31">
        <v>40.71467391304347</v>
      </c>
      <c r="M243" s="31">
        <v>32.277717391304343</v>
      </c>
      <c r="N243" s="31">
        <v>5.3934782608695651</v>
      </c>
      <c r="O243" s="31">
        <v>3.0434782608695654</v>
      </c>
      <c r="P243" s="31">
        <v>30.877717391304351</v>
      </c>
      <c r="Q243" s="31">
        <v>25.786630434782612</v>
      </c>
      <c r="R243" s="31">
        <v>5.091086956521738</v>
      </c>
      <c r="S243" s="31">
        <v>147.09206521739131</v>
      </c>
      <c r="T243" s="31">
        <v>147.09206521739131</v>
      </c>
      <c r="U243" s="31">
        <v>0</v>
      </c>
      <c r="V243" s="31">
        <v>0</v>
      </c>
      <c r="W243" s="31">
        <v>8.9239130434782616</v>
      </c>
      <c r="X243" s="31">
        <v>8.4239130434782608E-2</v>
      </c>
      <c r="Y243" s="31">
        <v>0</v>
      </c>
      <c r="Z243" s="31">
        <v>0</v>
      </c>
      <c r="AA243" s="31">
        <v>1.2690217391304348</v>
      </c>
      <c r="AB243" s="31">
        <v>0</v>
      </c>
      <c r="AC243" s="31">
        <v>7.5706521739130439</v>
      </c>
      <c r="AD243" s="31">
        <v>0</v>
      </c>
      <c r="AE243" s="31">
        <v>0</v>
      </c>
      <c r="AF243" t="s">
        <v>578</v>
      </c>
      <c r="AG243" s="32">
        <v>5</v>
      </c>
      <c r="AH243"/>
    </row>
    <row r="244" spans="1:34" x14ac:dyDescent="0.25">
      <c r="A244" t="s">
        <v>1823</v>
      </c>
      <c r="B244" t="s">
        <v>931</v>
      </c>
      <c r="C244" t="s">
        <v>1471</v>
      </c>
      <c r="D244" t="s">
        <v>1752</v>
      </c>
      <c r="E244" s="31">
        <v>42.130434782608695</v>
      </c>
      <c r="F244" s="31">
        <v>1.8070278637770902</v>
      </c>
      <c r="G244" s="31">
        <v>1.6352992776057795</v>
      </c>
      <c r="H244" s="31">
        <v>0.31557791537667695</v>
      </c>
      <c r="I244" s="31">
        <v>0.1582559339525284</v>
      </c>
      <c r="J244" s="31">
        <v>76.130869565217409</v>
      </c>
      <c r="K244" s="31">
        <v>68.89586956521741</v>
      </c>
      <c r="L244" s="31">
        <v>13.295434782608694</v>
      </c>
      <c r="M244" s="31">
        <v>6.6673913043478272</v>
      </c>
      <c r="N244" s="31">
        <v>6.6280434782608681</v>
      </c>
      <c r="O244" s="31">
        <v>0</v>
      </c>
      <c r="P244" s="31">
        <v>18.674347826086958</v>
      </c>
      <c r="Q244" s="31">
        <v>18.067391304347826</v>
      </c>
      <c r="R244" s="31">
        <v>0.60695652173913039</v>
      </c>
      <c r="S244" s="31">
        <v>44.161086956521757</v>
      </c>
      <c r="T244" s="31">
        <v>44.161086956521757</v>
      </c>
      <c r="U244" s="31">
        <v>0</v>
      </c>
      <c r="V244" s="31">
        <v>0</v>
      </c>
      <c r="W244" s="31">
        <v>2.8342391304347827</v>
      </c>
      <c r="X244" s="31">
        <v>0</v>
      </c>
      <c r="Y244" s="31">
        <v>0</v>
      </c>
      <c r="Z244" s="31">
        <v>0</v>
      </c>
      <c r="AA244" s="31">
        <v>0</v>
      </c>
      <c r="AB244" s="31">
        <v>0</v>
      </c>
      <c r="AC244" s="31">
        <v>2.8342391304347827</v>
      </c>
      <c r="AD244" s="31">
        <v>0</v>
      </c>
      <c r="AE244" s="31">
        <v>0</v>
      </c>
      <c r="AF244" t="s">
        <v>239</v>
      </c>
      <c r="AG244" s="32">
        <v>5</v>
      </c>
      <c r="AH244"/>
    </row>
    <row r="245" spans="1:34" x14ac:dyDescent="0.25">
      <c r="A245" t="s">
        <v>1823</v>
      </c>
      <c r="B245" t="s">
        <v>820</v>
      </c>
      <c r="C245" t="s">
        <v>1383</v>
      </c>
      <c r="D245" t="s">
        <v>1720</v>
      </c>
      <c r="E245" s="31">
        <v>88.282608695652172</v>
      </c>
      <c r="F245" s="31">
        <v>3.7002277764097515</v>
      </c>
      <c r="G245" s="31">
        <v>3.6884080275794138</v>
      </c>
      <c r="H245" s="31">
        <v>0.37604654026101952</v>
      </c>
      <c r="I245" s="31">
        <v>0.36422679143068215</v>
      </c>
      <c r="J245" s="31">
        <v>326.66576086956525</v>
      </c>
      <c r="K245" s="31">
        <v>325.62228260869563</v>
      </c>
      <c r="L245" s="31">
        <v>33.198369565217398</v>
      </c>
      <c r="M245" s="31">
        <v>32.154891304347828</v>
      </c>
      <c r="N245" s="31">
        <v>8.6956521739130432E-2</v>
      </c>
      <c r="O245" s="31">
        <v>0.95652173913043481</v>
      </c>
      <c r="P245" s="31">
        <v>81.671195652173907</v>
      </c>
      <c r="Q245" s="31">
        <v>81.671195652173907</v>
      </c>
      <c r="R245" s="31">
        <v>0</v>
      </c>
      <c r="S245" s="31">
        <v>211.79619565217391</v>
      </c>
      <c r="T245" s="31">
        <v>211.79619565217391</v>
      </c>
      <c r="U245" s="31">
        <v>0</v>
      </c>
      <c r="V245" s="31">
        <v>0</v>
      </c>
      <c r="W245" s="31">
        <v>0</v>
      </c>
      <c r="X245" s="31">
        <v>0</v>
      </c>
      <c r="Y245" s="31">
        <v>0</v>
      </c>
      <c r="Z245" s="31">
        <v>0</v>
      </c>
      <c r="AA245" s="31">
        <v>0</v>
      </c>
      <c r="AB245" s="31">
        <v>0</v>
      </c>
      <c r="AC245" s="31">
        <v>0</v>
      </c>
      <c r="AD245" s="31">
        <v>0</v>
      </c>
      <c r="AE245" s="31">
        <v>0</v>
      </c>
      <c r="AF245" t="s">
        <v>128</v>
      </c>
      <c r="AG245" s="32">
        <v>5</v>
      </c>
      <c r="AH245"/>
    </row>
    <row r="246" spans="1:34" x14ac:dyDescent="0.25">
      <c r="A246" t="s">
        <v>1823</v>
      </c>
      <c r="B246" t="s">
        <v>1134</v>
      </c>
      <c r="C246" t="s">
        <v>1472</v>
      </c>
      <c r="D246" t="s">
        <v>1773</v>
      </c>
      <c r="E246" s="31">
        <v>33.978260869565219</v>
      </c>
      <c r="F246" s="31">
        <v>5.6600287907869475</v>
      </c>
      <c r="G246" s="31">
        <v>4.8923544465770954</v>
      </c>
      <c r="H246" s="31">
        <v>1.7438419705694179</v>
      </c>
      <c r="I246" s="31">
        <v>1.1175623800383878</v>
      </c>
      <c r="J246" s="31">
        <v>192.31793478260869</v>
      </c>
      <c r="K246" s="31">
        <v>166.23369565217391</v>
      </c>
      <c r="L246" s="31">
        <v>59.252717391304351</v>
      </c>
      <c r="M246" s="31">
        <v>37.972826086956523</v>
      </c>
      <c r="N246" s="31">
        <v>17.641304347826086</v>
      </c>
      <c r="O246" s="31">
        <v>3.6385869565217392</v>
      </c>
      <c r="P246" s="31">
        <v>28.584239130434781</v>
      </c>
      <c r="Q246" s="31">
        <v>23.779891304347824</v>
      </c>
      <c r="R246" s="31">
        <v>4.8043478260869561</v>
      </c>
      <c r="S246" s="31">
        <v>104.48097826086956</v>
      </c>
      <c r="T246" s="31">
        <v>104.48097826086956</v>
      </c>
      <c r="U246" s="31">
        <v>0</v>
      </c>
      <c r="V246" s="31">
        <v>0</v>
      </c>
      <c r="W246" s="31">
        <v>0</v>
      </c>
      <c r="X246" s="31">
        <v>0</v>
      </c>
      <c r="Y246" s="31">
        <v>0</v>
      </c>
      <c r="Z246" s="31">
        <v>0</v>
      </c>
      <c r="AA246" s="31">
        <v>0</v>
      </c>
      <c r="AB246" s="31">
        <v>0</v>
      </c>
      <c r="AC246" s="31">
        <v>0</v>
      </c>
      <c r="AD246" s="31">
        <v>0</v>
      </c>
      <c r="AE246" s="31">
        <v>0</v>
      </c>
      <c r="AF246" t="s">
        <v>442</v>
      </c>
      <c r="AG246" s="32">
        <v>5</v>
      </c>
      <c r="AH246"/>
    </row>
    <row r="247" spans="1:34" x14ac:dyDescent="0.25">
      <c r="A247" t="s">
        <v>1823</v>
      </c>
      <c r="B247" t="s">
        <v>984</v>
      </c>
      <c r="C247" t="s">
        <v>1585</v>
      </c>
      <c r="D247" t="s">
        <v>1771</v>
      </c>
      <c r="E247" s="31">
        <v>53.586956521739133</v>
      </c>
      <c r="F247" s="31">
        <v>3.0910243407707911</v>
      </c>
      <c r="G247" s="31">
        <v>2.8920892494929005</v>
      </c>
      <c r="H247" s="31">
        <v>0.96242393509127788</v>
      </c>
      <c r="I247" s="31">
        <v>0.76348884381338733</v>
      </c>
      <c r="J247" s="31">
        <v>165.63858695652175</v>
      </c>
      <c r="K247" s="31">
        <v>154.97826086956522</v>
      </c>
      <c r="L247" s="31">
        <v>51.573369565217391</v>
      </c>
      <c r="M247" s="31">
        <v>40.913043478260867</v>
      </c>
      <c r="N247" s="31">
        <v>5.5298913043478262</v>
      </c>
      <c r="O247" s="31">
        <v>5.1304347826086953</v>
      </c>
      <c r="P247" s="31">
        <v>20.9375</v>
      </c>
      <c r="Q247" s="31">
        <v>20.9375</v>
      </c>
      <c r="R247" s="31">
        <v>0</v>
      </c>
      <c r="S247" s="31">
        <v>93.127717391304344</v>
      </c>
      <c r="T247" s="31">
        <v>93.127717391304344</v>
      </c>
      <c r="U247" s="31">
        <v>0</v>
      </c>
      <c r="V247" s="31">
        <v>0</v>
      </c>
      <c r="W247" s="31">
        <v>0</v>
      </c>
      <c r="X247" s="31">
        <v>0</v>
      </c>
      <c r="Y247" s="31">
        <v>0</v>
      </c>
      <c r="Z247" s="31">
        <v>0</v>
      </c>
      <c r="AA247" s="31">
        <v>0</v>
      </c>
      <c r="AB247" s="31">
        <v>0</v>
      </c>
      <c r="AC247" s="31">
        <v>0</v>
      </c>
      <c r="AD247" s="31">
        <v>0</v>
      </c>
      <c r="AE247" s="31">
        <v>0</v>
      </c>
      <c r="AF247" t="s">
        <v>292</v>
      </c>
      <c r="AG247" s="32">
        <v>5</v>
      </c>
      <c r="AH247"/>
    </row>
    <row r="248" spans="1:34" x14ac:dyDescent="0.25">
      <c r="A248" t="s">
        <v>1823</v>
      </c>
      <c r="B248" t="s">
        <v>889</v>
      </c>
      <c r="C248" t="s">
        <v>1406</v>
      </c>
      <c r="D248" t="s">
        <v>1754</v>
      </c>
      <c r="E248" s="31">
        <v>17.467391304347824</v>
      </c>
      <c r="F248" s="31">
        <v>4.889390168014935</v>
      </c>
      <c r="G248" s="31">
        <v>4.3021157436216555</v>
      </c>
      <c r="H248" s="31">
        <v>2.4324828873677662</v>
      </c>
      <c r="I248" s="31">
        <v>1.8452084629744867</v>
      </c>
      <c r="J248" s="31">
        <v>85.404891304347828</v>
      </c>
      <c r="K248" s="31">
        <v>75.146739130434781</v>
      </c>
      <c r="L248" s="31">
        <v>42.489130434782609</v>
      </c>
      <c r="M248" s="31">
        <v>32.230978260869563</v>
      </c>
      <c r="N248" s="31">
        <v>4.7798913043478262</v>
      </c>
      <c r="O248" s="31">
        <v>5.4782608695652177</v>
      </c>
      <c r="P248" s="31">
        <v>0.89130434782608692</v>
      </c>
      <c r="Q248" s="31">
        <v>0.89130434782608692</v>
      </c>
      <c r="R248" s="31">
        <v>0</v>
      </c>
      <c r="S248" s="31">
        <v>42.024456521739133</v>
      </c>
      <c r="T248" s="31">
        <v>42.024456521739133</v>
      </c>
      <c r="U248" s="31">
        <v>0</v>
      </c>
      <c r="V248" s="31">
        <v>0</v>
      </c>
      <c r="W248" s="31">
        <v>0</v>
      </c>
      <c r="X248" s="31">
        <v>0</v>
      </c>
      <c r="Y248" s="31">
        <v>0</v>
      </c>
      <c r="Z248" s="31">
        <v>0</v>
      </c>
      <c r="AA248" s="31">
        <v>0</v>
      </c>
      <c r="AB248" s="31">
        <v>0</v>
      </c>
      <c r="AC248" s="31">
        <v>0</v>
      </c>
      <c r="AD248" s="31">
        <v>0</v>
      </c>
      <c r="AE248" s="31">
        <v>0</v>
      </c>
      <c r="AF248" t="s">
        <v>197</v>
      </c>
      <c r="AG248" s="32">
        <v>5</v>
      </c>
      <c r="AH248"/>
    </row>
    <row r="249" spans="1:34" x14ac:dyDescent="0.25">
      <c r="A249" t="s">
        <v>1823</v>
      </c>
      <c r="B249" t="s">
        <v>1370</v>
      </c>
      <c r="C249" t="s">
        <v>1456</v>
      </c>
      <c r="D249" t="s">
        <v>1771</v>
      </c>
      <c r="E249" s="31">
        <v>64.902173913043484</v>
      </c>
      <c r="F249" s="31">
        <v>5.0067794339306646</v>
      </c>
      <c r="G249" s="31">
        <v>4.4879835873388032</v>
      </c>
      <c r="H249" s="31">
        <v>0.94885613800033497</v>
      </c>
      <c r="I249" s="31">
        <v>0.55704907050745256</v>
      </c>
      <c r="J249" s="31">
        <v>324.95086956521737</v>
      </c>
      <c r="K249" s="31">
        <v>291.27989130434781</v>
      </c>
      <c r="L249" s="31">
        <v>61.58282608695653</v>
      </c>
      <c r="M249" s="31">
        <v>36.153695652173909</v>
      </c>
      <c r="N249" s="31">
        <v>21.557608695652192</v>
      </c>
      <c r="O249" s="31">
        <v>3.8715217391304311</v>
      </c>
      <c r="P249" s="31">
        <v>56.96543478260871</v>
      </c>
      <c r="Q249" s="31">
        <v>48.723586956521757</v>
      </c>
      <c r="R249" s="31">
        <v>8.241847826086957</v>
      </c>
      <c r="S249" s="31">
        <v>206.40260869565213</v>
      </c>
      <c r="T249" s="31">
        <v>206.40260869565213</v>
      </c>
      <c r="U249" s="31">
        <v>0</v>
      </c>
      <c r="V249" s="31">
        <v>0</v>
      </c>
      <c r="W249" s="31">
        <v>0</v>
      </c>
      <c r="X249" s="31">
        <v>0</v>
      </c>
      <c r="Y249" s="31">
        <v>0</v>
      </c>
      <c r="Z249" s="31">
        <v>0</v>
      </c>
      <c r="AA249" s="31">
        <v>0</v>
      </c>
      <c r="AB249" s="31">
        <v>0</v>
      </c>
      <c r="AC249" s="31">
        <v>0</v>
      </c>
      <c r="AD249" s="31">
        <v>0</v>
      </c>
      <c r="AE249" s="31">
        <v>0</v>
      </c>
      <c r="AF249" t="s">
        <v>680</v>
      </c>
      <c r="AG249" s="32">
        <v>5</v>
      </c>
      <c r="AH249"/>
    </row>
    <row r="250" spans="1:34" x14ac:dyDescent="0.25">
      <c r="A250" t="s">
        <v>1823</v>
      </c>
      <c r="B250" t="s">
        <v>1098</v>
      </c>
      <c r="C250" t="s">
        <v>1454</v>
      </c>
      <c r="D250" t="s">
        <v>1755</v>
      </c>
      <c r="E250" s="31">
        <v>122.47826086956522</v>
      </c>
      <c r="F250" s="31">
        <v>3.5783510827121048</v>
      </c>
      <c r="G250" s="31">
        <v>3.322760028399006</v>
      </c>
      <c r="H250" s="31">
        <v>0.93565850195243172</v>
      </c>
      <c r="I250" s="31">
        <v>0.68006744763933258</v>
      </c>
      <c r="J250" s="31">
        <v>438.2702173913043</v>
      </c>
      <c r="K250" s="31">
        <v>406.96586956521736</v>
      </c>
      <c r="L250" s="31">
        <v>114.59782608695653</v>
      </c>
      <c r="M250" s="31">
        <v>83.293478260869563</v>
      </c>
      <c r="N250" s="31">
        <v>25.913043478260871</v>
      </c>
      <c r="O250" s="31">
        <v>5.3913043478260869</v>
      </c>
      <c r="P250" s="31">
        <v>83.358695652173907</v>
      </c>
      <c r="Q250" s="31">
        <v>83.358695652173907</v>
      </c>
      <c r="R250" s="31">
        <v>0</v>
      </c>
      <c r="S250" s="31">
        <v>240.31369565217389</v>
      </c>
      <c r="T250" s="31">
        <v>240.31369565217389</v>
      </c>
      <c r="U250" s="31">
        <v>0</v>
      </c>
      <c r="V250" s="31">
        <v>0</v>
      </c>
      <c r="W250" s="31">
        <v>0</v>
      </c>
      <c r="X250" s="31">
        <v>0</v>
      </c>
      <c r="Y250" s="31">
        <v>0</v>
      </c>
      <c r="Z250" s="31">
        <v>0</v>
      </c>
      <c r="AA250" s="31">
        <v>0</v>
      </c>
      <c r="AB250" s="31">
        <v>0</v>
      </c>
      <c r="AC250" s="31">
        <v>0</v>
      </c>
      <c r="AD250" s="31">
        <v>0</v>
      </c>
      <c r="AE250" s="31">
        <v>0</v>
      </c>
      <c r="AF250" t="s">
        <v>406</v>
      </c>
      <c r="AG250" s="32">
        <v>5</v>
      </c>
      <c r="AH250"/>
    </row>
    <row r="251" spans="1:34" x14ac:dyDescent="0.25">
      <c r="A251" t="s">
        <v>1823</v>
      </c>
      <c r="B251" t="s">
        <v>1050</v>
      </c>
      <c r="C251" t="s">
        <v>1612</v>
      </c>
      <c r="D251" t="s">
        <v>1788</v>
      </c>
      <c r="E251" s="31">
        <v>46.826086956521742</v>
      </c>
      <c r="F251" s="31">
        <v>4.5396866295264635</v>
      </c>
      <c r="G251" s="31">
        <v>4.1045055710306411</v>
      </c>
      <c r="H251" s="31">
        <v>0.90098653667595197</v>
      </c>
      <c r="I251" s="31">
        <v>0.46580547818013007</v>
      </c>
      <c r="J251" s="31">
        <v>212.57576086956527</v>
      </c>
      <c r="K251" s="31">
        <v>192.19793478260874</v>
      </c>
      <c r="L251" s="31">
        <v>42.189673913043492</v>
      </c>
      <c r="M251" s="31">
        <v>21.811847826086961</v>
      </c>
      <c r="N251" s="31">
        <v>15.595217391304356</v>
      </c>
      <c r="O251" s="31">
        <v>4.7826086956521738</v>
      </c>
      <c r="P251" s="31">
        <v>31.190000000000005</v>
      </c>
      <c r="Q251" s="31">
        <v>31.190000000000005</v>
      </c>
      <c r="R251" s="31">
        <v>0</v>
      </c>
      <c r="S251" s="31">
        <v>139.19608695652178</v>
      </c>
      <c r="T251" s="31">
        <v>139.19608695652178</v>
      </c>
      <c r="U251" s="31">
        <v>0</v>
      </c>
      <c r="V251" s="31">
        <v>0</v>
      </c>
      <c r="W251" s="31">
        <v>0</v>
      </c>
      <c r="X251" s="31">
        <v>0</v>
      </c>
      <c r="Y251" s="31">
        <v>0</v>
      </c>
      <c r="Z251" s="31">
        <v>0</v>
      </c>
      <c r="AA251" s="31">
        <v>0</v>
      </c>
      <c r="AB251" s="31">
        <v>0</v>
      </c>
      <c r="AC251" s="31">
        <v>0</v>
      </c>
      <c r="AD251" s="31">
        <v>0</v>
      </c>
      <c r="AE251" s="31">
        <v>0</v>
      </c>
      <c r="AF251" t="s">
        <v>358</v>
      </c>
      <c r="AG251" s="32">
        <v>5</v>
      </c>
      <c r="AH251"/>
    </row>
    <row r="252" spans="1:34" x14ac:dyDescent="0.25">
      <c r="A252" t="s">
        <v>1823</v>
      </c>
      <c r="B252" t="s">
        <v>1219</v>
      </c>
      <c r="C252" t="s">
        <v>1434</v>
      </c>
      <c r="D252" t="s">
        <v>1718</v>
      </c>
      <c r="E252" s="31">
        <v>44.032608695652172</v>
      </c>
      <c r="F252" s="31">
        <v>3.2484324858059734</v>
      </c>
      <c r="G252" s="31">
        <v>3.1153542335225866</v>
      </c>
      <c r="H252" s="31">
        <v>1.0116341644038509</v>
      </c>
      <c r="I252" s="31">
        <v>0.87855591212046402</v>
      </c>
      <c r="J252" s="31">
        <v>143.03695652173911</v>
      </c>
      <c r="K252" s="31">
        <v>137.17717391304345</v>
      </c>
      <c r="L252" s="31">
        <v>44.544891304347821</v>
      </c>
      <c r="M252" s="31">
        <v>38.685108695652168</v>
      </c>
      <c r="N252" s="31">
        <v>0.3815217391304348</v>
      </c>
      <c r="O252" s="31">
        <v>5.4782608695652177</v>
      </c>
      <c r="P252" s="31">
        <v>28.203913043478263</v>
      </c>
      <c r="Q252" s="31">
        <v>28.203913043478263</v>
      </c>
      <c r="R252" s="31">
        <v>0</v>
      </c>
      <c r="S252" s="31">
        <v>70.288152173913019</v>
      </c>
      <c r="T252" s="31">
        <v>70.288152173913019</v>
      </c>
      <c r="U252" s="31">
        <v>0</v>
      </c>
      <c r="V252" s="31">
        <v>0</v>
      </c>
      <c r="W252" s="31">
        <v>0</v>
      </c>
      <c r="X252" s="31">
        <v>0</v>
      </c>
      <c r="Y252" s="31">
        <v>0</v>
      </c>
      <c r="Z252" s="31">
        <v>0</v>
      </c>
      <c r="AA252" s="31">
        <v>0</v>
      </c>
      <c r="AB252" s="31">
        <v>0</v>
      </c>
      <c r="AC252" s="31">
        <v>0</v>
      </c>
      <c r="AD252" s="31">
        <v>0</v>
      </c>
      <c r="AE252" s="31">
        <v>0</v>
      </c>
      <c r="AF252" t="s">
        <v>527</v>
      </c>
      <c r="AG252" s="32">
        <v>5</v>
      </c>
      <c r="AH252"/>
    </row>
    <row r="253" spans="1:34" x14ac:dyDescent="0.25">
      <c r="A253" t="s">
        <v>1823</v>
      </c>
      <c r="B253" t="s">
        <v>1332</v>
      </c>
      <c r="C253" t="s">
        <v>1454</v>
      </c>
      <c r="D253" t="s">
        <v>1755</v>
      </c>
      <c r="E253" s="31">
        <v>88.554347826086953</v>
      </c>
      <c r="F253" s="31">
        <v>1.9730268810605134</v>
      </c>
      <c r="G253" s="31">
        <v>1.9082177488646128</v>
      </c>
      <c r="H253" s="31">
        <v>0.36835645022707747</v>
      </c>
      <c r="I253" s="31">
        <v>0.30354731803117713</v>
      </c>
      <c r="J253" s="31">
        <v>174.72010869565219</v>
      </c>
      <c r="K253" s="31">
        <v>168.98097826086956</v>
      </c>
      <c r="L253" s="31">
        <v>32.619565217391305</v>
      </c>
      <c r="M253" s="31">
        <v>26.880434782608695</v>
      </c>
      <c r="N253" s="31">
        <v>0</v>
      </c>
      <c r="O253" s="31">
        <v>5.7391304347826084</v>
      </c>
      <c r="P253" s="31">
        <v>47.627717391304351</v>
      </c>
      <c r="Q253" s="31">
        <v>47.627717391304351</v>
      </c>
      <c r="R253" s="31">
        <v>0</v>
      </c>
      <c r="S253" s="31">
        <v>94.472826086956516</v>
      </c>
      <c r="T253" s="31">
        <v>94.472826086956516</v>
      </c>
      <c r="U253" s="31">
        <v>0</v>
      </c>
      <c r="V253" s="31">
        <v>0</v>
      </c>
      <c r="W253" s="31">
        <v>0</v>
      </c>
      <c r="X253" s="31">
        <v>0</v>
      </c>
      <c r="Y253" s="31">
        <v>0</v>
      </c>
      <c r="Z253" s="31">
        <v>0</v>
      </c>
      <c r="AA253" s="31">
        <v>0</v>
      </c>
      <c r="AB253" s="31">
        <v>0</v>
      </c>
      <c r="AC253" s="31">
        <v>0</v>
      </c>
      <c r="AD253" s="31">
        <v>0</v>
      </c>
      <c r="AE253" s="31">
        <v>0</v>
      </c>
      <c r="AF253" t="s">
        <v>641</v>
      </c>
      <c r="AG253" s="32">
        <v>5</v>
      </c>
      <c r="AH253"/>
    </row>
    <row r="254" spans="1:34" x14ac:dyDescent="0.25">
      <c r="A254" t="s">
        <v>1823</v>
      </c>
      <c r="B254" t="s">
        <v>1279</v>
      </c>
      <c r="C254" t="s">
        <v>1686</v>
      </c>
      <c r="D254" t="s">
        <v>1806</v>
      </c>
      <c r="E254" s="31">
        <v>44.978260869565219</v>
      </c>
      <c r="F254" s="31">
        <v>2.2584436926051241</v>
      </c>
      <c r="G254" s="31">
        <v>2.2584436926051241</v>
      </c>
      <c r="H254" s="31">
        <v>0.11020057999033349</v>
      </c>
      <c r="I254" s="31">
        <v>0.11020057999033349</v>
      </c>
      <c r="J254" s="31">
        <v>101.58086956521743</v>
      </c>
      <c r="K254" s="31">
        <v>101.58086956521743</v>
      </c>
      <c r="L254" s="31">
        <v>4.9566304347826087</v>
      </c>
      <c r="M254" s="31">
        <v>4.9566304347826087</v>
      </c>
      <c r="N254" s="31">
        <v>0</v>
      </c>
      <c r="O254" s="31">
        <v>0</v>
      </c>
      <c r="P254" s="31">
        <v>23.795978260869575</v>
      </c>
      <c r="Q254" s="31">
        <v>23.795978260869575</v>
      </c>
      <c r="R254" s="31">
        <v>0</v>
      </c>
      <c r="S254" s="31">
        <v>72.828260869565241</v>
      </c>
      <c r="T254" s="31">
        <v>72.828260869565241</v>
      </c>
      <c r="U254" s="31">
        <v>0</v>
      </c>
      <c r="V254" s="31">
        <v>0</v>
      </c>
      <c r="W254" s="31">
        <v>0</v>
      </c>
      <c r="X254" s="31">
        <v>0</v>
      </c>
      <c r="Y254" s="31">
        <v>0</v>
      </c>
      <c r="Z254" s="31">
        <v>0</v>
      </c>
      <c r="AA254" s="31">
        <v>0</v>
      </c>
      <c r="AB254" s="31">
        <v>0</v>
      </c>
      <c r="AC254" s="31">
        <v>0</v>
      </c>
      <c r="AD254" s="31">
        <v>0</v>
      </c>
      <c r="AE254" s="31">
        <v>0</v>
      </c>
      <c r="AF254" t="s">
        <v>587</v>
      </c>
      <c r="AG254" s="32">
        <v>5</v>
      </c>
      <c r="AH254"/>
    </row>
    <row r="255" spans="1:34" x14ac:dyDescent="0.25">
      <c r="A255" t="s">
        <v>1823</v>
      </c>
      <c r="B255" t="s">
        <v>807</v>
      </c>
      <c r="C255" t="s">
        <v>1423</v>
      </c>
      <c r="D255" t="s">
        <v>1745</v>
      </c>
      <c r="E255" s="31">
        <v>77.032608695652172</v>
      </c>
      <c r="F255" s="31">
        <v>3.2990447297869339</v>
      </c>
      <c r="G255" s="31">
        <v>2.9068011852688023</v>
      </c>
      <c r="H255" s="31">
        <v>0.52162974460279388</v>
      </c>
      <c r="I255" s="31">
        <v>0.39011570481162694</v>
      </c>
      <c r="J255" s="31">
        <v>254.13402173913045</v>
      </c>
      <c r="K255" s="31">
        <v>223.91847826086959</v>
      </c>
      <c r="L255" s="31">
        <v>40.182499999999997</v>
      </c>
      <c r="M255" s="31">
        <v>30.051630434782609</v>
      </c>
      <c r="N255" s="31">
        <v>5.1306521739130435</v>
      </c>
      <c r="O255" s="31">
        <v>5.0002173913043473</v>
      </c>
      <c r="P255" s="31">
        <v>52.7504347826087</v>
      </c>
      <c r="Q255" s="31">
        <v>32.665760869565219</v>
      </c>
      <c r="R255" s="31">
        <v>20.084673913043481</v>
      </c>
      <c r="S255" s="31">
        <v>161.20108695652175</v>
      </c>
      <c r="T255" s="31">
        <v>155.54076086956522</v>
      </c>
      <c r="U255" s="31">
        <v>5.6603260869565215</v>
      </c>
      <c r="V255" s="31">
        <v>0</v>
      </c>
      <c r="W255" s="31">
        <v>0</v>
      </c>
      <c r="X255" s="31">
        <v>0</v>
      </c>
      <c r="Y255" s="31">
        <v>0</v>
      </c>
      <c r="Z255" s="31">
        <v>0</v>
      </c>
      <c r="AA255" s="31">
        <v>0</v>
      </c>
      <c r="AB255" s="31">
        <v>0</v>
      </c>
      <c r="AC255" s="31">
        <v>0</v>
      </c>
      <c r="AD255" s="31">
        <v>0</v>
      </c>
      <c r="AE255" s="31">
        <v>0</v>
      </c>
      <c r="AF255" t="s">
        <v>115</v>
      </c>
      <c r="AG255" s="32">
        <v>5</v>
      </c>
      <c r="AH255"/>
    </row>
    <row r="256" spans="1:34" x14ac:dyDescent="0.25">
      <c r="A256" t="s">
        <v>1823</v>
      </c>
      <c r="B256" t="s">
        <v>866</v>
      </c>
      <c r="C256" t="s">
        <v>1539</v>
      </c>
      <c r="D256" t="s">
        <v>1728</v>
      </c>
      <c r="E256" s="31">
        <v>32.532608695652172</v>
      </c>
      <c r="F256" s="31">
        <v>4.4248914132976944</v>
      </c>
      <c r="G256" s="31">
        <v>4.0186100902104904</v>
      </c>
      <c r="H256" s="31">
        <v>1.0815068493150688</v>
      </c>
      <c r="I256" s="31">
        <v>0.67522552622786514</v>
      </c>
      <c r="J256" s="31">
        <v>143.95326086956521</v>
      </c>
      <c r="K256" s="31">
        <v>130.73586956521737</v>
      </c>
      <c r="L256" s="31">
        <v>35.18423913043479</v>
      </c>
      <c r="M256" s="31">
        <v>21.966847826086958</v>
      </c>
      <c r="N256" s="31">
        <v>8.5326086956521738</v>
      </c>
      <c r="O256" s="31">
        <v>4.6847826086956523</v>
      </c>
      <c r="P256" s="31">
        <v>24.904891304347824</v>
      </c>
      <c r="Q256" s="31">
        <v>24.904891304347824</v>
      </c>
      <c r="R256" s="31">
        <v>0</v>
      </c>
      <c r="S256" s="31">
        <v>83.864130434782609</v>
      </c>
      <c r="T256" s="31">
        <v>81.711956521739125</v>
      </c>
      <c r="U256" s="31">
        <v>2.152173913043478</v>
      </c>
      <c r="V256" s="31">
        <v>0</v>
      </c>
      <c r="W256" s="31">
        <v>0</v>
      </c>
      <c r="X256" s="31">
        <v>0</v>
      </c>
      <c r="Y256" s="31">
        <v>0</v>
      </c>
      <c r="Z256" s="31">
        <v>0</v>
      </c>
      <c r="AA256" s="31">
        <v>0</v>
      </c>
      <c r="AB256" s="31">
        <v>0</v>
      </c>
      <c r="AC256" s="31">
        <v>0</v>
      </c>
      <c r="AD256" s="31">
        <v>0</v>
      </c>
      <c r="AE256" s="31">
        <v>0</v>
      </c>
      <c r="AF256" t="s">
        <v>174</v>
      </c>
      <c r="AG256" s="32">
        <v>5</v>
      </c>
      <c r="AH256"/>
    </row>
    <row r="257" spans="1:34" x14ac:dyDescent="0.25">
      <c r="A257" t="s">
        <v>1823</v>
      </c>
      <c r="B257" t="s">
        <v>1047</v>
      </c>
      <c r="C257" t="s">
        <v>1579</v>
      </c>
      <c r="D257" t="s">
        <v>1727</v>
      </c>
      <c r="E257" s="31">
        <v>58.858695652173914</v>
      </c>
      <c r="F257" s="31">
        <v>3.4284727608494912</v>
      </c>
      <c r="G257" s="31">
        <v>3.1241329639889188</v>
      </c>
      <c r="H257" s="31">
        <v>0.60697322253000918</v>
      </c>
      <c r="I257" s="31">
        <v>0.3583084025854108</v>
      </c>
      <c r="J257" s="31">
        <v>201.79543478260865</v>
      </c>
      <c r="K257" s="31">
        <v>183.88239130434778</v>
      </c>
      <c r="L257" s="31">
        <v>35.725652173913041</v>
      </c>
      <c r="M257" s="31">
        <v>21.0895652173913</v>
      </c>
      <c r="N257" s="31">
        <v>8.1598913043478269</v>
      </c>
      <c r="O257" s="31">
        <v>6.4761956521739137</v>
      </c>
      <c r="P257" s="31">
        <v>58.726195652173899</v>
      </c>
      <c r="Q257" s="31">
        <v>55.449239130434769</v>
      </c>
      <c r="R257" s="31">
        <v>3.2769565217391308</v>
      </c>
      <c r="S257" s="31">
        <v>107.3435869565217</v>
      </c>
      <c r="T257" s="31">
        <v>107.3435869565217</v>
      </c>
      <c r="U257" s="31">
        <v>0</v>
      </c>
      <c r="V257" s="31">
        <v>0</v>
      </c>
      <c r="W257" s="31">
        <v>0</v>
      </c>
      <c r="X257" s="31">
        <v>0</v>
      </c>
      <c r="Y257" s="31">
        <v>0</v>
      </c>
      <c r="Z257" s="31">
        <v>0</v>
      </c>
      <c r="AA257" s="31">
        <v>0</v>
      </c>
      <c r="AB257" s="31">
        <v>0</v>
      </c>
      <c r="AC257" s="31">
        <v>0</v>
      </c>
      <c r="AD257" s="31">
        <v>0</v>
      </c>
      <c r="AE257" s="31">
        <v>0</v>
      </c>
      <c r="AF257" t="s">
        <v>355</v>
      </c>
      <c r="AG257" s="32">
        <v>5</v>
      </c>
      <c r="AH257"/>
    </row>
    <row r="258" spans="1:34" x14ac:dyDescent="0.25">
      <c r="A258" t="s">
        <v>1823</v>
      </c>
      <c r="B258" t="s">
        <v>1081</v>
      </c>
      <c r="C258" t="s">
        <v>1622</v>
      </c>
      <c r="D258" t="s">
        <v>1788</v>
      </c>
      <c r="E258" s="31">
        <v>26.293478260869566</v>
      </c>
      <c r="F258" s="31">
        <v>3.6873005374121535</v>
      </c>
      <c r="G258" s="31">
        <v>3.30119057461761</v>
      </c>
      <c r="H258" s="31">
        <v>0.79014882182720136</v>
      </c>
      <c r="I258" s="31">
        <v>0.40403885903265813</v>
      </c>
      <c r="J258" s="31">
        <v>96.95195652173912</v>
      </c>
      <c r="K258" s="31">
        <v>86.799782608695637</v>
      </c>
      <c r="L258" s="31">
        <v>20.775760869565218</v>
      </c>
      <c r="M258" s="31">
        <v>10.62358695652174</v>
      </c>
      <c r="N258" s="31">
        <v>4.7717391304347823</v>
      </c>
      <c r="O258" s="31">
        <v>5.3804347826086953</v>
      </c>
      <c r="P258" s="31">
        <v>17.083369565217392</v>
      </c>
      <c r="Q258" s="31">
        <v>17.083369565217392</v>
      </c>
      <c r="R258" s="31">
        <v>0</v>
      </c>
      <c r="S258" s="31">
        <v>59.092826086956507</v>
      </c>
      <c r="T258" s="31">
        <v>49.66663043478259</v>
      </c>
      <c r="U258" s="31">
        <v>9.426195652173913</v>
      </c>
      <c r="V258" s="31">
        <v>0</v>
      </c>
      <c r="W258" s="31">
        <v>0</v>
      </c>
      <c r="X258" s="31">
        <v>0</v>
      </c>
      <c r="Y258" s="31">
        <v>0</v>
      </c>
      <c r="Z258" s="31">
        <v>0</v>
      </c>
      <c r="AA258" s="31">
        <v>0</v>
      </c>
      <c r="AB258" s="31">
        <v>0</v>
      </c>
      <c r="AC258" s="31">
        <v>0</v>
      </c>
      <c r="AD258" s="31">
        <v>0</v>
      </c>
      <c r="AE258" s="31">
        <v>0</v>
      </c>
      <c r="AF258" t="s">
        <v>389</v>
      </c>
      <c r="AG258" s="32">
        <v>5</v>
      </c>
      <c r="AH258"/>
    </row>
    <row r="259" spans="1:34" x14ac:dyDescent="0.25">
      <c r="A259" t="s">
        <v>1823</v>
      </c>
      <c r="B259" t="s">
        <v>928</v>
      </c>
      <c r="C259" t="s">
        <v>1569</v>
      </c>
      <c r="D259" t="s">
        <v>1723</v>
      </c>
      <c r="E259" s="31">
        <v>36.597826086956523</v>
      </c>
      <c r="F259" s="31">
        <v>2.8862815562815562</v>
      </c>
      <c r="G259" s="31">
        <v>2.5907128007128004</v>
      </c>
      <c r="H259" s="31">
        <v>0.64097416097416093</v>
      </c>
      <c r="I259" s="31">
        <v>0.34540540540540543</v>
      </c>
      <c r="J259" s="31">
        <v>105.63163043478261</v>
      </c>
      <c r="K259" s="31">
        <v>94.814456521739118</v>
      </c>
      <c r="L259" s="31">
        <v>23.458260869565216</v>
      </c>
      <c r="M259" s="31">
        <v>12.64108695652174</v>
      </c>
      <c r="N259" s="31">
        <v>5.4367391304347823</v>
      </c>
      <c r="O259" s="31">
        <v>5.3804347826086953</v>
      </c>
      <c r="P259" s="31">
        <v>9.6576086956521738</v>
      </c>
      <c r="Q259" s="31">
        <v>9.6576086956521738</v>
      </c>
      <c r="R259" s="31">
        <v>0</v>
      </c>
      <c r="S259" s="31">
        <v>72.515760869565213</v>
      </c>
      <c r="T259" s="31">
        <v>72.515760869565213</v>
      </c>
      <c r="U259" s="31">
        <v>0</v>
      </c>
      <c r="V259" s="31">
        <v>0</v>
      </c>
      <c r="W259" s="31">
        <v>0</v>
      </c>
      <c r="X259" s="31">
        <v>0</v>
      </c>
      <c r="Y259" s="31">
        <v>0</v>
      </c>
      <c r="Z259" s="31">
        <v>0</v>
      </c>
      <c r="AA259" s="31">
        <v>0</v>
      </c>
      <c r="AB259" s="31">
        <v>0</v>
      </c>
      <c r="AC259" s="31">
        <v>0</v>
      </c>
      <c r="AD259" s="31">
        <v>0</v>
      </c>
      <c r="AE259" s="31">
        <v>0</v>
      </c>
      <c r="AF259" t="s">
        <v>236</v>
      </c>
      <c r="AG259" s="32">
        <v>5</v>
      </c>
      <c r="AH259"/>
    </row>
    <row r="260" spans="1:34" x14ac:dyDescent="0.25">
      <c r="A260" t="s">
        <v>1823</v>
      </c>
      <c r="B260" t="s">
        <v>977</v>
      </c>
      <c r="C260" t="s">
        <v>1569</v>
      </c>
      <c r="D260" t="s">
        <v>1723</v>
      </c>
      <c r="E260" s="31">
        <v>35.402173913043477</v>
      </c>
      <c r="F260" s="31">
        <v>3.1364476512127726</v>
      </c>
      <c r="G260" s="31">
        <v>2.6851059256984957</v>
      </c>
      <c r="H260" s="31">
        <v>0.8038010439054345</v>
      </c>
      <c r="I260" s="31">
        <v>0.65412342646607313</v>
      </c>
      <c r="J260" s="31">
        <v>111.0370652173913</v>
      </c>
      <c r="K260" s="31">
        <v>95.058586956521737</v>
      </c>
      <c r="L260" s="31">
        <v>28.456304347826087</v>
      </c>
      <c r="M260" s="31">
        <v>23.157391304347826</v>
      </c>
      <c r="N260" s="31">
        <v>0</v>
      </c>
      <c r="O260" s="31">
        <v>5.2989130434782608</v>
      </c>
      <c r="P260" s="31">
        <v>15.252717391304348</v>
      </c>
      <c r="Q260" s="31">
        <v>4.5731521739130434</v>
      </c>
      <c r="R260" s="31">
        <v>10.679565217391303</v>
      </c>
      <c r="S260" s="31">
        <v>67.328043478260867</v>
      </c>
      <c r="T260" s="31">
        <v>67.328043478260867</v>
      </c>
      <c r="U260" s="31">
        <v>0</v>
      </c>
      <c r="V260" s="31">
        <v>0</v>
      </c>
      <c r="W260" s="31">
        <v>0</v>
      </c>
      <c r="X260" s="31">
        <v>0</v>
      </c>
      <c r="Y260" s="31">
        <v>0</v>
      </c>
      <c r="Z260" s="31">
        <v>0</v>
      </c>
      <c r="AA260" s="31">
        <v>0</v>
      </c>
      <c r="AB260" s="31">
        <v>0</v>
      </c>
      <c r="AC260" s="31">
        <v>0</v>
      </c>
      <c r="AD260" s="31">
        <v>0</v>
      </c>
      <c r="AE260" s="31">
        <v>0</v>
      </c>
      <c r="AF260" t="s">
        <v>285</v>
      </c>
      <c r="AG260" s="32">
        <v>5</v>
      </c>
      <c r="AH260"/>
    </row>
    <row r="261" spans="1:34" x14ac:dyDescent="0.25">
      <c r="A261" t="s">
        <v>1823</v>
      </c>
      <c r="B261" t="s">
        <v>1298</v>
      </c>
      <c r="C261" t="s">
        <v>1695</v>
      </c>
      <c r="D261" t="s">
        <v>1773</v>
      </c>
      <c r="E261" s="31">
        <v>34.434782608695649</v>
      </c>
      <c r="F261" s="31">
        <v>3.2853503787878795</v>
      </c>
      <c r="G261" s="31">
        <v>3.1439362373737376</v>
      </c>
      <c r="H261" s="31">
        <v>0.78054608585858587</v>
      </c>
      <c r="I261" s="31">
        <v>0.63913194444444443</v>
      </c>
      <c r="J261" s="31">
        <v>113.13032608695653</v>
      </c>
      <c r="K261" s="31">
        <v>108.26076086956522</v>
      </c>
      <c r="L261" s="31">
        <v>26.877934782608694</v>
      </c>
      <c r="M261" s="31">
        <v>22.008369565217389</v>
      </c>
      <c r="N261" s="31">
        <v>0</v>
      </c>
      <c r="O261" s="31">
        <v>4.8695652173913047</v>
      </c>
      <c r="P261" s="31">
        <v>18.758152173913043</v>
      </c>
      <c r="Q261" s="31">
        <v>18.758152173913043</v>
      </c>
      <c r="R261" s="31">
        <v>0</v>
      </c>
      <c r="S261" s="31">
        <v>67.494239130434792</v>
      </c>
      <c r="T261" s="31">
        <v>67.494239130434792</v>
      </c>
      <c r="U261" s="31">
        <v>0</v>
      </c>
      <c r="V261" s="31">
        <v>0</v>
      </c>
      <c r="W261" s="31">
        <v>0</v>
      </c>
      <c r="X261" s="31">
        <v>0</v>
      </c>
      <c r="Y261" s="31">
        <v>0</v>
      </c>
      <c r="Z261" s="31">
        <v>0</v>
      </c>
      <c r="AA261" s="31">
        <v>0</v>
      </c>
      <c r="AB261" s="31">
        <v>0</v>
      </c>
      <c r="AC261" s="31">
        <v>0</v>
      </c>
      <c r="AD261" s="31">
        <v>0</v>
      </c>
      <c r="AE261" s="31">
        <v>0</v>
      </c>
      <c r="AF261" t="s">
        <v>606</v>
      </c>
      <c r="AG261" s="32">
        <v>5</v>
      </c>
      <c r="AH261"/>
    </row>
    <row r="262" spans="1:34" x14ac:dyDescent="0.25">
      <c r="A262" t="s">
        <v>1823</v>
      </c>
      <c r="B262" t="s">
        <v>753</v>
      </c>
      <c r="C262" t="s">
        <v>1474</v>
      </c>
      <c r="D262" t="s">
        <v>1757</v>
      </c>
      <c r="E262" s="31">
        <v>61.271739130434781</v>
      </c>
      <c r="F262" s="31">
        <v>2.6524321447578489</v>
      </c>
      <c r="G262" s="31">
        <v>2.4710413340429294</v>
      </c>
      <c r="H262" s="31">
        <v>0.15309561823665069</v>
      </c>
      <c r="I262" s="31">
        <v>6.5282951924782687E-2</v>
      </c>
      <c r="J262" s="31">
        <v>162.51913043478254</v>
      </c>
      <c r="K262" s="31">
        <v>151.40499999999992</v>
      </c>
      <c r="L262" s="31">
        <v>9.3804347826086953</v>
      </c>
      <c r="M262" s="31">
        <v>4</v>
      </c>
      <c r="N262" s="31">
        <v>0</v>
      </c>
      <c r="O262" s="31">
        <v>5.3804347826086953</v>
      </c>
      <c r="P262" s="31">
        <v>38.811956521739127</v>
      </c>
      <c r="Q262" s="31">
        <v>33.078260869565213</v>
      </c>
      <c r="R262" s="31">
        <v>5.7336956521739131</v>
      </c>
      <c r="S262" s="31">
        <v>114.32673913043473</v>
      </c>
      <c r="T262" s="31">
        <v>112.64663043478255</v>
      </c>
      <c r="U262" s="31">
        <v>1.6801086956521738</v>
      </c>
      <c r="V262" s="31">
        <v>0</v>
      </c>
      <c r="W262" s="31">
        <v>49.272282608695647</v>
      </c>
      <c r="X262" s="31">
        <v>4</v>
      </c>
      <c r="Y262" s="31">
        <v>0</v>
      </c>
      <c r="Z262" s="31">
        <v>0</v>
      </c>
      <c r="AA262" s="31">
        <v>5.5760869565217392</v>
      </c>
      <c r="AB262" s="31">
        <v>0</v>
      </c>
      <c r="AC262" s="31">
        <v>39.696195652173913</v>
      </c>
      <c r="AD262" s="31">
        <v>0</v>
      </c>
      <c r="AE262" s="31">
        <v>0</v>
      </c>
      <c r="AF262" t="s">
        <v>61</v>
      </c>
      <c r="AG262" s="32">
        <v>5</v>
      </c>
      <c r="AH262"/>
    </row>
    <row r="263" spans="1:34" x14ac:dyDescent="0.25">
      <c r="A263" t="s">
        <v>1823</v>
      </c>
      <c r="B263" t="s">
        <v>1149</v>
      </c>
      <c r="C263" t="s">
        <v>1456</v>
      </c>
      <c r="D263" t="s">
        <v>1771</v>
      </c>
      <c r="E263" s="31">
        <v>176.15217391304347</v>
      </c>
      <c r="F263" s="31">
        <v>1.2734481056398865</v>
      </c>
      <c r="G263" s="31">
        <v>1.1653399975317784</v>
      </c>
      <c r="H263" s="31">
        <v>0.34220350487473772</v>
      </c>
      <c r="I263" s="31">
        <v>0.23409539676662963</v>
      </c>
      <c r="J263" s="31">
        <v>224.32065217391303</v>
      </c>
      <c r="K263" s="31">
        <v>205.27717391304347</v>
      </c>
      <c r="L263" s="31">
        <v>60.279891304347821</v>
      </c>
      <c r="M263" s="31">
        <v>41.236413043478258</v>
      </c>
      <c r="N263" s="31">
        <v>13.739130434782609</v>
      </c>
      <c r="O263" s="31">
        <v>5.3043478260869561</v>
      </c>
      <c r="P263" s="31">
        <v>62.519021739130437</v>
      </c>
      <c r="Q263" s="31">
        <v>62.519021739130437</v>
      </c>
      <c r="R263" s="31">
        <v>0</v>
      </c>
      <c r="S263" s="31">
        <v>101.52173913043478</v>
      </c>
      <c r="T263" s="31">
        <v>101.52173913043478</v>
      </c>
      <c r="U263" s="31">
        <v>0</v>
      </c>
      <c r="V263" s="31">
        <v>0</v>
      </c>
      <c r="W263" s="31">
        <v>0</v>
      </c>
      <c r="X263" s="31">
        <v>0</v>
      </c>
      <c r="Y263" s="31">
        <v>0</v>
      </c>
      <c r="Z263" s="31">
        <v>0</v>
      </c>
      <c r="AA263" s="31">
        <v>0</v>
      </c>
      <c r="AB263" s="31">
        <v>0</v>
      </c>
      <c r="AC263" s="31">
        <v>0</v>
      </c>
      <c r="AD263" s="31">
        <v>0</v>
      </c>
      <c r="AE263" s="31">
        <v>0</v>
      </c>
      <c r="AF263" t="s">
        <v>457</v>
      </c>
      <c r="AG263" s="32">
        <v>5</v>
      </c>
      <c r="AH263"/>
    </row>
    <row r="264" spans="1:34" x14ac:dyDescent="0.25">
      <c r="A264" t="s">
        <v>1823</v>
      </c>
      <c r="B264" t="s">
        <v>1020</v>
      </c>
      <c r="C264" t="s">
        <v>1603</v>
      </c>
      <c r="D264" t="s">
        <v>1768</v>
      </c>
      <c r="E264" s="31">
        <v>122.04347826086956</v>
      </c>
      <c r="F264" s="31">
        <v>2.5431955824723911</v>
      </c>
      <c r="G264" s="31">
        <v>2.4571606697541859</v>
      </c>
      <c r="H264" s="31">
        <v>0.71889472746704663</v>
      </c>
      <c r="I264" s="31">
        <v>0.67273779836123981</v>
      </c>
      <c r="J264" s="31">
        <v>310.38043478260875</v>
      </c>
      <c r="K264" s="31">
        <v>299.88043478260869</v>
      </c>
      <c r="L264" s="31">
        <v>87.736413043478251</v>
      </c>
      <c r="M264" s="31">
        <v>82.103260869565219</v>
      </c>
      <c r="N264" s="31">
        <v>0.50271739130434778</v>
      </c>
      <c r="O264" s="31">
        <v>5.1304347826086953</v>
      </c>
      <c r="P264" s="31">
        <v>71.711956521739125</v>
      </c>
      <c r="Q264" s="31">
        <v>66.845108695652172</v>
      </c>
      <c r="R264" s="31">
        <v>4.8668478260869561</v>
      </c>
      <c r="S264" s="31">
        <v>150.93206521739131</v>
      </c>
      <c r="T264" s="31">
        <v>150.93206521739131</v>
      </c>
      <c r="U264" s="31">
        <v>0</v>
      </c>
      <c r="V264" s="31">
        <v>0</v>
      </c>
      <c r="W264" s="31">
        <v>0</v>
      </c>
      <c r="X264" s="31">
        <v>0</v>
      </c>
      <c r="Y264" s="31">
        <v>0</v>
      </c>
      <c r="Z264" s="31">
        <v>0</v>
      </c>
      <c r="AA264" s="31">
        <v>0</v>
      </c>
      <c r="AB264" s="31">
        <v>0</v>
      </c>
      <c r="AC264" s="31">
        <v>0</v>
      </c>
      <c r="AD264" s="31">
        <v>0</v>
      </c>
      <c r="AE264" s="31">
        <v>0</v>
      </c>
      <c r="AF264" t="s">
        <v>328</v>
      </c>
      <c r="AG264" s="32">
        <v>5</v>
      </c>
      <c r="AH264"/>
    </row>
    <row r="265" spans="1:34" x14ac:dyDescent="0.25">
      <c r="A265" t="s">
        <v>1823</v>
      </c>
      <c r="B265" t="s">
        <v>1330</v>
      </c>
      <c r="C265" t="s">
        <v>1454</v>
      </c>
      <c r="D265" t="s">
        <v>1755</v>
      </c>
      <c r="E265" s="31">
        <v>39</v>
      </c>
      <c r="F265" s="31">
        <v>2.0963628762541804</v>
      </c>
      <c r="G265" s="31">
        <v>2.0963628762541804</v>
      </c>
      <c r="H265" s="31">
        <v>0.8781354515050166</v>
      </c>
      <c r="I265" s="31">
        <v>0.8781354515050166</v>
      </c>
      <c r="J265" s="31">
        <v>81.758152173913032</v>
      </c>
      <c r="K265" s="31">
        <v>81.758152173913032</v>
      </c>
      <c r="L265" s="31">
        <v>34.247282608695649</v>
      </c>
      <c r="M265" s="31">
        <v>34.247282608695649</v>
      </c>
      <c r="N265" s="31">
        <v>0</v>
      </c>
      <c r="O265" s="31">
        <v>0</v>
      </c>
      <c r="P265" s="31">
        <v>0</v>
      </c>
      <c r="Q265" s="31">
        <v>0</v>
      </c>
      <c r="R265" s="31">
        <v>0</v>
      </c>
      <c r="S265" s="31">
        <v>47.510869565217391</v>
      </c>
      <c r="T265" s="31">
        <v>47.510869565217391</v>
      </c>
      <c r="U265" s="31">
        <v>0</v>
      </c>
      <c r="V265" s="31">
        <v>0</v>
      </c>
      <c r="W265" s="31">
        <v>0</v>
      </c>
      <c r="X265" s="31">
        <v>0</v>
      </c>
      <c r="Y265" s="31">
        <v>0</v>
      </c>
      <c r="Z265" s="31">
        <v>0</v>
      </c>
      <c r="AA265" s="31">
        <v>0</v>
      </c>
      <c r="AB265" s="31">
        <v>0</v>
      </c>
      <c r="AC265" s="31">
        <v>0</v>
      </c>
      <c r="AD265" s="31">
        <v>0</v>
      </c>
      <c r="AE265" s="31">
        <v>0</v>
      </c>
      <c r="AF265" t="s">
        <v>639</v>
      </c>
      <c r="AG265" s="32">
        <v>5</v>
      </c>
      <c r="AH265"/>
    </row>
    <row r="266" spans="1:34" x14ac:dyDescent="0.25">
      <c r="A266" t="s">
        <v>1823</v>
      </c>
      <c r="B266" t="s">
        <v>1216</v>
      </c>
      <c r="C266" t="s">
        <v>1635</v>
      </c>
      <c r="D266" t="s">
        <v>1755</v>
      </c>
      <c r="E266" s="31">
        <v>96.663043478260875</v>
      </c>
      <c r="F266" s="31">
        <v>3.8393804115596537</v>
      </c>
      <c r="G266" s="31">
        <v>3.4461497807264139</v>
      </c>
      <c r="H266" s="31">
        <v>1.4285201844147084</v>
      </c>
      <c r="I266" s="31">
        <v>1.0766704149330937</v>
      </c>
      <c r="J266" s="31">
        <v>371.12619565217392</v>
      </c>
      <c r="K266" s="31">
        <v>333.11532608695654</v>
      </c>
      <c r="L266" s="31">
        <v>138.0851086956522</v>
      </c>
      <c r="M266" s="31">
        <v>104.07423913043482</v>
      </c>
      <c r="N266" s="31">
        <v>28.271739130434781</v>
      </c>
      <c r="O266" s="31">
        <v>5.7391304347826084</v>
      </c>
      <c r="P266" s="31">
        <v>37.820108695652173</v>
      </c>
      <c r="Q266" s="31">
        <v>33.820108695652173</v>
      </c>
      <c r="R266" s="31">
        <v>4</v>
      </c>
      <c r="S266" s="31">
        <v>195.22097826086951</v>
      </c>
      <c r="T266" s="31">
        <v>195.22097826086951</v>
      </c>
      <c r="U266" s="31">
        <v>0</v>
      </c>
      <c r="V266" s="31">
        <v>0</v>
      </c>
      <c r="W266" s="31">
        <v>73.924891304347824</v>
      </c>
      <c r="X266" s="31">
        <v>19.939999999999998</v>
      </c>
      <c r="Y266" s="31">
        <v>0</v>
      </c>
      <c r="Z266" s="31">
        <v>0</v>
      </c>
      <c r="AA266" s="31">
        <v>12.041630434782608</v>
      </c>
      <c r="AB266" s="31">
        <v>0</v>
      </c>
      <c r="AC266" s="31">
        <v>41.943260869565215</v>
      </c>
      <c r="AD266" s="31">
        <v>0</v>
      </c>
      <c r="AE266" s="31">
        <v>0</v>
      </c>
      <c r="AF266" t="s">
        <v>524</v>
      </c>
      <c r="AG266" s="32">
        <v>5</v>
      </c>
      <c r="AH266"/>
    </row>
    <row r="267" spans="1:34" x14ac:dyDescent="0.25">
      <c r="A267" t="s">
        <v>1823</v>
      </c>
      <c r="B267" t="s">
        <v>1259</v>
      </c>
      <c r="C267" t="s">
        <v>1578</v>
      </c>
      <c r="D267" t="s">
        <v>1716</v>
      </c>
      <c r="E267" s="31">
        <v>31.652173913043477</v>
      </c>
      <c r="F267" s="31">
        <v>2.7788976648351653</v>
      </c>
      <c r="G267" s="31">
        <v>2.4341826923076924</v>
      </c>
      <c r="H267" s="31">
        <v>0.64195054945054941</v>
      </c>
      <c r="I267" s="31">
        <v>0.29723557692307689</v>
      </c>
      <c r="J267" s="31">
        <v>87.958152173913049</v>
      </c>
      <c r="K267" s="31">
        <v>77.04717391304348</v>
      </c>
      <c r="L267" s="31">
        <v>20.319130434782608</v>
      </c>
      <c r="M267" s="31">
        <v>9.4081521739130416</v>
      </c>
      <c r="N267" s="31">
        <v>5.9164130434782614</v>
      </c>
      <c r="O267" s="31">
        <v>4.9945652173913047</v>
      </c>
      <c r="P267" s="31">
        <v>14.395326086956516</v>
      </c>
      <c r="Q267" s="31">
        <v>14.395326086956516</v>
      </c>
      <c r="R267" s="31">
        <v>0</v>
      </c>
      <c r="S267" s="31">
        <v>53.243695652173926</v>
      </c>
      <c r="T267" s="31">
        <v>47.796630434782621</v>
      </c>
      <c r="U267" s="31">
        <v>5.4470652173913052</v>
      </c>
      <c r="V267" s="31">
        <v>0</v>
      </c>
      <c r="W267" s="31">
        <v>0.21739130434782608</v>
      </c>
      <c r="X267" s="31">
        <v>0.21739130434782608</v>
      </c>
      <c r="Y267" s="31">
        <v>0</v>
      </c>
      <c r="Z267" s="31">
        <v>0</v>
      </c>
      <c r="AA267" s="31">
        <v>0</v>
      </c>
      <c r="AB267" s="31">
        <v>0</v>
      </c>
      <c r="AC267" s="31">
        <v>0</v>
      </c>
      <c r="AD267" s="31">
        <v>0</v>
      </c>
      <c r="AE267" s="31">
        <v>0</v>
      </c>
      <c r="AF267" t="s">
        <v>567</v>
      </c>
      <c r="AG267" s="32">
        <v>5</v>
      </c>
      <c r="AH267"/>
    </row>
    <row r="268" spans="1:34" x14ac:dyDescent="0.25">
      <c r="A268" t="s">
        <v>1823</v>
      </c>
      <c r="B268" t="s">
        <v>1365</v>
      </c>
      <c r="C268" t="s">
        <v>1711</v>
      </c>
      <c r="D268" t="s">
        <v>1764</v>
      </c>
      <c r="E268" s="31">
        <v>88.826086956521735</v>
      </c>
      <c r="F268" s="31">
        <v>1.5661355849241312</v>
      </c>
      <c r="G268" s="31">
        <v>1.342447381302007</v>
      </c>
      <c r="H268" s="31">
        <v>0.48795154185022027</v>
      </c>
      <c r="I268" s="31">
        <v>0.33138277043563391</v>
      </c>
      <c r="J268" s="31">
        <v>139.1136956521739</v>
      </c>
      <c r="K268" s="31">
        <v>119.24434782608697</v>
      </c>
      <c r="L268" s="31">
        <v>43.342826086956521</v>
      </c>
      <c r="M268" s="31">
        <v>29.435434782608699</v>
      </c>
      <c r="N268" s="31">
        <v>6.7552173913043481</v>
      </c>
      <c r="O268" s="31">
        <v>7.1521739130434785</v>
      </c>
      <c r="P268" s="31">
        <v>42.807608695652192</v>
      </c>
      <c r="Q268" s="31">
        <v>36.845652173913059</v>
      </c>
      <c r="R268" s="31">
        <v>5.9619565217391308</v>
      </c>
      <c r="S268" s="31">
        <v>52.963260869565197</v>
      </c>
      <c r="T268" s="31">
        <v>52.963260869565197</v>
      </c>
      <c r="U268" s="31">
        <v>0</v>
      </c>
      <c r="V268" s="31">
        <v>0</v>
      </c>
      <c r="W268" s="31">
        <v>20.714456521739127</v>
      </c>
      <c r="X268" s="31">
        <v>3.1676086956521736</v>
      </c>
      <c r="Y268" s="31">
        <v>0</v>
      </c>
      <c r="Z268" s="31">
        <v>0</v>
      </c>
      <c r="AA268" s="31">
        <v>10.613913043478259</v>
      </c>
      <c r="AB268" s="31">
        <v>0</v>
      </c>
      <c r="AC268" s="31">
        <v>6.9329347826086947</v>
      </c>
      <c r="AD268" s="31">
        <v>0</v>
      </c>
      <c r="AE268" s="31">
        <v>0</v>
      </c>
      <c r="AF268" t="s">
        <v>675</v>
      </c>
      <c r="AG268" s="32">
        <v>5</v>
      </c>
      <c r="AH268"/>
    </row>
    <row r="269" spans="1:34" x14ac:dyDescent="0.25">
      <c r="A269" t="s">
        <v>1823</v>
      </c>
      <c r="B269" t="s">
        <v>874</v>
      </c>
      <c r="C269" t="s">
        <v>1542</v>
      </c>
      <c r="D269" t="s">
        <v>1731</v>
      </c>
      <c r="E269" s="31">
        <v>82.108695652173907</v>
      </c>
      <c r="F269" s="31">
        <v>3.2297789250728091</v>
      </c>
      <c r="G269" s="31">
        <v>2.7314005824728622</v>
      </c>
      <c r="H269" s="31">
        <v>0.38261186126555469</v>
      </c>
      <c r="I269" s="31">
        <v>0.20816785808842997</v>
      </c>
      <c r="J269" s="31">
        <v>265.19293478260869</v>
      </c>
      <c r="K269" s="31">
        <v>224.27173913043478</v>
      </c>
      <c r="L269" s="31">
        <v>31.415760869565215</v>
      </c>
      <c r="M269" s="31">
        <v>17.092391304347824</v>
      </c>
      <c r="N269" s="31">
        <v>8.9320652173913047</v>
      </c>
      <c r="O269" s="31">
        <v>5.3913043478260869</v>
      </c>
      <c r="P269" s="31">
        <v>79.195652173913047</v>
      </c>
      <c r="Q269" s="31">
        <v>52.597826086956523</v>
      </c>
      <c r="R269" s="31">
        <v>26.597826086956523</v>
      </c>
      <c r="S269" s="31">
        <v>154.58152173913044</v>
      </c>
      <c r="T269" s="31">
        <v>144.51902173913044</v>
      </c>
      <c r="U269" s="31">
        <v>10.0625</v>
      </c>
      <c r="V269" s="31">
        <v>0</v>
      </c>
      <c r="W269" s="31">
        <v>9.758152173913043</v>
      </c>
      <c r="X269" s="31">
        <v>0</v>
      </c>
      <c r="Y269" s="31">
        <v>0</v>
      </c>
      <c r="Z269" s="31">
        <v>0</v>
      </c>
      <c r="AA269" s="31">
        <v>0</v>
      </c>
      <c r="AB269" s="31">
        <v>0</v>
      </c>
      <c r="AC269" s="31">
        <v>9.758152173913043</v>
      </c>
      <c r="AD269" s="31">
        <v>0</v>
      </c>
      <c r="AE269" s="31">
        <v>0</v>
      </c>
      <c r="AF269" t="s">
        <v>182</v>
      </c>
      <c r="AG269" s="32">
        <v>5</v>
      </c>
      <c r="AH269"/>
    </row>
    <row r="270" spans="1:34" x14ac:dyDescent="0.25">
      <c r="A270" t="s">
        <v>1823</v>
      </c>
      <c r="B270" t="s">
        <v>1274</v>
      </c>
      <c r="C270" t="s">
        <v>1501</v>
      </c>
      <c r="D270" t="s">
        <v>1763</v>
      </c>
      <c r="E270" s="31">
        <v>65.945652173913047</v>
      </c>
      <c r="F270" s="31">
        <v>3.6270314817867146</v>
      </c>
      <c r="G270" s="31">
        <v>3.2352398219878027</v>
      </c>
      <c r="H270" s="31">
        <v>0.61699357178177017</v>
      </c>
      <c r="I270" s="31">
        <v>0.30316466128234698</v>
      </c>
      <c r="J270" s="31">
        <v>239.18695652173912</v>
      </c>
      <c r="K270" s="31">
        <v>213.35</v>
      </c>
      <c r="L270" s="31">
        <v>40.688043478260866</v>
      </c>
      <c r="M270" s="31">
        <v>19.992391304347819</v>
      </c>
      <c r="N270" s="31">
        <v>14.956521739130435</v>
      </c>
      <c r="O270" s="31">
        <v>5.7391304347826084</v>
      </c>
      <c r="P270" s="31">
        <v>60.815217391304358</v>
      </c>
      <c r="Q270" s="31">
        <v>55.673913043478272</v>
      </c>
      <c r="R270" s="31">
        <v>5.141304347826086</v>
      </c>
      <c r="S270" s="31">
        <v>137.6836956521739</v>
      </c>
      <c r="T270" s="31">
        <v>137.6836956521739</v>
      </c>
      <c r="U270" s="31">
        <v>0</v>
      </c>
      <c r="V270" s="31">
        <v>0</v>
      </c>
      <c r="W270" s="31">
        <v>37.484782608695653</v>
      </c>
      <c r="X270" s="31">
        <v>0.21630434782608698</v>
      </c>
      <c r="Y270" s="31">
        <v>0</v>
      </c>
      <c r="Z270" s="31">
        <v>0</v>
      </c>
      <c r="AA270" s="31">
        <v>7.3434782608695652</v>
      </c>
      <c r="AB270" s="31">
        <v>0</v>
      </c>
      <c r="AC270" s="31">
        <v>29.925000000000001</v>
      </c>
      <c r="AD270" s="31">
        <v>0</v>
      </c>
      <c r="AE270" s="31">
        <v>0</v>
      </c>
      <c r="AF270" t="s">
        <v>582</v>
      </c>
      <c r="AG270" s="32">
        <v>5</v>
      </c>
      <c r="AH270"/>
    </row>
    <row r="271" spans="1:34" x14ac:dyDescent="0.25">
      <c r="A271" t="s">
        <v>1823</v>
      </c>
      <c r="B271" t="s">
        <v>1229</v>
      </c>
      <c r="C271" t="s">
        <v>1394</v>
      </c>
      <c r="D271" t="s">
        <v>1722</v>
      </c>
      <c r="E271" s="31">
        <v>69.836956521739125</v>
      </c>
      <c r="F271" s="31">
        <v>2.0761416342412451</v>
      </c>
      <c r="G271" s="31">
        <v>1.9728062256809338</v>
      </c>
      <c r="H271" s="31">
        <v>0.35893385214007784</v>
      </c>
      <c r="I271" s="31">
        <v>0.25559844357976658</v>
      </c>
      <c r="J271" s="31">
        <v>144.99141304347825</v>
      </c>
      <c r="K271" s="31">
        <v>137.77478260869563</v>
      </c>
      <c r="L271" s="31">
        <v>25.066847826086956</v>
      </c>
      <c r="M271" s="31">
        <v>17.850217391304348</v>
      </c>
      <c r="N271" s="31">
        <v>3.8367391304347827</v>
      </c>
      <c r="O271" s="31">
        <v>3.3798913043478258</v>
      </c>
      <c r="P271" s="31">
        <v>33.986413043478258</v>
      </c>
      <c r="Q271" s="31">
        <v>33.986413043478258</v>
      </c>
      <c r="R271" s="31">
        <v>0</v>
      </c>
      <c r="S271" s="31">
        <v>85.938152173913025</v>
      </c>
      <c r="T271" s="31">
        <v>85.938152173913025</v>
      </c>
      <c r="U271" s="31">
        <v>0</v>
      </c>
      <c r="V271" s="31">
        <v>0</v>
      </c>
      <c r="W271" s="31">
        <v>8.9994565217391305</v>
      </c>
      <c r="X271" s="31">
        <v>0</v>
      </c>
      <c r="Y271" s="31">
        <v>8.6956521739130432E-2</v>
      </c>
      <c r="Z271" s="31">
        <v>0</v>
      </c>
      <c r="AA271" s="31">
        <v>0</v>
      </c>
      <c r="AB271" s="31">
        <v>0</v>
      </c>
      <c r="AC271" s="31">
        <v>8.9124999999999996</v>
      </c>
      <c r="AD271" s="31">
        <v>0</v>
      </c>
      <c r="AE271" s="31">
        <v>0</v>
      </c>
      <c r="AF271" t="s">
        <v>537</v>
      </c>
      <c r="AG271" s="32">
        <v>5</v>
      </c>
      <c r="AH271"/>
    </row>
    <row r="272" spans="1:34" x14ac:dyDescent="0.25">
      <c r="A272" t="s">
        <v>1823</v>
      </c>
      <c r="B272" t="s">
        <v>783</v>
      </c>
      <c r="C272" t="s">
        <v>1491</v>
      </c>
      <c r="D272" t="s">
        <v>1755</v>
      </c>
      <c r="E272" s="31">
        <v>138.2608695652174</v>
      </c>
      <c r="F272" s="31">
        <v>3.6295966981132066</v>
      </c>
      <c r="G272" s="31">
        <v>3.2314638364779871</v>
      </c>
      <c r="H272" s="31">
        <v>1.4345251572327042</v>
      </c>
      <c r="I272" s="31">
        <v>1.0714944968553457</v>
      </c>
      <c r="J272" s="31">
        <v>501.83119565217385</v>
      </c>
      <c r="K272" s="31">
        <v>446.78499999999997</v>
      </c>
      <c r="L272" s="31">
        <v>198.33869565217393</v>
      </c>
      <c r="M272" s="31">
        <v>148.14576086956521</v>
      </c>
      <c r="N272" s="31">
        <v>45.133152173913047</v>
      </c>
      <c r="O272" s="31">
        <v>5.0597826086956523</v>
      </c>
      <c r="P272" s="31">
        <v>27.580760869565218</v>
      </c>
      <c r="Q272" s="31">
        <v>22.727499999999999</v>
      </c>
      <c r="R272" s="31">
        <v>4.8532608695652177</v>
      </c>
      <c r="S272" s="31">
        <v>275.91173913043474</v>
      </c>
      <c r="T272" s="31">
        <v>275.91173913043474</v>
      </c>
      <c r="U272" s="31">
        <v>0</v>
      </c>
      <c r="V272" s="31">
        <v>0</v>
      </c>
      <c r="W272" s="31">
        <v>43.171195652173914</v>
      </c>
      <c r="X272" s="31">
        <v>5.3858695652173916</v>
      </c>
      <c r="Y272" s="31">
        <v>0</v>
      </c>
      <c r="Z272" s="31">
        <v>0</v>
      </c>
      <c r="AA272" s="31">
        <v>5.8913043478260869</v>
      </c>
      <c r="AB272" s="31">
        <v>0</v>
      </c>
      <c r="AC272" s="31">
        <v>31.894021739130434</v>
      </c>
      <c r="AD272" s="31">
        <v>0</v>
      </c>
      <c r="AE272" s="31">
        <v>0</v>
      </c>
      <c r="AF272" t="s">
        <v>91</v>
      </c>
      <c r="AG272" s="32">
        <v>5</v>
      </c>
      <c r="AH272"/>
    </row>
    <row r="273" spans="1:34" x14ac:dyDescent="0.25">
      <c r="A273" t="s">
        <v>1823</v>
      </c>
      <c r="B273" t="s">
        <v>1307</v>
      </c>
      <c r="C273" t="s">
        <v>1699</v>
      </c>
      <c r="D273" t="s">
        <v>1808</v>
      </c>
      <c r="E273" s="31">
        <v>34.304347826086953</v>
      </c>
      <c r="F273" s="31">
        <v>3.852582382762991</v>
      </c>
      <c r="G273" s="31">
        <v>3.6986692015209126</v>
      </c>
      <c r="H273" s="31">
        <v>0.63276299112801015</v>
      </c>
      <c r="I273" s="31">
        <v>0.47884980988593162</v>
      </c>
      <c r="J273" s="31">
        <v>132.1603260869565</v>
      </c>
      <c r="K273" s="31">
        <v>126.88043478260869</v>
      </c>
      <c r="L273" s="31">
        <v>21.706521739130434</v>
      </c>
      <c r="M273" s="31">
        <v>16.426630434782609</v>
      </c>
      <c r="N273" s="31">
        <v>0.58423913043478259</v>
      </c>
      <c r="O273" s="31">
        <v>4.6956521739130439</v>
      </c>
      <c r="P273" s="31">
        <v>24.089673913043477</v>
      </c>
      <c r="Q273" s="31">
        <v>24.089673913043477</v>
      </c>
      <c r="R273" s="31">
        <v>0</v>
      </c>
      <c r="S273" s="31">
        <v>86.364130434782609</v>
      </c>
      <c r="T273" s="31">
        <v>86.364130434782609</v>
      </c>
      <c r="U273" s="31">
        <v>0</v>
      </c>
      <c r="V273" s="31">
        <v>0</v>
      </c>
      <c r="W273" s="31">
        <v>0</v>
      </c>
      <c r="X273" s="31">
        <v>0</v>
      </c>
      <c r="Y273" s="31">
        <v>0</v>
      </c>
      <c r="Z273" s="31">
        <v>0</v>
      </c>
      <c r="AA273" s="31">
        <v>0</v>
      </c>
      <c r="AB273" s="31">
        <v>0</v>
      </c>
      <c r="AC273" s="31">
        <v>0</v>
      </c>
      <c r="AD273" s="31">
        <v>0</v>
      </c>
      <c r="AE273" s="31">
        <v>0</v>
      </c>
      <c r="AF273" t="s">
        <v>615</v>
      </c>
      <c r="AG273" s="32">
        <v>5</v>
      </c>
      <c r="AH273"/>
    </row>
    <row r="274" spans="1:34" x14ac:dyDescent="0.25">
      <c r="A274" t="s">
        <v>1823</v>
      </c>
      <c r="B274" t="s">
        <v>1238</v>
      </c>
      <c r="C274" t="s">
        <v>1672</v>
      </c>
      <c r="D274" t="s">
        <v>1804</v>
      </c>
      <c r="E274" s="31">
        <v>34.152173913043477</v>
      </c>
      <c r="F274" s="31">
        <v>3.3792329726288997</v>
      </c>
      <c r="G274" s="31">
        <v>3.2111871419478044</v>
      </c>
      <c r="H274" s="31">
        <v>0.88812221514958634</v>
      </c>
      <c r="I274" s="31">
        <v>0.72007638446849143</v>
      </c>
      <c r="J274" s="31">
        <v>115.40815217391307</v>
      </c>
      <c r="K274" s="31">
        <v>109.66902173913044</v>
      </c>
      <c r="L274" s="31">
        <v>30.331304347826087</v>
      </c>
      <c r="M274" s="31">
        <v>24.592173913043478</v>
      </c>
      <c r="N274" s="31">
        <v>0</v>
      </c>
      <c r="O274" s="31">
        <v>5.7391304347826084</v>
      </c>
      <c r="P274" s="31">
        <v>18.415217391304349</v>
      </c>
      <c r="Q274" s="31">
        <v>18.415217391304349</v>
      </c>
      <c r="R274" s="31">
        <v>0</v>
      </c>
      <c r="S274" s="31">
        <v>66.661630434782623</v>
      </c>
      <c r="T274" s="31">
        <v>66.661630434782623</v>
      </c>
      <c r="U274" s="31">
        <v>0</v>
      </c>
      <c r="V274" s="31">
        <v>0</v>
      </c>
      <c r="W274" s="31">
        <v>0</v>
      </c>
      <c r="X274" s="31">
        <v>0</v>
      </c>
      <c r="Y274" s="31">
        <v>0</v>
      </c>
      <c r="Z274" s="31">
        <v>0</v>
      </c>
      <c r="AA274" s="31">
        <v>0</v>
      </c>
      <c r="AB274" s="31">
        <v>0</v>
      </c>
      <c r="AC274" s="31">
        <v>0</v>
      </c>
      <c r="AD274" s="31">
        <v>0</v>
      </c>
      <c r="AE274" s="31">
        <v>0</v>
      </c>
      <c r="AF274" t="s">
        <v>546</v>
      </c>
      <c r="AG274" s="32">
        <v>5</v>
      </c>
      <c r="AH274"/>
    </row>
    <row r="275" spans="1:34" x14ac:dyDescent="0.25">
      <c r="A275" t="s">
        <v>1823</v>
      </c>
      <c r="B275" t="s">
        <v>1140</v>
      </c>
      <c r="C275" t="s">
        <v>1404</v>
      </c>
      <c r="D275" t="s">
        <v>1772</v>
      </c>
      <c r="E275" s="31">
        <v>54.086956521739133</v>
      </c>
      <c r="F275" s="31">
        <v>3.5032395498392268</v>
      </c>
      <c r="G275" s="31">
        <v>3.2115996784565906</v>
      </c>
      <c r="H275" s="31">
        <v>0.53049638263665588</v>
      </c>
      <c r="I275" s="31">
        <v>0.42921020900321538</v>
      </c>
      <c r="J275" s="31">
        <v>189.47956521739124</v>
      </c>
      <c r="K275" s="31">
        <v>173.70565217391299</v>
      </c>
      <c r="L275" s="31">
        <v>28.692934782608695</v>
      </c>
      <c r="M275" s="31">
        <v>23.214673913043477</v>
      </c>
      <c r="N275" s="31">
        <v>0</v>
      </c>
      <c r="O275" s="31">
        <v>5.4782608695652177</v>
      </c>
      <c r="P275" s="31">
        <v>24.817934782608695</v>
      </c>
      <c r="Q275" s="31">
        <v>14.522282608695651</v>
      </c>
      <c r="R275" s="31">
        <v>10.295652173913044</v>
      </c>
      <c r="S275" s="31">
        <v>135.96869565217384</v>
      </c>
      <c r="T275" s="31">
        <v>111.90619565217385</v>
      </c>
      <c r="U275" s="31">
        <v>24.0625</v>
      </c>
      <c r="V275" s="31">
        <v>0</v>
      </c>
      <c r="W275" s="31">
        <v>36.479565217391304</v>
      </c>
      <c r="X275" s="31">
        <v>0</v>
      </c>
      <c r="Y275" s="31">
        <v>0</v>
      </c>
      <c r="Z275" s="31">
        <v>0</v>
      </c>
      <c r="AA275" s="31">
        <v>0</v>
      </c>
      <c r="AB275" s="31">
        <v>0</v>
      </c>
      <c r="AC275" s="31">
        <v>36.479565217391304</v>
      </c>
      <c r="AD275" s="31">
        <v>0</v>
      </c>
      <c r="AE275" s="31">
        <v>0</v>
      </c>
      <c r="AF275" t="s">
        <v>448</v>
      </c>
      <c r="AG275" s="32">
        <v>5</v>
      </c>
      <c r="AH275"/>
    </row>
    <row r="276" spans="1:34" x14ac:dyDescent="0.25">
      <c r="A276" t="s">
        <v>1823</v>
      </c>
      <c r="B276" t="s">
        <v>1041</v>
      </c>
      <c r="C276" t="s">
        <v>1608</v>
      </c>
      <c r="D276" t="s">
        <v>1755</v>
      </c>
      <c r="E276" s="31">
        <v>102.03260869565217</v>
      </c>
      <c r="F276" s="31">
        <v>3.3311728986896774</v>
      </c>
      <c r="G276" s="31">
        <v>3.085567273889422</v>
      </c>
      <c r="H276" s="31">
        <v>0.63515713220411207</v>
      </c>
      <c r="I276" s="31">
        <v>0.4355726004048151</v>
      </c>
      <c r="J276" s="31">
        <v>339.88826086956522</v>
      </c>
      <c r="K276" s="31">
        <v>314.82847826086959</v>
      </c>
      <c r="L276" s="31">
        <v>64.806739130434778</v>
      </c>
      <c r="M276" s="31">
        <v>44.442608695652169</v>
      </c>
      <c r="N276" s="31">
        <v>14.885869565217391</v>
      </c>
      <c r="O276" s="31">
        <v>5.4782608695652177</v>
      </c>
      <c r="P276" s="31">
        <v>60.039130434782614</v>
      </c>
      <c r="Q276" s="31">
        <v>55.343478260869567</v>
      </c>
      <c r="R276" s="31">
        <v>4.6956521739130439</v>
      </c>
      <c r="S276" s="31">
        <v>215.04239130434783</v>
      </c>
      <c r="T276" s="31">
        <v>215.04239130434783</v>
      </c>
      <c r="U276" s="31">
        <v>0</v>
      </c>
      <c r="V276" s="31">
        <v>0</v>
      </c>
      <c r="W276" s="31">
        <v>35.382826086956513</v>
      </c>
      <c r="X276" s="31">
        <v>12.092065217391303</v>
      </c>
      <c r="Y276" s="31">
        <v>0</v>
      </c>
      <c r="Z276" s="31">
        <v>0</v>
      </c>
      <c r="AA276" s="31">
        <v>5.5038043478260859</v>
      </c>
      <c r="AB276" s="31">
        <v>0</v>
      </c>
      <c r="AC276" s="31">
        <v>17.786956521739121</v>
      </c>
      <c r="AD276" s="31">
        <v>0</v>
      </c>
      <c r="AE276" s="31">
        <v>0</v>
      </c>
      <c r="AF276" t="s">
        <v>349</v>
      </c>
      <c r="AG276" s="32">
        <v>5</v>
      </c>
      <c r="AH276"/>
    </row>
    <row r="277" spans="1:34" x14ac:dyDescent="0.25">
      <c r="A277" t="s">
        <v>1823</v>
      </c>
      <c r="B277" t="s">
        <v>818</v>
      </c>
      <c r="C277" t="s">
        <v>1510</v>
      </c>
      <c r="D277" t="s">
        <v>1755</v>
      </c>
      <c r="E277" s="31">
        <v>134.15217391304347</v>
      </c>
      <c r="F277" s="31">
        <v>2.9760500729217312</v>
      </c>
      <c r="G277" s="31">
        <v>2.792935504780425</v>
      </c>
      <c r="H277" s="31">
        <v>0.68798006806028211</v>
      </c>
      <c r="I277" s="31">
        <v>0.54213660670879926</v>
      </c>
      <c r="J277" s="31">
        <v>399.24358695652177</v>
      </c>
      <c r="K277" s="31">
        <v>374.67836956521739</v>
      </c>
      <c r="L277" s="31">
        <v>92.294021739130443</v>
      </c>
      <c r="M277" s="31">
        <v>72.728804347826085</v>
      </c>
      <c r="N277" s="31">
        <v>13.630434782608695</v>
      </c>
      <c r="O277" s="31">
        <v>5.9347826086956523</v>
      </c>
      <c r="P277" s="31">
        <v>117.42467391304348</v>
      </c>
      <c r="Q277" s="31">
        <v>112.42467391304348</v>
      </c>
      <c r="R277" s="31">
        <v>5</v>
      </c>
      <c r="S277" s="31">
        <v>189.52489130434785</v>
      </c>
      <c r="T277" s="31">
        <v>189.52489130434785</v>
      </c>
      <c r="U277" s="31">
        <v>0</v>
      </c>
      <c r="V277" s="31">
        <v>0</v>
      </c>
      <c r="W277" s="31">
        <v>48.861304347826085</v>
      </c>
      <c r="X277" s="31">
        <v>28.449456521739126</v>
      </c>
      <c r="Y277" s="31">
        <v>0</v>
      </c>
      <c r="Z277" s="31">
        <v>0</v>
      </c>
      <c r="AA277" s="31">
        <v>5.9467391304347812</v>
      </c>
      <c r="AB277" s="31">
        <v>0</v>
      </c>
      <c r="AC277" s="31">
        <v>14.465108695652177</v>
      </c>
      <c r="AD277" s="31">
        <v>0</v>
      </c>
      <c r="AE277" s="31">
        <v>0</v>
      </c>
      <c r="AF277" t="s">
        <v>126</v>
      </c>
      <c r="AG277" s="32">
        <v>5</v>
      </c>
      <c r="AH277"/>
    </row>
    <row r="278" spans="1:34" x14ac:dyDescent="0.25">
      <c r="A278" t="s">
        <v>1823</v>
      </c>
      <c r="B278" t="s">
        <v>832</v>
      </c>
      <c r="C278" t="s">
        <v>1518</v>
      </c>
      <c r="D278" t="s">
        <v>1762</v>
      </c>
      <c r="E278" s="31">
        <v>87.304347826086953</v>
      </c>
      <c r="F278" s="31">
        <v>3.621775398406375</v>
      </c>
      <c r="G278" s="31">
        <v>3.3558080179282874</v>
      </c>
      <c r="H278" s="31">
        <v>0.37350597609561753</v>
      </c>
      <c r="I278" s="31">
        <v>0.20963022908366535</v>
      </c>
      <c r="J278" s="31">
        <v>316.19673913043482</v>
      </c>
      <c r="K278" s="31">
        <v>292.97663043478263</v>
      </c>
      <c r="L278" s="31">
        <v>32.608695652173914</v>
      </c>
      <c r="M278" s="31">
        <v>18.301630434782609</v>
      </c>
      <c r="N278" s="31">
        <v>9.554347826086957</v>
      </c>
      <c r="O278" s="31">
        <v>4.7527173913043477</v>
      </c>
      <c r="P278" s="31">
        <v>79.309782608695656</v>
      </c>
      <c r="Q278" s="31">
        <v>70.396739130434781</v>
      </c>
      <c r="R278" s="31">
        <v>8.9130434782608692</v>
      </c>
      <c r="S278" s="31">
        <v>204.2782608695652</v>
      </c>
      <c r="T278" s="31">
        <v>183.10163043478261</v>
      </c>
      <c r="U278" s="31">
        <v>21.176630434782609</v>
      </c>
      <c r="V278" s="31">
        <v>0</v>
      </c>
      <c r="W278" s="31">
        <v>29.426195652173917</v>
      </c>
      <c r="X278" s="31">
        <v>2.5271739130434798</v>
      </c>
      <c r="Y278" s="31">
        <v>0</v>
      </c>
      <c r="Z278" s="31">
        <v>0</v>
      </c>
      <c r="AA278" s="31">
        <v>0.17391304347826086</v>
      </c>
      <c r="AB278" s="31">
        <v>0</v>
      </c>
      <c r="AC278" s="31">
        <v>26.725108695652175</v>
      </c>
      <c r="AD278" s="31">
        <v>0</v>
      </c>
      <c r="AE278" s="31">
        <v>0</v>
      </c>
      <c r="AF278" t="s">
        <v>140</v>
      </c>
      <c r="AG278" s="32">
        <v>5</v>
      </c>
      <c r="AH278"/>
    </row>
    <row r="279" spans="1:34" x14ac:dyDescent="0.25">
      <c r="A279" t="s">
        <v>1823</v>
      </c>
      <c r="B279" t="s">
        <v>705</v>
      </c>
      <c r="C279" t="s">
        <v>1391</v>
      </c>
      <c r="D279" t="s">
        <v>1765</v>
      </c>
      <c r="E279" s="31">
        <v>100.42391304347827</v>
      </c>
      <c r="F279" s="31">
        <v>3.251405996319948</v>
      </c>
      <c r="G279" s="31">
        <v>3.1600541184110837</v>
      </c>
      <c r="H279" s="31">
        <v>0.79867842840134218</v>
      </c>
      <c r="I279" s="31">
        <v>0.7073265504924775</v>
      </c>
      <c r="J279" s="31">
        <v>326.51891304347828</v>
      </c>
      <c r="K279" s="31">
        <v>317.34500000000003</v>
      </c>
      <c r="L279" s="31">
        <v>80.206413043478264</v>
      </c>
      <c r="M279" s="31">
        <v>71.032499999999999</v>
      </c>
      <c r="N279" s="31">
        <v>3.5217391304347827</v>
      </c>
      <c r="O279" s="31">
        <v>5.6521739130434785</v>
      </c>
      <c r="P279" s="31">
        <v>60.252717391304351</v>
      </c>
      <c r="Q279" s="31">
        <v>60.252717391304351</v>
      </c>
      <c r="R279" s="31">
        <v>0</v>
      </c>
      <c r="S279" s="31">
        <v>186.05978260869566</v>
      </c>
      <c r="T279" s="31">
        <v>186.05978260869566</v>
      </c>
      <c r="U279" s="31">
        <v>0</v>
      </c>
      <c r="V279" s="31">
        <v>0</v>
      </c>
      <c r="W279" s="31">
        <v>3.2472826086956519</v>
      </c>
      <c r="X279" s="31">
        <v>9.5108695652173919E-2</v>
      </c>
      <c r="Y279" s="31">
        <v>0</v>
      </c>
      <c r="Z279" s="31">
        <v>0</v>
      </c>
      <c r="AA279" s="31">
        <v>2.3315217391304346</v>
      </c>
      <c r="AB279" s="31">
        <v>0</v>
      </c>
      <c r="AC279" s="31">
        <v>0.82065217391304346</v>
      </c>
      <c r="AD279" s="31">
        <v>0</v>
      </c>
      <c r="AE279" s="31">
        <v>0</v>
      </c>
      <c r="AF279" t="s">
        <v>13</v>
      </c>
      <c r="AG279" s="32">
        <v>5</v>
      </c>
      <c r="AH279"/>
    </row>
    <row r="280" spans="1:34" x14ac:dyDescent="0.25">
      <c r="A280" t="s">
        <v>1823</v>
      </c>
      <c r="B280" t="s">
        <v>741</v>
      </c>
      <c r="C280" t="s">
        <v>1467</v>
      </c>
      <c r="D280" t="s">
        <v>1755</v>
      </c>
      <c r="E280" s="31">
        <v>180.16304347826087</v>
      </c>
      <c r="F280" s="31">
        <v>3.2226491704374061</v>
      </c>
      <c r="G280" s="31">
        <v>3.0542177978883864</v>
      </c>
      <c r="H280" s="31">
        <v>0.74982021116138775</v>
      </c>
      <c r="I280" s="31">
        <v>0.60985037707390644</v>
      </c>
      <c r="J280" s="31">
        <v>580.60228260869576</v>
      </c>
      <c r="K280" s="31">
        <v>550.25717391304352</v>
      </c>
      <c r="L280" s="31">
        <v>135.08989130434784</v>
      </c>
      <c r="M280" s="31">
        <v>109.8725</v>
      </c>
      <c r="N280" s="31">
        <v>19.739130434782609</v>
      </c>
      <c r="O280" s="31">
        <v>5.4782608695652177</v>
      </c>
      <c r="P280" s="31">
        <v>126.12206521739128</v>
      </c>
      <c r="Q280" s="31">
        <v>120.99434782608694</v>
      </c>
      <c r="R280" s="31">
        <v>5.1277173913043477</v>
      </c>
      <c r="S280" s="31">
        <v>319.39032608695658</v>
      </c>
      <c r="T280" s="31">
        <v>319.39032608695658</v>
      </c>
      <c r="U280" s="31">
        <v>0</v>
      </c>
      <c r="V280" s="31">
        <v>0</v>
      </c>
      <c r="W280" s="31">
        <v>79.681086956521739</v>
      </c>
      <c r="X280" s="31">
        <v>17.489347826086963</v>
      </c>
      <c r="Y280" s="31">
        <v>0</v>
      </c>
      <c r="Z280" s="31">
        <v>0</v>
      </c>
      <c r="AA280" s="31">
        <v>8.2633695652173902</v>
      </c>
      <c r="AB280" s="31">
        <v>0</v>
      </c>
      <c r="AC280" s="31">
        <v>53.92836956521738</v>
      </c>
      <c r="AD280" s="31">
        <v>0</v>
      </c>
      <c r="AE280" s="31">
        <v>0</v>
      </c>
      <c r="AF280" t="s">
        <v>49</v>
      </c>
      <c r="AG280" s="32">
        <v>5</v>
      </c>
      <c r="AH280"/>
    </row>
    <row r="281" spans="1:34" x14ac:dyDescent="0.25">
      <c r="A281" t="s">
        <v>1823</v>
      </c>
      <c r="B281" t="s">
        <v>879</v>
      </c>
      <c r="C281" t="s">
        <v>1474</v>
      </c>
      <c r="D281" t="s">
        <v>1757</v>
      </c>
      <c r="E281" s="31">
        <v>39.032608695652172</v>
      </c>
      <c r="F281" s="31">
        <v>3.2558479532163744</v>
      </c>
      <c r="G281" s="31">
        <v>3.0205374547479815</v>
      </c>
      <c r="H281" s="31">
        <v>1.0252018936229466</v>
      </c>
      <c r="I281" s="31">
        <v>0.82470064049011427</v>
      </c>
      <c r="J281" s="31">
        <v>127.08423913043478</v>
      </c>
      <c r="K281" s="31">
        <v>117.89945652173914</v>
      </c>
      <c r="L281" s="31">
        <v>40.016304347826093</v>
      </c>
      <c r="M281" s="31">
        <v>32.190217391304351</v>
      </c>
      <c r="N281" s="31">
        <v>2.2608695652173911</v>
      </c>
      <c r="O281" s="31">
        <v>5.5652173913043477</v>
      </c>
      <c r="P281" s="31">
        <v>27.225543478260871</v>
      </c>
      <c r="Q281" s="31">
        <v>25.866847826086957</v>
      </c>
      <c r="R281" s="31">
        <v>1.3586956521739131</v>
      </c>
      <c r="S281" s="31">
        <v>59.842391304347828</v>
      </c>
      <c r="T281" s="31">
        <v>59.831521739130437</v>
      </c>
      <c r="U281" s="31">
        <v>1.0869565217391304E-2</v>
      </c>
      <c r="V281" s="31">
        <v>0</v>
      </c>
      <c r="W281" s="31">
        <v>9.5217391304347831</v>
      </c>
      <c r="X281" s="31">
        <v>0.66032608695652173</v>
      </c>
      <c r="Y281" s="31">
        <v>0</v>
      </c>
      <c r="Z281" s="31">
        <v>0</v>
      </c>
      <c r="AA281" s="31">
        <v>1.3967391304347827</v>
      </c>
      <c r="AB281" s="31">
        <v>0</v>
      </c>
      <c r="AC281" s="31">
        <v>7.4646739130434785</v>
      </c>
      <c r="AD281" s="31">
        <v>0</v>
      </c>
      <c r="AE281" s="31">
        <v>0</v>
      </c>
      <c r="AF281" t="s">
        <v>187</v>
      </c>
      <c r="AG281" s="32">
        <v>5</v>
      </c>
      <c r="AH281"/>
    </row>
    <row r="282" spans="1:34" x14ac:dyDescent="0.25">
      <c r="A282" t="s">
        <v>1823</v>
      </c>
      <c r="B282" t="s">
        <v>1159</v>
      </c>
      <c r="C282" t="s">
        <v>1501</v>
      </c>
      <c r="D282" t="s">
        <v>1763</v>
      </c>
      <c r="E282" s="31">
        <v>69.130434782608702</v>
      </c>
      <c r="F282" s="31">
        <v>3.4189072327044019</v>
      </c>
      <c r="G282" s="31">
        <v>3.2068003144654087</v>
      </c>
      <c r="H282" s="31">
        <v>0.87657232704402499</v>
      </c>
      <c r="I282" s="31">
        <v>0.66446540880503135</v>
      </c>
      <c r="J282" s="31">
        <v>236.35054347826085</v>
      </c>
      <c r="K282" s="31">
        <v>221.6875</v>
      </c>
      <c r="L282" s="31">
        <v>60.597826086956516</v>
      </c>
      <c r="M282" s="31">
        <v>45.934782608695649</v>
      </c>
      <c r="N282" s="31">
        <v>8.4103260869565215</v>
      </c>
      <c r="O282" s="31">
        <v>6.2527173913043477</v>
      </c>
      <c r="P282" s="31">
        <v>40.016304347826086</v>
      </c>
      <c r="Q282" s="31">
        <v>40.016304347826086</v>
      </c>
      <c r="R282" s="31">
        <v>0</v>
      </c>
      <c r="S282" s="31">
        <v>135.73641304347825</v>
      </c>
      <c r="T282" s="31">
        <v>135.73641304347825</v>
      </c>
      <c r="U282" s="31">
        <v>0</v>
      </c>
      <c r="V282" s="31">
        <v>0</v>
      </c>
      <c r="W282" s="31">
        <v>75.095108695652172</v>
      </c>
      <c r="X282" s="31">
        <v>4.1875</v>
      </c>
      <c r="Y282" s="31">
        <v>0</v>
      </c>
      <c r="Z282" s="31">
        <v>0</v>
      </c>
      <c r="AA282" s="31">
        <v>12.641304347826088</v>
      </c>
      <c r="AB282" s="31">
        <v>0</v>
      </c>
      <c r="AC282" s="31">
        <v>58.266304347826086</v>
      </c>
      <c r="AD282" s="31">
        <v>0</v>
      </c>
      <c r="AE282" s="31">
        <v>0</v>
      </c>
      <c r="AF282" t="s">
        <v>467</v>
      </c>
      <c r="AG282" s="32">
        <v>5</v>
      </c>
      <c r="AH282"/>
    </row>
    <row r="283" spans="1:34" x14ac:dyDescent="0.25">
      <c r="A283" t="s">
        <v>1823</v>
      </c>
      <c r="B283" t="s">
        <v>930</v>
      </c>
      <c r="C283" t="s">
        <v>1490</v>
      </c>
      <c r="D283" t="s">
        <v>1755</v>
      </c>
      <c r="E283" s="31">
        <v>89.5</v>
      </c>
      <c r="F283" s="31">
        <v>3.403979839689093</v>
      </c>
      <c r="G283" s="31">
        <v>3.0995712897741066</v>
      </c>
      <c r="H283" s="31">
        <v>1.0597971824143793</v>
      </c>
      <c r="I283" s="31">
        <v>0.80982754432839443</v>
      </c>
      <c r="J283" s="31">
        <v>304.65619565217384</v>
      </c>
      <c r="K283" s="31">
        <v>277.41163043478252</v>
      </c>
      <c r="L283" s="31">
        <v>94.851847826086939</v>
      </c>
      <c r="M283" s="31">
        <v>72.479565217391297</v>
      </c>
      <c r="N283" s="31">
        <v>18.067934782608695</v>
      </c>
      <c r="O283" s="31">
        <v>4.3043478260869561</v>
      </c>
      <c r="P283" s="31">
        <v>27.318478260869568</v>
      </c>
      <c r="Q283" s="31">
        <v>22.446195652173916</v>
      </c>
      <c r="R283" s="31">
        <v>4.8722826086956523</v>
      </c>
      <c r="S283" s="31">
        <v>182.48586956521731</v>
      </c>
      <c r="T283" s="31">
        <v>182.48586956521731</v>
      </c>
      <c r="U283" s="31">
        <v>0</v>
      </c>
      <c r="V283" s="31">
        <v>0</v>
      </c>
      <c r="W283" s="31">
        <v>3.3246739130434788</v>
      </c>
      <c r="X283" s="31">
        <v>0.19967391304347823</v>
      </c>
      <c r="Y283" s="31">
        <v>2.0434782608695654</v>
      </c>
      <c r="Z283" s="31">
        <v>0</v>
      </c>
      <c r="AA283" s="31">
        <v>0.17717391304347826</v>
      </c>
      <c r="AB283" s="31">
        <v>0</v>
      </c>
      <c r="AC283" s="31">
        <v>0.90434782608695641</v>
      </c>
      <c r="AD283" s="31">
        <v>0</v>
      </c>
      <c r="AE283" s="31">
        <v>0</v>
      </c>
      <c r="AF283" t="s">
        <v>238</v>
      </c>
      <c r="AG283" s="32">
        <v>5</v>
      </c>
      <c r="AH283"/>
    </row>
    <row r="284" spans="1:34" x14ac:dyDescent="0.25">
      <c r="A284" t="s">
        <v>1823</v>
      </c>
      <c r="B284" t="s">
        <v>1178</v>
      </c>
      <c r="C284" t="s">
        <v>1638</v>
      </c>
      <c r="D284" t="s">
        <v>1787</v>
      </c>
      <c r="E284" s="31">
        <v>10.554347826086957</v>
      </c>
      <c r="F284" s="31">
        <v>4.7397425334706487</v>
      </c>
      <c r="G284" s="31">
        <v>4.3874871266735322</v>
      </c>
      <c r="H284" s="31">
        <v>1.1192481977342943</v>
      </c>
      <c r="I284" s="31">
        <v>0.76699279093717809</v>
      </c>
      <c r="J284" s="31">
        <v>50.024891304347825</v>
      </c>
      <c r="K284" s="31">
        <v>46.307065217391305</v>
      </c>
      <c r="L284" s="31">
        <v>11.812934782608695</v>
      </c>
      <c r="M284" s="31">
        <v>8.0951086956521738</v>
      </c>
      <c r="N284" s="31">
        <v>2.1034782608695655</v>
      </c>
      <c r="O284" s="31">
        <v>1.614347826086955</v>
      </c>
      <c r="P284" s="31">
        <v>16.377717391304348</v>
      </c>
      <c r="Q284" s="31">
        <v>16.377717391304348</v>
      </c>
      <c r="R284" s="31">
        <v>0</v>
      </c>
      <c r="S284" s="31">
        <v>21.834239130434781</v>
      </c>
      <c r="T284" s="31">
        <v>21.834239130434781</v>
      </c>
      <c r="U284" s="31">
        <v>0</v>
      </c>
      <c r="V284" s="31">
        <v>0</v>
      </c>
      <c r="W284" s="31">
        <v>1.173913043478261</v>
      </c>
      <c r="X284" s="31">
        <v>0</v>
      </c>
      <c r="Y284" s="31">
        <v>0</v>
      </c>
      <c r="Z284" s="31">
        <v>0</v>
      </c>
      <c r="AA284" s="31">
        <v>0</v>
      </c>
      <c r="AB284" s="31">
        <v>0</v>
      </c>
      <c r="AC284" s="31">
        <v>1.173913043478261</v>
      </c>
      <c r="AD284" s="31">
        <v>0</v>
      </c>
      <c r="AE284" s="31">
        <v>0</v>
      </c>
      <c r="AF284" t="s">
        <v>486</v>
      </c>
      <c r="AG284" s="32">
        <v>5</v>
      </c>
      <c r="AH284"/>
    </row>
    <row r="285" spans="1:34" x14ac:dyDescent="0.25">
      <c r="A285" t="s">
        <v>1823</v>
      </c>
      <c r="B285" t="s">
        <v>786</v>
      </c>
      <c r="C285" t="s">
        <v>1493</v>
      </c>
      <c r="D285" t="s">
        <v>1779</v>
      </c>
      <c r="E285" s="31">
        <v>54.913043478260867</v>
      </c>
      <c r="F285" s="31">
        <v>2.0857343626286617</v>
      </c>
      <c r="G285" s="31">
        <v>1.9111559778305618</v>
      </c>
      <c r="H285" s="31">
        <v>0.35060372129849565</v>
      </c>
      <c r="I285" s="31">
        <v>0.17602533650039587</v>
      </c>
      <c r="J285" s="31">
        <v>114.53402173913041</v>
      </c>
      <c r="K285" s="31">
        <v>104.9473913043478</v>
      </c>
      <c r="L285" s="31">
        <v>19.252717391304348</v>
      </c>
      <c r="M285" s="31">
        <v>9.6660869565217382</v>
      </c>
      <c r="N285" s="31">
        <v>4.5760869565217392</v>
      </c>
      <c r="O285" s="31">
        <v>5.0105434782608702</v>
      </c>
      <c r="P285" s="31">
        <v>23.186630434782611</v>
      </c>
      <c r="Q285" s="31">
        <v>23.186630434782611</v>
      </c>
      <c r="R285" s="31">
        <v>0</v>
      </c>
      <c r="S285" s="31">
        <v>72.094673913043451</v>
      </c>
      <c r="T285" s="31">
        <v>72.094673913043451</v>
      </c>
      <c r="U285" s="31">
        <v>0</v>
      </c>
      <c r="V285" s="31">
        <v>0</v>
      </c>
      <c r="W285" s="31">
        <v>21.257717391304347</v>
      </c>
      <c r="X285" s="31">
        <v>0</v>
      </c>
      <c r="Y285" s="31">
        <v>0</v>
      </c>
      <c r="Z285" s="31">
        <v>0</v>
      </c>
      <c r="AA285" s="31">
        <v>0</v>
      </c>
      <c r="AB285" s="31">
        <v>0</v>
      </c>
      <c r="AC285" s="31">
        <v>21.257717391304347</v>
      </c>
      <c r="AD285" s="31">
        <v>0</v>
      </c>
      <c r="AE285" s="31">
        <v>0</v>
      </c>
      <c r="AF285" t="s">
        <v>94</v>
      </c>
      <c r="AG285" s="32">
        <v>5</v>
      </c>
      <c r="AH285"/>
    </row>
    <row r="286" spans="1:34" x14ac:dyDescent="0.25">
      <c r="A286" t="s">
        <v>1823</v>
      </c>
      <c r="B286" t="s">
        <v>755</v>
      </c>
      <c r="C286" t="s">
        <v>1476</v>
      </c>
      <c r="D286" t="s">
        <v>1755</v>
      </c>
      <c r="E286" s="31">
        <v>251.16304347826087</v>
      </c>
      <c r="F286" s="31">
        <v>3.5707911022633834</v>
      </c>
      <c r="G286" s="31">
        <v>3.4426481152897388</v>
      </c>
      <c r="H286" s="31">
        <v>0.89734279655515659</v>
      </c>
      <c r="I286" s="31">
        <v>0.78968061626347008</v>
      </c>
      <c r="J286" s="31">
        <v>896.85076086956519</v>
      </c>
      <c r="K286" s="31">
        <v>864.66597826086957</v>
      </c>
      <c r="L286" s="31">
        <v>225.37934782608698</v>
      </c>
      <c r="M286" s="31">
        <v>198.33858695652177</v>
      </c>
      <c r="N286" s="31">
        <v>23.720108695652176</v>
      </c>
      <c r="O286" s="31">
        <v>3.3206521739130435</v>
      </c>
      <c r="P286" s="31">
        <v>164.68532608695651</v>
      </c>
      <c r="Q286" s="31">
        <v>159.54130434782607</v>
      </c>
      <c r="R286" s="31">
        <v>5.1440217391304346</v>
      </c>
      <c r="S286" s="31">
        <v>506.78608695652173</v>
      </c>
      <c r="T286" s="31">
        <v>506.78608695652173</v>
      </c>
      <c r="U286" s="31">
        <v>0</v>
      </c>
      <c r="V286" s="31">
        <v>0</v>
      </c>
      <c r="W286" s="31">
        <v>128.43152173913043</v>
      </c>
      <c r="X286" s="31">
        <v>38.632065217391307</v>
      </c>
      <c r="Y286" s="31">
        <v>1.4130434782608696</v>
      </c>
      <c r="Z286" s="31">
        <v>0</v>
      </c>
      <c r="AA286" s="31">
        <v>37.516847826086959</v>
      </c>
      <c r="AB286" s="31">
        <v>0</v>
      </c>
      <c r="AC286" s="31">
        <v>50.869565217391305</v>
      </c>
      <c r="AD286" s="31">
        <v>0</v>
      </c>
      <c r="AE286" s="31">
        <v>0</v>
      </c>
      <c r="AF286" t="s">
        <v>63</v>
      </c>
      <c r="AG286" s="32">
        <v>5</v>
      </c>
      <c r="AH286"/>
    </row>
    <row r="287" spans="1:34" x14ac:dyDescent="0.25">
      <c r="A287" t="s">
        <v>1823</v>
      </c>
      <c r="B287" t="s">
        <v>1284</v>
      </c>
      <c r="C287" t="s">
        <v>1688</v>
      </c>
      <c r="D287" t="s">
        <v>1748</v>
      </c>
      <c r="E287" s="31">
        <v>30.510869565217391</v>
      </c>
      <c r="F287" s="31">
        <v>3.5469825436408984</v>
      </c>
      <c r="G287" s="31">
        <v>3.2927075169219817</v>
      </c>
      <c r="H287" s="31">
        <v>0.52456002850017813</v>
      </c>
      <c r="I287" s="31">
        <v>0.41341289633060202</v>
      </c>
      <c r="J287" s="31">
        <v>108.22152173913045</v>
      </c>
      <c r="K287" s="31">
        <v>100.46336956521742</v>
      </c>
      <c r="L287" s="31">
        <v>16.004782608695653</v>
      </c>
      <c r="M287" s="31">
        <v>12.613586956521738</v>
      </c>
      <c r="N287" s="31">
        <v>0</v>
      </c>
      <c r="O287" s="31">
        <v>3.3911956521739133</v>
      </c>
      <c r="P287" s="31">
        <v>28.822500000000009</v>
      </c>
      <c r="Q287" s="31">
        <v>24.455543478260878</v>
      </c>
      <c r="R287" s="31">
        <v>4.3669565217391311</v>
      </c>
      <c r="S287" s="31">
        <v>63.394239130434798</v>
      </c>
      <c r="T287" s="31">
        <v>63.394239130434798</v>
      </c>
      <c r="U287" s="31">
        <v>0</v>
      </c>
      <c r="V287" s="31">
        <v>0</v>
      </c>
      <c r="W287" s="31">
        <v>0</v>
      </c>
      <c r="X287" s="31">
        <v>0</v>
      </c>
      <c r="Y287" s="31">
        <v>0</v>
      </c>
      <c r="Z287" s="31">
        <v>0</v>
      </c>
      <c r="AA287" s="31">
        <v>0</v>
      </c>
      <c r="AB287" s="31">
        <v>0</v>
      </c>
      <c r="AC287" s="31">
        <v>0</v>
      </c>
      <c r="AD287" s="31">
        <v>0</v>
      </c>
      <c r="AE287" s="31">
        <v>0</v>
      </c>
      <c r="AF287" t="s">
        <v>592</v>
      </c>
      <c r="AG287" s="32">
        <v>5</v>
      </c>
      <c r="AH287"/>
    </row>
    <row r="288" spans="1:34" x14ac:dyDescent="0.25">
      <c r="A288" t="s">
        <v>1823</v>
      </c>
      <c r="B288" t="s">
        <v>1143</v>
      </c>
      <c r="C288" t="s">
        <v>1641</v>
      </c>
      <c r="D288" t="s">
        <v>1788</v>
      </c>
      <c r="E288" s="31">
        <v>68.760869565217391</v>
      </c>
      <c r="F288" s="31">
        <v>3.9702861207714197</v>
      </c>
      <c r="G288" s="31">
        <v>3.7321024343977234</v>
      </c>
      <c r="H288" s="31">
        <v>0.63867372747391715</v>
      </c>
      <c r="I288" s="31">
        <v>0.55520866266202973</v>
      </c>
      <c r="J288" s="31">
        <v>273.00032608695653</v>
      </c>
      <c r="K288" s="31">
        <v>256.62260869565216</v>
      </c>
      <c r="L288" s="31">
        <v>43.915760869565219</v>
      </c>
      <c r="M288" s="31">
        <v>38.176630434782609</v>
      </c>
      <c r="N288" s="31">
        <v>0</v>
      </c>
      <c r="O288" s="31">
        <v>5.7391304347826084</v>
      </c>
      <c r="P288" s="31">
        <v>43.720108695652172</v>
      </c>
      <c r="Q288" s="31">
        <v>33.081521739130437</v>
      </c>
      <c r="R288" s="31">
        <v>10.638586956521738</v>
      </c>
      <c r="S288" s="31">
        <v>185.36445652173913</v>
      </c>
      <c r="T288" s="31">
        <v>185.36445652173913</v>
      </c>
      <c r="U288" s="31">
        <v>0</v>
      </c>
      <c r="V288" s="31">
        <v>0</v>
      </c>
      <c r="W288" s="31">
        <v>0</v>
      </c>
      <c r="X288" s="31">
        <v>0</v>
      </c>
      <c r="Y288" s="31">
        <v>0</v>
      </c>
      <c r="Z288" s="31">
        <v>0</v>
      </c>
      <c r="AA288" s="31">
        <v>0</v>
      </c>
      <c r="AB288" s="31">
        <v>0</v>
      </c>
      <c r="AC288" s="31">
        <v>0</v>
      </c>
      <c r="AD288" s="31">
        <v>0</v>
      </c>
      <c r="AE288" s="31">
        <v>0</v>
      </c>
      <c r="AF288" t="s">
        <v>451</v>
      </c>
      <c r="AG288" s="32">
        <v>5</v>
      </c>
      <c r="AH288"/>
    </row>
    <row r="289" spans="1:34" x14ac:dyDescent="0.25">
      <c r="A289" t="s">
        <v>1823</v>
      </c>
      <c r="B289" t="s">
        <v>1035</v>
      </c>
      <c r="C289" t="s">
        <v>1428</v>
      </c>
      <c r="D289" t="s">
        <v>1748</v>
      </c>
      <c r="E289" s="31">
        <v>129.61956521739131</v>
      </c>
      <c r="F289" s="31">
        <v>3.849309014675053</v>
      </c>
      <c r="G289" s="31">
        <v>3.6090406708595397</v>
      </c>
      <c r="H289" s="31">
        <v>0.95390356394130005</v>
      </c>
      <c r="I289" s="31">
        <v>0.83151614255765227</v>
      </c>
      <c r="J289" s="31">
        <v>498.94576086956533</v>
      </c>
      <c r="K289" s="31">
        <v>467.8022826086958</v>
      </c>
      <c r="L289" s="31">
        <v>123.64456521739135</v>
      </c>
      <c r="M289" s="31">
        <v>107.78076086956526</v>
      </c>
      <c r="N289" s="31">
        <v>5.3855434782608702</v>
      </c>
      <c r="O289" s="31">
        <v>10.478260869565217</v>
      </c>
      <c r="P289" s="31">
        <v>98.507282608695647</v>
      </c>
      <c r="Q289" s="31">
        <v>83.227608695652179</v>
      </c>
      <c r="R289" s="31">
        <v>15.279673913043471</v>
      </c>
      <c r="S289" s="31">
        <v>276.79391304347837</v>
      </c>
      <c r="T289" s="31">
        <v>276.79391304347837</v>
      </c>
      <c r="U289" s="31">
        <v>0</v>
      </c>
      <c r="V289" s="31">
        <v>0</v>
      </c>
      <c r="W289" s="31">
        <v>0</v>
      </c>
      <c r="X289" s="31">
        <v>0</v>
      </c>
      <c r="Y289" s="31">
        <v>0</v>
      </c>
      <c r="Z289" s="31">
        <v>0</v>
      </c>
      <c r="AA289" s="31">
        <v>0</v>
      </c>
      <c r="AB289" s="31">
        <v>0</v>
      </c>
      <c r="AC289" s="31">
        <v>0</v>
      </c>
      <c r="AD289" s="31">
        <v>0</v>
      </c>
      <c r="AE289" s="31">
        <v>0</v>
      </c>
      <c r="AF289" t="s">
        <v>343</v>
      </c>
      <c r="AG289" s="32">
        <v>5</v>
      </c>
      <c r="AH289"/>
    </row>
    <row r="290" spans="1:34" x14ac:dyDescent="0.25">
      <c r="A290" t="s">
        <v>1823</v>
      </c>
      <c r="B290" t="s">
        <v>880</v>
      </c>
      <c r="C290" t="s">
        <v>1545</v>
      </c>
      <c r="D290" t="s">
        <v>1755</v>
      </c>
      <c r="E290" s="31">
        <v>17.902173913043477</v>
      </c>
      <c r="F290" s="31">
        <v>6.2055251973284768</v>
      </c>
      <c r="G290" s="31">
        <v>5.7531876138433526</v>
      </c>
      <c r="H290" s="31">
        <v>3.6690953248330302</v>
      </c>
      <c r="I290" s="31">
        <v>3.2167577413479056</v>
      </c>
      <c r="J290" s="31">
        <v>111.09239130434783</v>
      </c>
      <c r="K290" s="31">
        <v>102.99456521739131</v>
      </c>
      <c r="L290" s="31">
        <v>65.684782608695656</v>
      </c>
      <c r="M290" s="31">
        <v>57.586956521739133</v>
      </c>
      <c r="N290" s="31">
        <v>5.9239130434782608</v>
      </c>
      <c r="O290" s="31">
        <v>2.1739130434782608</v>
      </c>
      <c r="P290" s="31">
        <v>5.1657608695652177</v>
      </c>
      <c r="Q290" s="31">
        <v>5.1657608695652177</v>
      </c>
      <c r="R290" s="31">
        <v>0</v>
      </c>
      <c r="S290" s="31">
        <v>40.241847826086953</v>
      </c>
      <c r="T290" s="31">
        <v>40.241847826086953</v>
      </c>
      <c r="U290" s="31">
        <v>0</v>
      </c>
      <c r="V290" s="31">
        <v>0</v>
      </c>
      <c r="W290" s="31">
        <v>0</v>
      </c>
      <c r="X290" s="31">
        <v>0</v>
      </c>
      <c r="Y290" s="31">
        <v>0</v>
      </c>
      <c r="Z290" s="31">
        <v>0</v>
      </c>
      <c r="AA290" s="31">
        <v>0</v>
      </c>
      <c r="AB290" s="31">
        <v>0</v>
      </c>
      <c r="AC290" s="31">
        <v>0</v>
      </c>
      <c r="AD290" s="31">
        <v>0</v>
      </c>
      <c r="AE290" s="31">
        <v>0</v>
      </c>
      <c r="AF290" t="s">
        <v>188</v>
      </c>
      <c r="AG290" s="32">
        <v>5</v>
      </c>
      <c r="AH290"/>
    </row>
    <row r="291" spans="1:34" x14ac:dyDescent="0.25">
      <c r="A291" t="s">
        <v>1823</v>
      </c>
      <c r="B291" t="s">
        <v>896</v>
      </c>
      <c r="C291" t="s">
        <v>1432</v>
      </c>
      <c r="D291" t="s">
        <v>1745</v>
      </c>
      <c r="E291" s="31">
        <v>12.815217391304348</v>
      </c>
      <c r="F291" s="31">
        <v>7.6663952502120445</v>
      </c>
      <c r="G291" s="31">
        <v>6.5628668363019518</v>
      </c>
      <c r="H291" s="31">
        <v>3.9166581849024604</v>
      </c>
      <c r="I291" s="31">
        <v>3.1600848176420699</v>
      </c>
      <c r="J291" s="31">
        <v>98.246521739130444</v>
      </c>
      <c r="K291" s="31">
        <v>84.104565217391311</v>
      </c>
      <c r="L291" s="31">
        <v>50.192826086956529</v>
      </c>
      <c r="M291" s="31">
        <v>40.497173913043483</v>
      </c>
      <c r="N291" s="31">
        <v>0</v>
      </c>
      <c r="O291" s="31">
        <v>9.695652173913043</v>
      </c>
      <c r="P291" s="31">
        <v>4.4463043478260866</v>
      </c>
      <c r="Q291" s="31">
        <v>0</v>
      </c>
      <c r="R291" s="31">
        <v>4.4463043478260866</v>
      </c>
      <c r="S291" s="31">
        <v>43.607391304347829</v>
      </c>
      <c r="T291" s="31">
        <v>43.607391304347829</v>
      </c>
      <c r="U291" s="31">
        <v>0</v>
      </c>
      <c r="V291" s="31">
        <v>0</v>
      </c>
      <c r="W291" s="31">
        <v>0</v>
      </c>
      <c r="X291" s="31">
        <v>0</v>
      </c>
      <c r="Y291" s="31">
        <v>0</v>
      </c>
      <c r="Z291" s="31">
        <v>0</v>
      </c>
      <c r="AA291" s="31">
        <v>0</v>
      </c>
      <c r="AB291" s="31">
        <v>0</v>
      </c>
      <c r="AC291" s="31">
        <v>0</v>
      </c>
      <c r="AD291" s="31">
        <v>0</v>
      </c>
      <c r="AE291" s="31">
        <v>0</v>
      </c>
      <c r="AF291" t="s">
        <v>204</v>
      </c>
      <c r="AG291" s="32">
        <v>5</v>
      </c>
      <c r="AH291"/>
    </row>
    <row r="292" spans="1:34" x14ac:dyDescent="0.25">
      <c r="A292" t="s">
        <v>1823</v>
      </c>
      <c r="B292" t="s">
        <v>1254</v>
      </c>
      <c r="C292" t="s">
        <v>1623</v>
      </c>
      <c r="D292" t="s">
        <v>1719</v>
      </c>
      <c r="E292" s="31">
        <v>63.456521739130437</v>
      </c>
      <c r="F292" s="31">
        <v>2.7139653991092842</v>
      </c>
      <c r="G292" s="31">
        <v>2.5619749914354233</v>
      </c>
      <c r="H292" s="31">
        <v>0.1851524494689962</v>
      </c>
      <c r="I292" s="31">
        <v>0.1207468311065433</v>
      </c>
      <c r="J292" s="31">
        <v>172.21880434782611</v>
      </c>
      <c r="K292" s="31">
        <v>162.57402173913044</v>
      </c>
      <c r="L292" s="31">
        <v>11.749130434782607</v>
      </c>
      <c r="M292" s="31">
        <v>7.6621739130434765</v>
      </c>
      <c r="N292" s="31">
        <v>0</v>
      </c>
      <c r="O292" s="31">
        <v>4.0869565217391308</v>
      </c>
      <c r="P292" s="31">
        <v>63.765543478260895</v>
      </c>
      <c r="Q292" s="31">
        <v>58.207717391304371</v>
      </c>
      <c r="R292" s="31">
        <v>5.5578260869565224</v>
      </c>
      <c r="S292" s="31">
        <v>96.704130434782599</v>
      </c>
      <c r="T292" s="31">
        <v>96.704130434782599</v>
      </c>
      <c r="U292" s="31">
        <v>0</v>
      </c>
      <c r="V292" s="31">
        <v>0</v>
      </c>
      <c r="W292" s="31">
        <v>28.758913043478266</v>
      </c>
      <c r="X292" s="31">
        <v>0</v>
      </c>
      <c r="Y292" s="31">
        <v>0</v>
      </c>
      <c r="Z292" s="31">
        <v>0</v>
      </c>
      <c r="AA292" s="31">
        <v>2.8117391304347827</v>
      </c>
      <c r="AB292" s="31">
        <v>0</v>
      </c>
      <c r="AC292" s="31">
        <v>25.947173913043482</v>
      </c>
      <c r="AD292" s="31">
        <v>0</v>
      </c>
      <c r="AE292" s="31">
        <v>0</v>
      </c>
      <c r="AF292" t="s">
        <v>562</v>
      </c>
      <c r="AG292" s="32">
        <v>5</v>
      </c>
      <c r="AH292"/>
    </row>
    <row r="293" spans="1:34" x14ac:dyDescent="0.25">
      <c r="A293" t="s">
        <v>1823</v>
      </c>
      <c r="B293" t="s">
        <v>1218</v>
      </c>
      <c r="C293" t="s">
        <v>1594</v>
      </c>
      <c r="D293" t="s">
        <v>1755</v>
      </c>
      <c r="E293" s="31">
        <v>151.25</v>
      </c>
      <c r="F293" s="31">
        <v>3.0994358605821053</v>
      </c>
      <c r="G293" s="31">
        <v>2.8434171757096656</v>
      </c>
      <c r="H293" s="31">
        <v>0.7403054257994971</v>
      </c>
      <c r="I293" s="31">
        <v>0.51015810276679852</v>
      </c>
      <c r="J293" s="31">
        <v>468.78967391304343</v>
      </c>
      <c r="K293" s="31">
        <v>430.06684782608693</v>
      </c>
      <c r="L293" s="31">
        <v>111.97119565217393</v>
      </c>
      <c r="M293" s="31">
        <v>77.161413043478277</v>
      </c>
      <c r="N293" s="31">
        <v>29.918478260869566</v>
      </c>
      <c r="O293" s="31">
        <v>4.8913043478260869</v>
      </c>
      <c r="P293" s="31">
        <v>82.651086956521752</v>
      </c>
      <c r="Q293" s="31">
        <v>78.738043478260877</v>
      </c>
      <c r="R293" s="31">
        <v>3.9130434782608696</v>
      </c>
      <c r="S293" s="31">
        <v>274.16739130434775</v>
      </c>
      <c r="T293" s="31">
        <v>274.16739130434775</v>
      </c>
      <c r="U293" s="31">
        <v>0</v>
      </c>
      <c r="V293" s="31">
        <v>0</v>
      </c>
      <c r="W293" s="31">
        <v>0</v>
      </c>
      <c r="X293" s="31">
        <v>0</v>
      </c>
      <c r="Y293" s="31">
        <v>0</v>
      </c>
      <c r="Z293" s="31">
        <v>0</v>
      </c>
      <c r="AA293" s="31">
        <v>0</v>
      </c>
      <c r="AB293" s="31">
        <v>0</v>
      </c>
      <c r="AC293" s="31">
        <v>0</v>
      </c>
      <c r="AD293" s="31">
        <v>0</v>
      </c>
      <c r="AE293" s="31">
        <v>0</v>
      </c>
      <c r="AF293" t="s">
        <v>526</v>
      </c>
      <c r="AG293" s="32">
        <v>5</v>
      </c>
      <c r="AH293"/>
    </row>
    <row r="294" spans="1:34" x14ac:dyDescent="0.25">
      <c r="A294" t="s">
        <v>1823</v>
      </c>
      <c r="B294" t="s">
        <v>1329</v>
      </c>
      <c r="C294" t="s">
        <v>1385</v>
      </c>
      <c r="D294" t="s">
        <v>1758</v>
      </c>
      <c r="E294" s="31">
        <v>37.423913043478258</v>
      </c>
      <c r="F294" s="31">
        <v>4.4501975021783338</v>
      </c>
      <c r="G294" s="31">
        <v>3.911713621841419</v>
      </c>
      <c r="H294" s="31">
        <v>2.2139093813534716</v>
      </c>
      <c r="I294" s="31">
        <v>1.6754255010165562</v>
      </c>
      <c r="J294" s="31">
        <v>166.54380434782612</v>
      </c>
      <c r="K294" s="31">
        <v>146.39163043478266</v>
      </c>
      <c r="L294" s="31">
        <v>82.85315217391306</v>
      </c>
      <c r="M294" s="31">
        <v>62.70097826086959</v>
      </c>
      <c r="N294" s="31">
        <v>15.108695652173912</v>
      </c>
      <c r="O294" s="31">
        <v>5.0434782608695654</v>
      </c>
      <c r="P294" s="31">
        <v>0</v>
      </c>
      <c r="Q294" s="31">
        <v>0</v>
      </c>
      <c r="R294" s="31">
        <v>0</v>
      </c>
      <c r="S294" s="31">
        <v>83.690652173913065</v>
      </c>
      <c r="T294" s="31">
        <v>83.690652173913065</v>
      </c>
      <c r="U294" s="31">
        <v>0</v>
      </c>
      <c r="V294" s="31">
        <v>0</v>
      </c>
      <c r="W294" s="31">
        <v>0.39945652173913043</v>
      </c>
      <c r="X294" s="31">
        <v>0</v>
      </c>
      <c r="Y294" s="31">
        <v>0</v>
      </c>
      <c r="Z294" s="31">
        <v>0</v>
      </c>
      <c r="AA294" s="31">
        <v>0</v>
      </c>
      <c r="AB294" s="31">
        <v>0</v>
      </c>
      <c r="AC294" s="31">
        <v>0.39945652173913043</v>
      </c>
      <c r="AD294" s="31">
        <v>0</v>
      </c>
      <c r="AE294" s="31">
        <v>0</v>
      </c>
      <c r="AF294" t="s">
        <v>638</v>
      </c>
      <c r="AG294" s="32">
        <v>5</v>
      </c>
      <c r="AH294"/>
    </row>
    <row r="295" spans="1:34" x14ac:dyDescent="0.25">
      <c r="A295" t="s">
        <v>1823</v>
      </c>
      <c r="B295" t="s">
        <v>1129</v>
      </c>
      <c r="C295" t="s">
        <v>1386</v>
      </c>
      <c r="D295" t="s">
        <v>1801</v>
      </c>
      <c r="E295" s="31">
        <v>46.25</v>
      </c>
      <c r="F295" s="31">
        <v>3.4240470035252639</v>
      </c>
      <c r="G295" s="31">
        <v>3.2879059929494705</v>
      </c>
      <c r="H295" s="31">
        <v>0.87510693301997644</v>
      </c>
      <c r="I295" s="31">
        <v>0.75853819036427728</v>
      </c>
      <c r="J295" s="31">
        <v>158.36217391304345</v>
      </c>
      <c r="K295" s="31">
        <v>152.06565217391301</v>
      </c>
      <c r="L295" s="31">
        <v>40.473695652173909</v>
      </c>
      <c r="M295" s="31">
        <v>35.082391304347823</v>
      </c>
      <c r="N295" s="31">
        <v>0</v>
      </c>
      <c r="O295" s="31">
        <v>5.3913043478260869</v>
      </c>
      <c r="P295" s="31">
        <v>42.330652173913016</v>
      </c>
      <c r="Q295" s="31">
        <v>41.425434782608669</v>
      </c>
      <c r="R295" s="31">
        <v>0.90521739130434764</v>
      </c>
      <c r="S295" s="31">
        <v>75.557826086956524</v>
      </c>
      <c r="T295" s="31">
        <v>75.557826086956524</v>
      </c>
      <c r="U295" s="31">
        <v>0</v>
      </c>
      <c r="V295" s="31">
        <v>0</v>
      </c>
      <c r="W295" s="31">
        <v>0</v>
      </c>
      <c r="X295" s="31">
        <v>0</v>
      </c>
      <c r="Y295" s="31">
        <v>0</v>
      </c>
      <c r="Z295" s="31">
        <v>0</v>
      </c>
      <c r="AA295" s="31">
        <v>0</v>
      </c>
      <c r="AB295" s="31">
        <v>0</v>
      </c>
      <c r="AC295" s="31">
        <v>0</v>
      </c>
      <c r="AD295" s="31">
        <v>0</v>
      </c>
      <c r="AE295" s="31">
        <v>0</v>
      </c>
      <c r="AF295" t="s">
        <v>437</v>
      </c>
      <c r="AG295" s="32">
        <v>5</v>
      </c>
      <c r="AH295"/>
    </row>
    <row r="296" spans="1:34" x14ac:dyDescent="0.25">
      <c r="A296" t="s">
        <v>1823</v>
      </c>
      <c r="B296" t="s">
        <v>1194</v>
      </c>
      <c r="C296" t="s">
        <v>1467</v>
      </c>
      <c r="D296" t="s">
        <v>1755</v>
      </c>
      <c r="E296" s="31">
        <v>67.489130434782609</v>
      </c>
      <c r="F296" s="31">
        <v>3.2074987920760187</v>
      </c>
      <c r="G296" s="31">
        <v>3.0393557738766308</v>
      </c>
      <c r="H296" s="31">
        <v>0.59196327911096791</v>
      </c>
      <c r="I296" s="31">
        <v>0.42382026091157998</v>
      </c>
      <c r="J296" s="31">
        <v>216.47130434782611</v>
      </c>
      <c r="K296" s="31">
        <v>205.12347826086958</v>
      </c>
      <c r="L296" s="31">
        <v>39.951086956521735</v>
      </c>
      <c r="M296" s="31">
        <v>28.603260869565219</v>
      </c>
      <c r="N296" s="31">
        <v>5.7826086956521738</v>
      </c>
      <c r="O296" s="31">
        <v>5.5652173913043477</v>
      </c>
      <c r="P296" s="31">
        <v>34.329673913043479</v>
      </c>
      <c r="Q296" s="31">
        <v>34.329673913043479</v>
      </c>
      <c r="R296" s="31">
        <v>0</v>
      </c>
      <c r="S296" s="31">
        <v>142.19054347826088</v>
      </c>
      <c r="T296" s="31">
        <v>142.19054347826088</v>
      </c>
      <c r="U296" s="31">
        <v>0</v>
      </c>
      <c r="V296" s="31">
        <v>0</v>
      </c>
      <c r="W296" s="31">
        <v>0.69380434782608691</v>
      </c>
      <c r="X296" s="31">
        <v>0</v>
      </c>
      <c r="Y296" s="31">
        <v>4.3478260869565216E-2</v>
      </c>
      <c r="Z296" s="31">
        <v>0</v>
      </c>
      <c r="AA296" s="31">
        <v>0</v>
      </c>
      <c r="AB296" s="31">
        <v>0</v>
      </c>
      <c r="AC296" s="31">
        <v>0.65032608695652172</v>
      </c>
      <c r="AD296" s="31">
        <v>0</v>
      </c>
      <c r="AE296" s="31">
        <v>0</v>
      </c>
      <c r="AF296" t="s">
        <v>502</v>
      </c>
      <c r="AG296" s="32">
        <v>5</v>
      </c>
      <c r="AH296"/>
    </row>
    <row r="297" spans="1:34" x14ac:dyDescent="0.25">
      <c r="A297" t="s">
        <v>1823</v>
      </c>
      <c r="B297" t="s">
        <v>959</v>
      </c>
      <c r="C297" t="s">
        <v>1521</v>
      </c>
      <c r="D297" t="s">
        <v>1750</v>
      </c>
      <c r="E297" s="31">
        <v>133.95652173913044</v>
      </c>
      <c r="F297" s="31">
        <v>2.5961335605322948</v>
      </c>
      <c r="G297" s="31">
        <v>2.3924659201557934</v>
      </c>
      <c r="H297" s="31">
        <v>0.4225494969165855</v>
      </c>
      <c r="I297" s="31">
        <v>0.29466893865628041</v>
      </c>
      <c r="J297" s="31">
        <v>347.76902173913044</v>
      </c>
      <c r="K297" s="31">
        <v>320.48641304347825</v>
      </c>
      <c r="L297" s="31">
        <v>56.603260869565219</v>
      </c>
      <c r="M297" s="31">
        <v>39.472826086956523</v>
      </c>
      <c r="N297" s="31">
        <v>12.434782608695652</v>
      </c>
      <c r="O297" s="31">
        <v>4.6956521739130439</v>
      </c>
      <c r="P297" s="31">
        <v>109.89402173913044</v>
      </c>
      <c r="Q297" s="31">
        <v>99.741847826086953</v>
      </c>
      <c r="R297" s="31">
        <v>10.152173913043478</v>
      </c>
      <c r="S297" s="31">
        <v>181.27173913043478</v>
      </c>
      <c r="T297" s="31">
        <v>181.27173913043478</v>
      </c>
      <c r="U297" s="31">
        <v>0</v>
      </c>
      <c r="V297" s="31">
        <v>0</v>
      </c>
      <c r="W297" s="31">
        <v>0</v>
      </c>
      <c r="X297" s="31">
        <v>0</v>
      </c>
      <c r="Y297" s="31">
        <v>0</v>
      </c>
      <c r="Z297" s="31">
        <v>0</v>
      </c>
      <c r="AA297" s="31">
        <v>0</v>
      </c>
      <c r="AB297" s="31">
        <v>0</v>
      </c>
      <c r="AC297" s="31">
        <v>0</v>
      </c>
      <c r="AD297" s="31">
        <v>0</v>
      </c>
      <c r="AE297" s="31">
        <v>0</v>
      </c>
      <c r="AF297" t="s">
        <v>267</v>
      </c>
      <c r="AG297" s="32">
        <v>5</v>
      </c>
      <c r="AH297"/>
    </row>
    <row r="298" spans="1:34" x14ac:dyDescent="0.25">
      <c r="A298" t="s">
        <v>1823</v>
      </c>
      <c r="B298" t="s">
        <v>712</v>
      </c>
      <c r="C298" t="s">
        <v>1449</v>
      </c>
      <c r="D298" t="s">
        <v>1755</v>
      </c>
      <c r="E298" s="31">
        <v>110.30434782608695</v>
      </c>
      <c r="F298" s="31">
        <v>2.3881306661411115</v>
      </c>
      <c r="G298" s="31">
        <v>2.2698561292865591</v>
      </c>
      <c r="H298" s="31">
        <v>0.29786657469452105</v>
      </c>
      <c r="I298" s="31">
        <v>0.19210681907765076</v>
      </c>
      <c r="J298" s="31">
        <v>263.42119565217388</v>
      </c>
      <c r="K298" s="31">
        <v>250.375</v>
      </c>
      <c r="L298" s="31">
        <v>32.855978260869563</v>
      </c>
      <c r="M298" s="31">
        <v>21.190217391304348</v>
      </c>
      <c r="N298" s="31">
        <v>6.2744565217391308</v>
      </c>
      <c r="O298" s="31">
        <v>5.3913043478260869</v>
      </c>
      <c r="P298" s="31">
        <v>95.831521739130437</v>
      </c>
      <c r="Q298" s="31">
        <v>94.451086956521735</v>
      </c>
      <c r="R298" s="31">
        <v>1.3804347826086956</v>
      </c>
      <c r="S298" s="31">
        <v>134.73369565217391</v>
      </c>
      <c r="T298" s="31">
        <v>134.73369565217391</v>
      </c>
      <c r="U298" s="31">
        <v>0</v>
      </c>
      <c r="V298" s="31">
        <v>0</v>
      </c>
      <c r="W298" s="31">
        <v>0</v>
      </c>
      <c r="X298" s="31">
        <v>0</v>
      </c>
      <c r="Y298" s="31">
        <v>0</v>
      </c>
      <c r="Z298" s="31">
        <v>0</v>
      </c>
      <c r="AA298" s="31">
        <v>0</v>
      </c>
      <c r="AB298" s="31">
        <v>0</v>
      </c>
      <c r="AC298" s="31">
        <v>0</v>
      </c>
      <c r="AD298" s="31">
        <v>0</v>
      </c>
      <c r="AE298" s="31">
        <v>0</v>
      </c>
      <c r="AF298" t="s">
        <v>20</v>
      </c>
      <c r="AG298" s="32">
        <v>5</v>
      </c>
      <c r="AH298"/>
    </row>
    <row r="299" spans="1:34" x14ac:dyDescent="0.25">
      <c r="A299" t="s">
        <v>1823</v>
      </c>
      <c r="B299" t="s">
        <v>782</v>
      </c>
      <c r="C299" t="s">
        <v>1452</v>
      </c>
      <c r="D299" t="s">
        <v>1768</v>
      </c>
      <c r="E299" s="31">
        <v>142.84782608695653</v>
      </c>
      <c r="F299" s="31">
        <v>2.7262022523208036</v>
      </c>
      <c r="G299" s="31">
        <v>2.5237977476791964</v>
      </c>
      <c r="H299" s="31">
        <v>0.89723786333891331</v>
      </c>
      <c r="I299" s="31">
        <v>0.75996804139400398</v>
      </c>
      <c r="J299" s="31">
        <v>389.43206521739131</v>
      </c>
      <c r="K299" s="31">
        <v>360.51902173913044</v>
      </c>
      <c r="L299" s="31">
        <v>128.16847826086956</v>
      </c>
      <c r="M299" s="31">
        <v>108.55978260869566</v>
      </c>
      <c r="N299" s="31">
        <v>14.304347826086957</v>
      </c>
      <c r="O299" s="31">
        <v>5.3043478260869561</v>
      </c>
      <c r="P299" s="31">
        <v>61.913043478260875</v>
      </c>
      <c r="Q299" s="31">
        <v>52.608695652173914</v>
      </c>
      <c r="R299" s="31">
        <v>9.304347826086957</v>
      </c>
      <c r="S299" s="31">
        <v>199.35054347826087</v>
      </c>
      <c r="T299" s="31">
        <v>199.35054347826087</v>
      </c>
      <c r="U299" s="31">
        <v>0</v>
      </c>
      <c r="V299" s="31">
        <v>0</v>
      </c>
      <c r="W299" s="31">
        <v>27.173913043478262</v>
      </c>
      <c r="X299" s="31">
        <v>1.4402173913043479</v>
      </c>
      <c r="Y299" s="31">
        <v>0</v>
      </c>
      <c r="Z299" s="31">
        <v>0</v>
      </c>
      <c r="AA299" s="31">
        <v>10.741847826086957</v>
      </c>
      <c r="AB299" s="31">
        <v>0</v>
      </c>
      <c r="AC299" s="31">
        <v>14.991847826086957</v>
      </c>
      <c r="AD299" s="31">
        <v>0</v>
      </c>
      <c r="AE299" s="31">
        <v>0</v>
      </c>
      <c r="AF299" t="s">
        <v>90</v>
      </c>
      <c r="AG299" s="32">
        <v>5</v>
      </c>
      <c r="AH299"/>
    </row>
    <row r="300" spans="1:34" x14ac:dyDescent="0.25">
      <c r="A300" t="s">
        <v>1823</v>
      </c>
      <c r="B300" t="s">
        <v>696</v>
      </c>
      <c r="C300" t="s">
        <v>1435</v>
      </c>
      <c r="D300" t="s">
        <v>1755</v>
      </c>
      <c r="E300" s="31">
        <v>99.021739130434781</v>
      </c>
      <c r="F300" s="31">
        <v>3.0562294182217347</v>
      </c>
      <c r="G300" s="31">
        <v>2.8449231613611414</v>
      </c>
      <c r="H300" s="31">
        <v>0.66292535675082331</v>
      </c>
      <c r="I300" s="31">
        <v>0.50606476399560918</v>
      </c>
      <c r="J300" s="31">
        <v>302.63315217391306</v>
      </c>
      <c r="K300" s="31">
        <v>281.70923913043475</v>
      </c>
      <c r="L300" s="31">
        <v>65.644021739130437</v>
      </c>
      <c r="M300" s="31">
        <v>50.111413043478258</v>
      </c>
      <c r="N300" s="31">
        <v>10.489130434782609</v>
      </c>
      <c r="O300" s="31">
        <v>5.0434782608695654</v>
      </c>
      <c r="P300" s="31">
        <v>60.975543478260867</v>
      </c>
      <c r="Q300" s="31">
        <v>55.584239130434781</v>
      </c>
      <c r="R300" s="31">
        <v>5.3913043478260869</v>
      </c>
      <c r="S300" s="31">
        <v>176.01358695652175</v>
      </c>
      <c r="T300" s="31">
        <v>176.01358695652175</v>
      </c>
      <c r="U300" s="31">
        <v>0</v>
      </c>
      <c r="V300" s="31">
        <v>0</v>
      </c>
      <c r="W300" s="31">
        <v>0</v>
      </c>
      <c r="X300" s="31">
        <v>0</v>
      </c>
      <c r="Y300" s="31">
        <v>0</v>
      </c>
      <c r="Z300" s="31">
        <v>0</v>
      </c>
      <c r="AA300" s="31">
        <v>0</v>
      </c>
      <c r="AB300" s="31">
        <v>0</v>
      </c>
      <c r="AC300" s="31">
        <v>0</v>
      </c>
      <c r="AD300" s="31">
        <v>0</v>
      </c>
      <c r="AE300" s="31">
        <v>0</v>
      </c>
      <c r="AF300" t="s">
        <v>4</v>
      </c>
      <c r="AG300" s="32">
        <v>5</v>
      </c>
      <c r="AH300"/>
    </row>
    <row r="301" spans="1:34" x14ac:dyDescent="0.25">
      <c r="A301" t="s">
        <v>1823</v>
      </c>
      <c r="B301" t="s">
        <v>694</v>
      </c>
      <c r="C301" t="s">
        <v>1414</v>
      </c>
      <c r="D301" t="s">
        <v>1758</v>
      </c>
      <c r="E301" s="31">
        <v>128.77173913043478</v>
      </c>
      <c r="F301" s="31">
        <v>2.9108213049717229</v>
      </c>
      <c r="G301" s="31">
        <v>2.730902338144678</v>
      </c>
      <c r="H301" s="31">
        <v>0.84846374609605812</v>
      </c>
      <c r="I301" s="31">
        <v>0.68272558453616949</v>
      </c>
      <c r="J301" s="31">
        <v>374.83152173913044</v>
      </c>
      <c r="K301" s="31">
        <v>351.66304347826087</v>
      </c>
      <c r="L301" s="31">
        <v>109.25815217391305</v>
      </c>
      <c r="M301" s="31">
        <v>87.915760869565219</v>
      </c>
      <c r="N301" s="31">
        <v>15.951086956521738</v>
      </c>
      <c r="O301" s="31">
        <v>5.3913043478260869</v>
      </c>
      <c r="P301" s="31">
        <v>74.660326086956516</v>
      </c>
      <c r="Q301" s="31">
        <v>72.834239130434781</v>
      </c>
      <c r="R301" s="31">
        <v>1.826086956521739</v>
      </c>
      <c r="S301" s="31">
        <v>190.91304347826087</v>
      </c>
      <c r="T301" s="31">
        <v>190.91304347826087</v>
      </c>
      <c r="U301" s="31">
        <v>0</v>
      </c>
      <c r="V301" s="31">
        <v>0</v>
      </c>
      <c r="W301" s="31">
        <v>0</v>
      </c>
      <c r="X301" s="31">
        <v>0</v>
      </c>
      <c r="Y301" s="31">
        <v>0</v>
      </c>
      <c r="Z301" s="31">
        <v>0</v>
      </c>
      <c r="AA301" s="31">
        <v>0</v>
      </c>
      <c r="AB301" s="31">
        <v>0</v>
      </c>
      <c r="AC301" s="31">
        <v>0</v>
      </c>
      <c r="AD301" s="31">
        <v>0</v>
      </c>
      <c r="AE301" s="31">
        <v>0</v>
      </c>
      <c r="AF301" t="s">
        <v>2</v>
      </c>
      <c r="AG301" s="32">
        <v>5</v>
      </c>
      <c r="AH301"/>
    </row>
    <row r="302" spans="1:34" x14ac:dyDescent="0.25">
      <c r="A302" t="s">
        <v>1823</v>
      </c>
      <c r="B302" t="s">
        <v>768</v>
      </c>
      <c r="C302" t="s">
        <v>1482</v>
      </c>
      <c r="D302" t="s">
        <v>1755</v>
      </c>
      <c r="E302" s="31">
        <v>105.72826086956522</v>
      </c>
      <c r="F302" s="31">
        <v>2.5444895651279942</v>
      </c>
      <c r="G302" s="31">
        <v>2.1916315410712448</v>
      </c>
      <c r="H302" s="31">
        <v>0.82885267811247043</v>
      </c>
      <c r="I302" s="31">
        <v>0.59329700832733634</v>
      </c>
      <c r="J302" s="31">
        <v>269.02445652173913</v>
      </c>
      <c r="K302" s="31">
        <v>231.71739130434781</v>
      </c>
      <c r="L302" s="31">
        <v>87.633152173913047</v>
      </c>
      <c r="M302" s="31">
        <v>62.728260869565219</v>
      </c>
      <c r="N302" s="31">
        <v>17.948369565217391</v>
      </c>
      <c r="O302" s="31">
        <v>6.9565217391304346</v>
      </c>
      <c r="P302" s="31">
        <v>45.782608695652172</v>
      </c>
      <c r="Q302" s="31">
        <v>33.380434782608695</v>
      </c>
      <c r="R302" s="31">
        <v>12.402173913043478</v>
      </c>
      <c r="S302" s="31">
        <v>135.60869565217391</v>
      </c>
      <c r="T302" s="31">
        <v>135.60869565217391</v>
      </c>
      <c r="U302" s="31">
        <v>0</v>
      </c>
      <c r="V302" s="31">
        <v>0</v>
      </c>
      <c r="W302" s="31">
        <v>0</v>
      </c>
      <c r="X302" s="31">
        <v>0</v>
      </c>
      <c r="Y302" s="31">
        <v>0</v>
      </c>
      <c r="Z302" s="31">
        <v>0</v>
      </c>
      <c r="AA302" s="31">
        <v>0</v>
      </c>
      <c r="AB302" s="31">
        <v>0</v>
      </c>
      <c r="AC302" s="31">
        <v>0</v>
      </c>
      <c r="AD302" s="31">
        <v>0</v>
      </c>
      <c r="AE302" s="31">
        <v>0</v>
      </c>
      <c r="AF302" t="s">
        <v>76</v>
      </c>
      <c r="AG302" s="32">
        <v>5</v>
      </c>
      <c r="AH302"/>
    </row>
    <row r="303" spans="1:34" x14ac:dyDescent="0.25">
      <c r="A303" t="s">
        <v>1823</v>
      </c>
      <c r="B303" t="s">
        <v>1059</v>
      </c>
      <c r="C303" t="s">
        <v>1458</v>
      </c>
      <c r="D303" t="s">
        <v>1755</v>
      </c>
      <c r="E303" s="31">
        <v>114.8804347826087</v>
      </c>
      <c r="F303" s="31">
        <v>2.1334326804806509</v>
      </c>
      <c r="G303" s="31">
        <v>1.93126123568928</v>
      </c>
      <c r="H303" s="31">
        <v>0.62340334941810949</v>
      </c>
      <c r="I303" s="31">
        <v>0.46922603841423027</v>
      </c>
      <c r="J303" s="31">
        <v>245.08967391304347</v>
      </c>
      <c r="K303" s="31">
        <v>221.86413043478262</v>
      </c>
      <c r="L303" s="31">
        <v>71.616847826086953</v>
      </c>
      <c r="M303" s="31">
        <v>53.904891304347828</v>
      </c>
      <c r="N303" s="31">
        <v>12.146739130434783</v>
      </c>
      <c r="O303" s="31">
        <v>5.5652173913043477</v>
      </c>
      <c r="P303" s="31">
        <v>53.502717391304351</v>
      </c>
      <c r="Q303" s="31">
        <v>47.989130434782609</v>
      </c>
      <c r="R303" s="31">
        <v>5.5135869565217392</v>
      </c>
      <c r="S303" s="31">
        <v>119.97010869565217</v>
      </c>
      <c r="T303" s="31">
        <v>119.97010869565217</v>
      </c>
      <c r="U303" s="31">
        <v>0</v>
      </c>
      <c r="V303" s="31">
        <v>0</v>
      </c>
      <c r="W303" s="31">
        <v>0</v>
      </c>
      <c r="X303" s="31">
        <v>0</v>
      </c>
      <c r="Y303" s="31">
        <v>0</v>
      </c>
      <c r="Z303" s="31">
        <v>0</v>
      </c>
      <c r="AA303" s="31">
        <v>0</v>
      </c>
      <c r="AB303" s="31">
        <v>0</v>
      </c>
      <c r="AC303" s="31">
        <v>0</v>
      </c>
      <c r="AD303" s="31">
        <v>0</v>
      </c>
      <c r="AE303" s="31">
        <v>0</v>
      </c>
      <c r="AF303" t="s">
        <v>367</v>
      </c>
      <c r="AG303" s="32">
        <v>5</v>
      </c>
      <c r="AH303"/>
    </row>
    <row r="304" spans="1:34" x14ac:dyDescent="0.25">
      <c r="A304" t="s">
        <v>1823</v>
      </c>
      <c r="B304" t="s">
        <v>1093</v>
      </c>
      <c r="C304" t="s">
        <v>1531</v>
      </c>
      <c r="D304" t="s">
        <v>1755</v>
      </c>
      <c r="E304" s="31">
        <v>140.25</v>
      </c>
      <c r="F304" s="31">
        <v>2.2371541501976284</v>
      </c>
      <c r="G304" s="31">
        <v>2.0450670386731766</v>
      </c>
      <c r="H304" s="31">
        <v>0.5318336820894366</v>
      </c>
      <c r="I304" s="31">
        <v>0.33974657056498492</v>
      </c>
      <c r="J304" s="31">
        <v>313.76086956521738</v>
      </c>
      <c r="K304" s="31">
        <v>286.820652173913</v>
      </c>
      <c r="L304" s="31">
        <v>74.589673913043484</v>
      </c>
      <c r="M304" s="31">
        <v>47.649456521739133</v>
      </c>
      <c r="N304" s="31">
        <v>21.548913043478262</v>
      </c>
      <c r="O304" s="31">
        <v>5.3913043478260869</v>
      </c>
      <c r="P304" s="31">
        <v>72.309782608695656</v>
      </c>
      <c r="Q304" s="31">
        <v>72.309782608695656</v>
      </c>
      <c r="R304" s="31">
        <v>0</v>
      </c>
      <c r="S304" s="31">
        <v>166.86141304347825</v>
      </c>
      <c r="T304" s="31">
        <v>166.86141304347825</v>
      </c>
      <c r="U304" s="31">
        <v>0</v>
      </c>
      <c r="V304" s="31">
        <v>0</v>
      </c>
      <c r="W304" s="31">
        <v>0</v>
      </c>
      <c r="X304" s="31">
        <v>0</v>
      </c>
      <c r="Y304" s="31">
        <v>0</v>
      </c>
      <c r="Z304" s="31">
        <v>0</v>
      </c>
      <c r="AA304" s="31">
        <v>0</v>
      </c>
      <c r="AB304" s="31">
        <v>0</v>
      </c>
      <c r="AC304" s="31">
        <v>0</v>
      </c>
      <c r="AD304" s="31">
        <v>0</v>
      </c>
      <c r="AE304" s="31">
        <v>0</v>
      </c>
      <c r="AF304" t="s">
        <v>401</v>
      </c>
      <c r="AG304" s="32">
        <v>5</v>
      </c>
      <c r="AH304"/>
    </row>
    <row r="305" spans="1:34" x14ac:dyDescent="0.25">
      <c r="A305" t="s">
        <v>1823</v>
      </c>
      <c r="B305" t="s">
        <v>1228</v>
      </c>
      <c r="C305" t="s">
        <v>1668</v>
      </c>
      <c r="D305" t="s">
        <v>1746</v>
      </c>
      <c r="E305" s="31">
        <v>52.902173913043477</v>
      </c>
      <c r="F305" s="31">
        <v>3.4637333059379496</v>
      </c>
      <c r="G305" s="31">
        <v>3.2515389356893363</v>
      </c>
      <c r="H305" s="31">
        <v>0.66945757139921924</v>
      </c>
      <c r="I305" s="31">
        <v>0.52111156770084244</v>
      </c>
      <c r="J305" s="31">
        <v>183.23902173913044</v>
      </c>
      <c r="K305" s="31">
        <v>172.01347826086956</v>
      </c>
      <c r="L305" s="31">
        <v>35.415760869565219</v>
      </c>
      <c r="M305" s="31">
        <v>27.567934782608695</v>
      </c>
      <c r="N305" s="31">
        <v>4.9130434782608692</v>
      </c>
      <c r="O305" s="31">
        <v>2.9347826086956523</v>
      </c>
      <c r="P305" s="31">
        <v>27.263586956521738</v>
      </c>
      <c r="Q305" s="31">
        <v>23.885869565217391</v>
      </c>
      <c r="R305" s="31">
        <v>3.3777173913043477</v>
      </c>
      <c r="S305" s="31">
        <v>120.55967391304348</v>
      </c>
      <c r="T305" s="31">
        <v>120.55967391304348</v>
      </c>
      <c r="U305" s="31">
        <v>0</v>
      </c>
      <c r="V305" s="31">
        <v>0</v>
      </c>
      <c r="W305" s="31">
        <v>51.972717391304343</v>
      </c>
      <c r="X305" s="31">
        <v>12.228260869565217</v>
      </c>
      <c r="Y305" s="31">
        <v>0</v>
      </c>
      <c r="Z305" s="31">
        <v>0</v>
      </c>
      <c r="AA305" s="31">
        <v>1.9972826086956521</v>
      </c>
      <c r="AB305" s="31">
        <v>0</v>
      </c>
      <c r="AC305" s="31">
        <v>37.747173913043476</v>
      </c>
      <c r="AD305" s="31">
        <v>0</v>
      </c>
      <c r="AE305" s="31">
        <v>0</v>
      </c>
      <c r="AF305" t="s">
        <v>536</v>
      </c>
      <c r="AG305" s="32">
        <v>5</v>
      </c>
      <c r="AH305"/>
    </row>
    <row r="306" spans="1:34" x14ac:dyDescent="0.25">
      <c r="A306" t="s">
        <v>1823</v>
      </c>
      <c r="B306" t="s">
        <v>1031</v>
      </c>
      <c r="C306" t="s">
        <v>1526</v>
      </c>
      <c r="D306" t="s">
        <v>1777</v>
      </c>
      <c r="E306" s="31">
        <v>39.739130434782609</v>
      </c>
      <c r="F306" s="31">
        <v>1.9879622538293216</v>
      </c>
      <c r="G306" s="31">
        <v>1.9879622538293216</v>
      </c>
      <c r="H306" s="31">
        <v>0</v>
      </c>
      <c r="I306" s="31">
        <v>0</v>
      </c>
      <c r="J306" s="31">
        <v>78.999891304347827</v>
      </c>
      <c r="K306" s="31">
        <v>78.999891304347827</v>
      </c>
      <c r="L306" s="31">
        <v>0</v>
      </c>
      <c r="M306" s="31">
        <v>0</v>
      </c>
      <c r="N306" s="31">
        <v>0</v>
      </c>
      <c r="O306" s="31">
        <v>0</v>
      </c>
      <c r="P306" s="31">
        <v>24.205217391304348</v>
      </c>
      <c r="Q306" s="31">
        <v>24.205217391304348</v>
      </c>
      <c r="R306" s="31">
        <v>0</v>
      </c>
      <c r="S306" s="31">
        <v>54.794673913043482</v>
      </c>
      <c r="T306" s="31">
        <v>54.794673913043482</v>
      </c>
      <c r="U306" s="31">
        <v>0</v>
      </c>
      <c r="V306" s="31">
        <v>0</v>
      </c>
      <c r="W306" s="31">
        <v>0</v>
      </c>
      <c r="X306" s="31">
        <v>0</v>
      </c>
      <c r="Y306" s="31">
        <v>0</v>
      </c>
      <c r="Z306" s="31">
        <v>0</v>
      </c>
      <c r="AA306" s="31">
        <v>0</v>
      </c>
      <c r="AB306" s="31">
        <v>0</v>
      </c>
      <c r="AC306" s="31">
        <v>0</v>
      </c>
      <c r="AD306" s="31">
        <v>0</v>
      </c>
      <c r="AE306" s="31">
        <v>0</v>
      </c>
      <c r="AF306" t="s">
        <v>339</v>
      </c>
      <c r="AG306" s="32">
        <v>5</v>
      </c>
      <c r="AH306"/>
    </row>
    <row r="307" spans="1:34" x14ac:dyDescent="0.25">
      <c r="A307" t="s">
        <v>1823</v>
      </c>
      <c r="B307" t="s">
        <v>976</v>
      </c>
      <c r="C307" t="s">
        <v>1479</v>
      </c>
      <c r="D307" t="s">
        <v>1757</v>
      </c>
      <c r="E307" s="31">
        <v>58.510869565217391</v>
      </c>
      <c r="F307" s="31">
        <v>1.9648485974363739</v>
      </c>
      <c r="G307" s="31">
        <v>1.9648485974363739</v>
      </c>
      <c r="H307" s="31">
        <v>0.37418725617685306</v>
      </c>
      <c r="I307" s="31">
        <v>0.37418725617685306</v>
      </c>
      <c r="J307" s="31">
        <v>114.965</v>
      </c>
      <c r="K307" s="31">
        <v>114.965</v>
      </c>
      <c r="L307" s="31">
        <v>21.894021739130434</v>
      </c>
      <c r="M307" s="31">
        <v>21.894021739130434</v>
      </c>
      <c r="N307" s="31">
        <v>0</v>
      </c>
      <c r="O307" s="31">
        <v>0</v>
      </c>
      <c r="P307" s="31">
        <v>45.589130434782618</v>
      </c>
      <c r="Q307" s="31">
        <v>45.589130434782618</v>
      </c>
      <c r="R307" s="31">
        <v>0</v>
      </c>
      <c r="S307" s="31">
        <v>47.481847826086955</v>
      </c>
      <c r="T307" s="31">
        <v>47.481847826086955</v>
      </c>
      <c r="U307" s="31">
        <v>0</v>
      </c>
      <c r="V307" s="31">
        <v>0</v>
      </c>
      <c r="W307" s="31">
        <v>17.926521739130436</v>
      </c>
      <c r="X307" s="31">
        <v>5.4782608695652177</v>
      </c>
      <c r="Y307" s="31">
        <v>0</v>
      </c>
      <c r="Z307" s="31">
        <v>0</v>
      </c>
      <c r="AA307" s="31">
        <v>9.0889130434782608</v>
      </c>
      <c r="AB307" s="31">
        <v>0</v>
      </c>
      <c r="AC307" s="31">
        <v>3.3593478260869571</v>
      </c>
      <c r="AD307" s="31">
        <v>0</v>
      </c>
      <c r="AE307" s="31">
        <v>0</v>
      </c>
      <c r="AF307" t="s">
        <v>284</v>
      </c>
      <c r="AG307" s="32">
        <v>5</v>
      </c>
      <c r="AH307"/>
    </row>
    <row r="308" spans="1:34" x14ac:dyDescent="0.25">
      <c r="A308" t="s">
        <v>1823</v>
      </c>
      <c r="B308" t="s">
        <v>1313</v>
      </c>
      <c r="C308" t="s">
        <v>1650</v>
      </c>
      <c r="D308" t="s">
        <v>1751</v>
      </c>
      <c r="E308" s="31">
        <v>32.978260869565219</v>
      </c>
      <c r="F308" s="31">
        <v>3.1708141067897166</v>
      </c>
      <c r="G308" s="31">
        <v>2.8580257086354646</v>
      </c>
      <c r="H308" s="31">
        <v>0.73244891232696119</v>
      </c>
      <c r="I308" s="31">
        <v>0.57012195121951215</v>
      </c>
      <c r="J308" s="31">
        <v>104.5679347826087</v>
      </c>
      <c r="K308" s="31">
        <v>94.252717391304344</v>
      </c>
      <c r="L308" s="31">
        <v>24.154891304347828</v>
      </c>
      <c r="M308" s="31">
        <v>18.801630434782609</v>
      </c>
      <c r="N308" s="31">
        <v>7.6086956521739135E-2</v>
      </c>
      <c r="O308" s="31">
        <v>5.2771739130434785</v>
      </c>
      <c r="P308" s="31">
        <v>14.423913043478262</v>
      </c>
      <c r="Q308" s="31">
        <v>9.4619565217391308</v>
      </c>
      <c r="R308" s="31">
        <v>4.9619565217391308</v>
      </c>
      <c r="S308" s="31">
        <v>65.989130434782609</v>
      </c>
      <c r="T308" s="31">
        <v>58.032608695652172</v>
      </c>
      <c r="U308" s="31">
        <v>7.9565217391304346</v>
      </c>
      <c r="V308" s="31">
        <v>0</v>
      </c>
      <c r="W308" s="31">
        <v>0</v>
      </c>
      <c r="X308" s="31">
        <v>0</v>
      </c>
      <c r="Y308" s="31">
        <v>0</v>
      </c>
      <c r="Z308" s="31">
        <v>0</v>
      </c>
      <c r="AA308" s="31">
        <v>0</v>
      </c>
      <c r="AB308" s="31">
        <v>0</v>
      </c>
      <c r="AC308" s="31">
        <v>0</v>
      </c>
      <c r="AD308" s="31">
        <v>0</v>
      </c>
      <c r="AE308" s="31">
        <v>0</v>
      </c>
      <c r="AF308" t="s">
        <v>621</v>
      </c>
      <c r="AG308" s="32">
        <v>5</v>
      </c>
      <c r="AH308"/>
    </row>
    <row r="309" spans="1:34" x14ac:dyDescent="0.25">
      <c r="A309" t="s">
        <v>1823</v>
      </c>
      <c r="B309" t="s">
        <v>848</v>
      </c>
      <c r="C309" t="s">
        <v>1529</v>
      </c>
      <c r="D309" t="s">
        <v>1735</v>
      </c>
      <c r="E309" s="31">
        <v>36.152173913043477</v>
      </c>
      <c r="F309" s="31">
        <v>3.4891010222489482</v>
      </c>
      <c r="G309" s="31">
        <v>3.3516987372218887</v>
      </c>
      <c r="H309" s="31">
        <v>0.80411906193625993</v>
      </c>
      <c r="I309" s="31">
        <v>0.66671677690920028</v>
      </c>
      <c r="J309" s="31">
        <v>126.13858695652175</v>
      </c>
      <c r="K309" s="31">
        <v>121.17119565217392</v>
      </c>
      <c r="L309" s="31">
        <v>29.070652173913047</v>
      </c>
      <c r="M309" s="31">
        <v>24.103260869565219</v>
      </c>
      <c r="N309" s="31">
        <v>4.9673913043478262</v>
      </c>
      <c r="O309" s="31">
        <v>0</v>
      </c>
      <c r="P309" s="31">
        <v>11.790760869565217</v>
      </c>
      <c r="Q309" s="31">
        <v>11.790760869565217</v>
      </c>
      <c r="R309" s="31">
        <v>0</v>
      </c>
      <c r="S309" s="31">
        <v>85.277173913043484</v>
      </c>
      <c r="T309" s="31">
        <v>85.277173913043484</v>
      </c>
      <c r="U309" s="31">
        <v>0</v>
      </c>
      <c r="V309" s="31">
        <v>0</v>
      </c>
      <c r="W309" s="31">
        <v>0</v>
      </c>
      <c r="X309" s="31">
        <v>0</v>
      </c>
      <c r="Y309" s="31">
        <v>0</v>
      </c>
      <c r="Z309" s="31">
        <v>0</v>
      </c>
      <c r="AA309" s="31">
        <v>0</v>
      </c>
      <c r="AB309" s="31">
        <v>0</v>
      </c>
      <c r="AC309" s="31">
        <v>0</v>
      </c>
      <c r="AD309" s="31">
        <v>0</v>
      </c>
      <c r="AE309" s="31">
        <v>0</v>
      </c>
      <c r="AF309" t="s">
        <v>156</v>
      </c>
      <c r="AG309" s="32">
        <v>5</v>
      </c>
      <c r="AH309"/>
    </row>
    <row r="310" spans="1:34" x14ac:dyDescent="0.25">
      <c r="A310" t="s">
        <v>1823</v>
      </c>
      <c r="B310" t="s">
        <v>1037</v>
      </c>
      <c r="C310" t="s">
        <v>1454</v>
      </c>
      <c r="D310" t="s">
        <v>1755</v>
      </c>
      <c r="E310" s="31">
        <v>152.63043478260869</v>
      </c>
      <c r="F310" s="31">
        <v>3.1538776527560182</v>
      </c>
      <c r="G310" s="31">
        <v>2.9682381427147133</v>
      </c>
      <c r="H310" s="31">
        <v>0.42221549636803873</v>
      </c>
      <c r="I310" s="31">
        <v>0.27524569149693778</v>
      </c>
      <c r="J310" s="31">
        <v>481.37771739130437</v>
      </c>
      <c r="K310" s="31">
        <v>453.04347826086956</v>
      </c>
      <c r="L310" s="31">
        <v>64.442934782608688</v>
      </c>
      <c r="M310" s="31">
        <v>42.010869565217391</v>
      </c>
      <c r="N310" s="31">
        <v>16.339673913043477</v>
      </c>
      <c r="O310" s="31">
        <v>6.0923913043478262</v>
      </c>
      <c r="P310" s="31">
        <v>111.45923913043478</v>
      </c>
      <c r="Q310" s="31">
        <v>105.5570652173913</v>
      </c>
      <c r="R310" s="31">
        <v>5.9021739130434785</v>
      </c>
      <c r="S310" s="31">
        <v>305.47554347826087</v>
      </c>
      <c r="T310" s="31">
        <v>305.47554347826087</v>
      </c>
      <c r="U310" s="31">
        <v>0</v>
      </c>
      <c r="V310" s="31">
        <v>0</v>
      </c>
      <c r="W310" s="31">
        <v>22.698369565217391</v>
      </c>
      <c r="X310" s="31">
        <v>7.9483695652173916</v>
      </c>
      <c r="Y310" s="31">
        <v>2.8695652173913042</v>
      </c>
      <c r="Z310" s="31">
        <v>0</v>
      </c>
      <c r="AA310" s="31">
        <v>0</v>
      </c>
      <c r="AB310" s="31">
        <v>0</v>
      </c>
      <c r="AC310" s="31">
        <v>11.880434782608695</v>
      </c>
      <c r="AD310" s="31">
        <v>0</v>
      </c>
      <c r="AE310" s="31">
        <v>0</v>
      </c>
      <c r="AF310" t="s">
        <v>345</v>
      </c>
      <c r="AG310" s="32">
        <v>5</v>
      </c>
      <c r="AH310"/>
    </row>
    <row r="311" spans="1:34" x14ac:dyDescent="0.25">
      <c r="A311" t="s">
        <v>1823</v>
      </c>
      <c r="B311" t="s">
        <v>1036</v>
      </c>
      <c r="C311" t="s">
        <v>1607</v>
      </c>
      <c r="D311" t="s">
        <v>1794</v>
      </c>
      <c r="E311" s="31">
        <v>34.880434782608695</v>
      </c>
      <c r="F311" s="31">
        <v>2.6734527890308506</v>
      </c>
      <c r="G311" s="31">
        <v>2.3958491741975685</v>
      </c>
      <c r="H311" s="31">
        <v>0.31914303521346216</v>
      </c>
      <c r="I311" s="31">
        <v>0.21397008413836086</v>
      </c>
      <c r="J311" s="31">
        <v>93.251195652173905</v>
      </c>
      <c r="K311" s="31">
        <v>83.568260869565194</v>
      </c>
      <c r="L311" s="31">
        <v>11.131847826086958</v>
      </c>
      <c r="M311" s="31">
        <v>7.4633695652173913</v>
      </c>
      <c r="N311" s="31">
        <v>0</v>
      </c>
      <c r="O311" s="31">
        <v>3.6684782608695654</v>
      </c>
      <c r="P311" s="31">
        <v>36.015434782608693</v>
      </c>
      <c r="Q311" s="31">
        <v>30.000978260869566</v>
      </c>
      <c r="R311" s="31">
        <v>6.014456521739131</v>
      </c>
      <c r="S311" s="31">
        <v>46.103913043478244</v>
      </c>
      <c r="T311" s="31">
        <v>46.103913043478244</v>
      </c>
      <c r="U311" s="31">
        <v>0</v>
      </c>
      <c r="V311" s="31">
        <v>0</v>
      </c>
      <c r="W311" s="31">
        <v>0</v>
      </c>
      <c r="X311" s="31">
        <v>0</v>
      </c>
      <c r="Y311" s="31">
        <v>0</v>
      </c>
      <c r="Z311" s="31">
        <v>0</v>
      </c>
      <c r="AA311" s="31">
        <v>0</v>
      </c>
      <c r="AB311" s="31">
        <v>0</v>
      </c>
      <c r="AC311" s="31">
        <v>0</v>
      </c>
      <c r="AD311" s="31">
        <v>0</v>
      </c>
      <c r="AE311" s="31">
        <v>0</v>
      </c>
      <c r="AF311" t="s">
        <v>344</v>
      </c>
      <c r="AG311" s="32">
        <v>5</v>
      </c>
      <c r="AH311"/>
    </row>
    <row r="312" spans="1:34" x14ac:dyDescent="0.25">
      <c r="A312" t="s">
        <v>1823</v>
      </c>
      <c r="B312" t="s">
        <v>1265</v>
      </c>
      <c r="C312" t="s">
        <v>1404</v>
      </c>
      <c r="D312" t="s">
        <v>1772</v>
      </c>
      <c r="E312" s="31">
        <v>60.608695652173914</v>
      </c>
      <c r="F312" s="31">
        <v>3.6863791248206601</v>
      </c>
      <c r="G312" s="31">
        <v>3.5931223098995693</v>
      </c>
      <c r="H312" s="31">
        <v>0.54541786226685796</v>
      </c>
      <c r="I312" s="31">
        <v>0.45216104734576756</v>
      </c>
      <c r="J312" s="31">
        <v>223.42663043478262</v>
      </c>
      <c r="K312" s="31">
        <v>217.77445652173913</v>
      </c>
      <c r="L312" s="31">
        <v>33.057065217391305</v>
      </c>
      <c r="M312" s="31">
        <v>27.404891304347824</v>
      </c>
      <c r="N312" s="31">
        <v>0</v>
      </c>
      <c r="O312" s="31">
        <v>5.6521739130434785</v>
      </c>
      <c r="P312" s="31">
        <v>48.171195652173914</v>
      </c>
      <c r="Q312" s="31">
        <v>48.171195652173914</v>
      </c>
      <c r="R312" s="31">
        <v>0</v>
      </c>
      <c r="S312" s="31">
        <v>142.1983695652174</v>
      </c>
      <c r="T312" s="31">
        <v>142.1983695652174</v>
      </c>
      <c r="U312" s="31">
        <v>0</v>
      </c>
      <c r="V312" s="31">
        <v>0</v>
      </c>
      <c r="W312" s="31">
        <v>15.046195652173912</v>
      </c>
      <c r="X312" s="31">
        <v>0</v>
      </c>
      <c r="Y312" s="31">
        <v>0</v>
      </c>
      <c r="Z312" s="31">
        <v>0</v>
      </c>
      <c r="AA312" s="31">
        <v>3.6032608695652173</v>
      </c>
      <c r="AB312" s="31">
        <v>0</v>
      </c>
      <c r="AC312" s="31">
        <v>11.442934782608695</v>
      </c>
      <c r="AD312" s="31">
        <v>0</v>
      </c>
      <c r="AE312" s="31">
        <v>0</v>
      </c>
      <c r="AF312" t="s">
        <v>573</v>
      </c>
      <c r="AG312" s="32">
        <v>5</v>
      </c>
      <c r="AH312"/>
    </row>
    <row r="313" spans="1:34" x14ac:dyDescent="0.25">
      <c r="A313" t="s">
        <v>1823</v>
      </c>
      <c r="B313" t="s">
        <v>1342</v>
      </c>
      <c r="C313" t="s">
        <v>1708</v>
      </c>
      <c r="D313" t="s">
        <v>1755</v>
      </c>
      <c r="E313" s="31">
        <v>44.239130434782609</v>
      </c>
      <c r="F313" s="31">
        <v>5.8374004914004916</v>
      </c>
      <c r="G313" s="31">
        <v>5.3953587223587229</v>
      </c>
      <c r="H313" s="31">
        <v>2.7287272727272747</v>
      </c>
      <c r="I313" s="31">
        <v>2.2866855036855052</v>
      </c>
      <c r="J313" s="31">
        <v>258.24152173913046</v>
      </c>
      <c r="K313" s="31">
        <v>238.6859782608696</v>
      </c>
      <c r="L313" s="31">
        <v>120.71652173913051</v>
      </c>
      <c r="M313" s="31">
        <v>101.16097826086964</v>
      </c>
      <c r="N313" s="31">
        <v>14.294673913043477</v>
      </c>
      <c r="O313" s="31">
        <v>5.2608695652173916</v>
      </c>
      <c r="P313" s="31">
        <v>28.240108695652165</v>
      </c>
      <c r="Q313" s="31">
        <v>28.240108695652165</v>
      </c>
      <c r="R313" s="31">
        <v>0</v>
      </c>
      <c r="S313" s="31">
        <v>109.28489130434779</v>
      </c>
      <c r="T313" s="31">
        <v>109.28489130434779</v>
      </c>
      <c r="U313" s="31">
        <v>0</v>
      </c>
      <c r="V313" s="31">
        <v>0</v>
      </c>
      <c r="W313" s="31">
        <v>12.8125</v>
      </c>
      <c r="X313" s="31">
        <v>8.5027173913043477</v>
      </c>
      <c r="Y313" s="31">
        <v>0</v>
      </c>
      <c r="Z313" s="31">
        <v>0</v>
      </c>
      <c r="AA313" s="31">
        <v>0</v>
      </c>
      <c r="AB313" s="31">
        <v>0</v>
      </c>
      <c r="AC313" s="31">
        <v>4.3097826086956532</v>
      </c>
      <c r="AD313" s="31">
        <v>0</v>
      </c>
      <c r="AE313" s="31">
        <v>0</v>
      </c>
      <c r="AF313" t="s">
        <v>651</v>
      </c>
      <c r="AG313" s="32">
        <v>5</v>
      </c>
      <c r="AH313"/>
    </row>
    <row r="314" spans="1:34" x14ac:dyDescent="0.25">
      <c r="A314" t="s">
        <v>1823</v>
      </c>
      <c r="B314" t="s">
        <v>1206</v>
      </c>
      <c r="C314" t="s">
        <v>1431</v>
      </c>
      <c r="D314" t="s">
        <v>1773</v>
      </c>
      <c r="E314" s="31">
        <v>53.315217391304351</v>
      </c>
      <c r="F314" s="31">
        <v>3.1021916411824666</v>
      </c>
      <c r="G314" s="31">
        <v>2.9260958205912333</v>
      </c>
      <c r="H314" s="31">
        <v>1.0583588175331293</v>
      </c>
      <c r="I314" s="31">
        <v>1.0110601427115189</v>
      </c>
      <c r="J314" s="31">
        <v>165.39402173913044</v>
      </c>
      <c r="K314" s="31">
        <v>156.00543478260869</v>
      </c>
      <c r="L314" s="31">
        <v>56.426630434782609</v>
      </c>
      <c r="M314" s="31">
        <v>53.904891304347828</v>
      </c>
      <c r="N314" s="31">
        <v>0</v>
      </c>
      <c r="O314" s="31">
        <v>2.5217391304347827</v>
      </c>
      <c r="P314" s="31">
        <v>23.695652173913043</v>
      </c>
      <c r="Q314" s="31">
        <v>16.828804347826086</v>
      </c>
      <c r="R314" s="31">
        <v>6.8668478260869561</v>
      </c>
      <c r="S314" s="31">
        <v>85.271739130434781</v>
      </c>
      <c r="T314" s="31">
        <v>85.271739130434781</v>
      </c>
      <c r="U314" s="31">
        <v>0</v>
      </c>
      <c r="V314" s="31">
        <v>0</v>
      </c>
      <c r="W314" s="31">
        <v>3.6358695652173911</v>
      </c>
      <c r="X314" s="31">
        <v>2.5217391304347827</v>
      </c>
      <c r="Y314" s="31">
        <v>0</v>
      </c>
      <c r="Z314" s="31">
        <v>0</v>
      </c>
      <c r="AA314" s="31">
        <v>0.15217391304347827</v>
      </c>
      <c r="AB314" s="31">
        <v>0</v>
      </c>
      <c r="AC314" s="31">
        <v>0.96195652173913049</v>
      </c>
      <c r="AD314" s="31">
        <v>0</v>
      </c>
      <c r="AE314" s="31">
        <v>0</v>
      </c>
      <c r="AF314" t="s">
        <v>514</v>
      </c>
      <c r="AG314" s="32">
        <v>5</v>
      </c>
      <c r="AH314"/>
    </row>
    <row r="315" spans="1:34" x14ac:dyDescent="0.25">
      <c r="A315" t="s">
        <v>1823</v>
      </c>
      <c r="B315" t="s">
        <v>816</v>
      </c>
      <c r="C315" t="s">
        <v>1508</v>
      </c>
      <c r="D315" t="s">
        <v>1743</v>
      </c>
      <c r="E315" s="31">
        <v>39.771739130434781</v>
      </c>
      <c r="F315" s="31">
        <v>3.5278573380705103</v>
      </c>
      <c r="G315" s="31">
        <v>3.19274391910358</v>
      </c>
      <c r="H315" s="31">
        <v>1.1623940967477453</v>
      </c>
      <c r="I315" s="31">
        <v>0.82728067778081471</v>
      </c>
      <c r="J315" s="31">
        <v>140.3090217391304</v>
      </c>
      <c r="K315" s="31">
        <v>126.98097826086955</v>
      </c>
      <c r="L315" s="31">
        <v>46.230434782608697</v>
      </c>
      <c r="M315" s="31">
        <v>32.902391304347837</v>
      </c>
      <c r="N315" s="31">
        <v>10.558043478260867</v>
      </c>
      <c r="O315" s="31">
        <v>2.7699999999999996</v>
      </c>
      <c r="P315" s="31">
        <v>24.035978260869566</v>
      </c>
      <c r="Q315" s="31">
        <v>24.035978260869566</v>
      </c>
      <c r="R315" s="31">
        <v>0</v>
      </c>
      <c r="S315" s="31">
        <v>70.042608695652149</v>
      </c>
      <c r="T315" s="31">
        <v>70.042608695652149</v>
      </c>
      <c r="U315" s="31">
        <v>0</v>
      </c>
      <c r="V315" s="31">
        <v>0</v>
      </c>
      <c r="W315" s="31">
        <v>0</v>
      </c>
      <c r="X315" s="31">
        <v>0</v>
      </c>
      <c r="Y315" s="31">
        <v>0</v>
      </c>
      <c r="Z315" s="31">
        <v>0</v>
      </c>
      <c r="AA315" s="31">
        <v>0</v>
      </c>
      <c r="AB315" s="31">
        <v>0</v>
      </c>
      <c r="AC315" s="31">
        <v>0</v>
      </c>
      <c r="AD315" s="31">
        <v>0</v>
      </c>
      <c r="AE315" s="31">
        <v>0</v>
      </c>
      <c r="AF315" t="s">
        <v>124</v>
      </c>
      <c r="AG315" s="32">
        <v>5</v>
      </c>
      <c r="AH315"/>
    </row>
    <row r="316" spans="1:34" x14ac:dyDescent="0.25">
      <c r="A316" t="s">
        <v>1823</v>
      </c>
      <c r="B316" t="s">
        <v>697</v>
      </c>
      <c r="C316" t="s">
        <v>1436</v>
      </c>
      <c r="D316" t="s">
        <v>1759</v>
      </c>
      <c r="E316" s="31">
        <v>66.141304347826093</v>
      </c>
      <c r="F316" s="31">
        <v>2.9609383730484793</v>
      </c>
      <c r="G316" s="31">
        <v>2.7020377978635981</v>
      </c>
      <c r="H316" s="31">
        <v>0.55226951520131473</v>
      </c>
      <c r="I316" s="31">
        <v>0.29336894001643388</v>
      </c>
      <c r="J316" s="31">
        <v>195.84032608695651</v>
      </c>
      <c r="K316" s="31">
        <v>178.71630434782605</v>
      </c>
      <c r="L316" s="31">
        <v>36.52782608695653</v>
      </c>
      <c r="M316" s="31">
        <v>19.403804347826089</v>
      </c>
      <c r="N316" s="31">
        <v>12.776195652173914</v>
      </c>
      <c r="O316" s="31">
        <v>4.3478260869565215</v>
      </c>
      <c r="P316" s="31">
        <v>53.507608695652181</v>
      </c>
      <c r="Q316" s="31">
        <v>53.507608695652181</v>
      </c>
      <c r="R316" s="31">
        <v>0</v>
      </c>
      <c r="S316" s="31">
        <v>105.80489130434781</v>
      </c>
      <c r="T316" s="31">
        <v>105.80489130434781</v>
      </c>
      <c r="U316" s="31">
        <v>0</v>
      </c>
      <c r="V316" s="31">
        <v>0</v>
      </c>
      <c r="W316" s="31">
        <v>41.81576086956521</v>
      </c>
      <c r="X316" s="31">
        <v>3.8624999999999998</v>
      </c>
      <c r="Y316" s="31">
        <v>0</v>
      </c>
      <c r="Z316" s="31">
        <v>0</v>
      </c>
      <c r="AA316" s="31">
        <v>4.5365217391304355</v>
      </c>
      <c r="AB316" s="31">
        <v>0</v>
      </c>
      <c r="AC316" s="31">
        <v>33.416739130434777</v>
      </c>
      <c r="AD316" s="31">
        <v>0</v>
      </c>
      <c r="AE316" s="31">
        <v>0</v>
      </c>
      <c r="AF316" t="s">
        <v>5</v>
      </c>
      <c r="AG316" s="32">
        <v>5</v>
      </c>
      <c r="AH316"/>
    </row>
    <row r="317" spans="1:34" x14ac:dyDescent="0.25">
      <c r="A317" t="s">
        <v>1823</v>
      </c>
      <c r="B317" t="s">
        <v>702</v>
      </c>
      <c r="C317" t="s">
        <v>1440</v>
      </c>
      <c r="D317" t="s">
        <v>1763</v>
      </c>
      <c r="E317" s="31">
        <v>98.695652173913047</v>
      </c>
      <c r="F317" s="31">
        <v>2.8562962555066074</v>
      </c>
      <c r="G317" s="31">
        <v>2.6588480176211449</v>
      </c>
      <c r="H317" s="31">
        <v>0.74082048458149752</v>
      </c>
      <c r="I317" s="31">
        <v>0.54337224669603501</v>
      </c>
      <c r="J317" s="31">
        <v>281.90402173913037</v>
      </c>
      <c r="K317" s="31">
        <v>262.41673913043473</v>
      </c>
      <c r="L317" s="31">
        <v>73.115760869565193</v>
      </c>
      <c r="M317" s="31">
        <v>53.628478260869549</v>
      </c>
      <c r="N317" s="31">
        <v>15.182934782608697</v>
      </c>
      <c r="O317" s="31">
        <v>4.3043478260869561</v>
      </c>
      <c r="P317" s="31">
        <v>49.697173913043471</v>
      </c>
      <c r="Q317" s="31">
        <v>49.697173913043471</v>
      </c>
      <c r="R317" s="31">
        <v>0</v>
      </c>
      <c r="S317" s="31">
        <v>159.09108695652174</v>
      </c>
      <c r="T317" s="31">
        <v>159.09108695652174</v>
      </c>
      <c r="U317" s="31">
        <v>0</v>
      </c>
      <c r="V317" s="31">
        <v>0</v>
      </c>
      <c r="W317" s="31">
        <v>9.7977173913043476</v>
      </c>
      <c r="X317" s="31">
        <v>1.8053260869565217</v>
      </c>
      <c r="Y317" s="31">
        <v>0</v>
      </c>
      <c r="Z317" s="31">
        <v>0</v>
      </c>
      <c r="AA317" s="31">
        <v>0.64402173913043481</v>
      </c>
      <c r="AB317" s="31">
        <v>0</v>
      </c>
      <c r="AC317" s="31">
        <v>7.348369565217391</v>
      </c>
      <c r="AD317" s="31">
        <v>0</v>
      </c>
      <c r="AE317" s="31">
        <v>0</v>
      </c>
      <c r="AF317" t="s">
        <v>10</v>
      </c>
      <c r="AG317" s="32">
        <v>5</v>
      </c>
      <c r="AH317"/>
    </row>
    <row r="318" spans="1:34" x14ac:dyDescent="0.25">
      <c r="A318" t="s">
        <v>1823</v>
      </c>
      <c r="B318" t="s">
        <v>1217</v>
      </c>
      <c r="C318" t="s">
        <v>1663</v>
      </c>
      <c r="D318" t="s">
        <v>1803</v>
      </c>
      <c r="E318" s="31">
        <v>64.434782608695656</v>
      </c>
      <c r="F318" s="31">
        <v>3.4644483805668016</v>
      </c>
      <c r="G318" s="31">
        <v>3.316759446693657</v>
      </c>
      <c r="H318" s="31">
        <v>0.28264170040485825</v>
      </c>
      <c r="I318" s="31">
        <v>0.1349527665317139</v>
      </c>
      <c r="J318" s="31">
        <v>223.23097826086956</v>
      </c>
      <c r="K318" s="31">
        <v>213.71467391304347</v>
      </c>
      <c r="L318" s="31">
        <v>18.211956521739129</v>
      </c>
      <c r="M318" s="31">
        <v>8.695652173913043</v>
      </c>
      <c r="N318" s="31">
        <v>4.5108695652173916</v>
      </c>
      <c r="O318" s="31">
        <v>5.0054347826086953</v>
      </c>
      <c r="P318" s="31">
        <v>72.407608695652172</v>
      </c>
      <c r="Q318" s="31">
        <v>72.407608695652172</v>
      </c>
      <c r="R318" s="31">
        <v>0</v>
      </c>
      <c r="S318" s="31">
        <v>132.61141304347825</v>
      </c>
      <c r="T318" s="31">
        <v>132.61141304347825</v>
      </c>
      <c r="U318" s="31">
        <v>0</v>
      </c>
      <c r="V318" s="31">
        <v>0</v>
      </c>
      <c r="W318" s="31">
        <v>1.3913043478260869</v>
      </c>
      <c r="X318" s="31">
        <v>1.3913043478260869</v>
      </c>
      <c r="Y318" s="31">
        <v>0</v>
      </c>
      <c r="Z318" s="31">
        <v>0</v>
      </c>
      <c r="AA318" s="31">
        <v>0</v>
      </c>
      <c r="AB318" s="31">
        <v>0</v>
      </c>
      <c r="AC318" s="31">
        <v>0</v>
      </c>
      <c r="AD318" s="31">
        <v>0</v>
      </c>
      <c r="AE318" s="31">
        <v>0</v>
      </c>
      <c r="AF318" t="s">
        <v>525</v>
      </c>
      <c r="AG318" s="32">
        <v>5</v>
      </c>
      <c r="AH318"/>
    </row>
    <row r="319" spans="1:34" x14ac:dyDescent="0.25">
      <c r="A319" t="s">
        <v>1823</v>
      </c>
      <c r="B319" t="s">
        <v>725</v>
      </c>
      <c r="C319" t="s">
        <v>1459</v>
      </c>
      <c r="D319" t="s">
        <v>1755</v>
      </c>
      <c r="E319" s="31">
        <v>125.90217391304348</v>
      </c>
      <c r="F319" s="31">
        <v>2.0656349823016491</v>
      </c>
      <c r="G319" s="31">
        <v>1.914421997755331</v>
      </c>
      <c r="H319" s="31">
        <v>0.26765518432185098</v>
      </c>
      <c r="I319" s="31">
        <v>0.19552361219027886</v>
      </c>
      <c r="J319" s="31">
        <v>260.06793478260875</v>
      </c>
      <c r="K319" s="31">
        <v>241.02989130434781</v>
      </c>
      <c r="L319" s="31">
        <v>33.698369565217391</v>
      </c>
      <c r="M319" s="31">
        <v>24.616847826086957</v>
      </c>
      <c r="N319" s="31">
        <v>4.1983695652173916</v>
      </c>
      <c r="O319" s="31">
        <v>4.8831521739130439</v>
      </c>
      <c r="P319" s="31">
        <v>95.323369565217391</v>
      </c>
      <c r="Q319" s="31">
        <v>85.366847826086953</v>
      </c>
      <c r="R319" s="31">
        <v>9.9565217391304355</v>
      </c>
      <c r="S319" s="31">
        <v>131.04619565217391</v>
      </c>
      <c r="T319" s="31">
        <v>130.93206521739131</v>
      </c>
      <c r="U319" s="31">
        <v>0.11413043478260869</v>
      </c>
      <c r="V319" s="31">
        <v>0</v>
      </c>
      <c r="W319" s="31">
        <v>0</v>
      </c>
      <c r="X319" s="31">
        <v>0</v>
      </c>
      <c r="Y319" s="31">
        <v>0</v>
      </c>
      <c r="Z319" s="31">
        <v>0</v>
      </c>
      <c r="AA319" s="31">
        <v>0</v>
      </c>
      <c r="AB319" s="31">
        <v>0</v>
      </c>
      <c r="AC319" s="31">
        <v>0</v>
      </c>
      <c r="AD319" s="31">
        <v>0</v>
      </c>
      <c r="AE319" s="31">
        <v>0</v>
      </c>
      <c r="AF319" t="s">
        <v>33</v>
      </c>
      <c r="AG319" s="32">
        <v>5</v>
      </c>
      <c r="AH319"/>
    </row>
    <row r="320" spans="1:34" x14ac:dyDescent="0.25">
      <c r="A320" t="s">
        <v>1823</v>
      </c>
      <c r="B320" t="s">
        <v>763</v>
      </c>
      <c r="C320" t="s">
        <v>1451</v>
      </c>
      <c r="D320" t="s">
        <v>1731</v>
      </c>
      <c r="E320" s="31">
        <v>45.402173913043477</v>
      </c>
      <c r="F320" s="31">
        <v>3.4106416088101512</v>
      </c>
      <c r="G320" s="31">
        <v>3.0082547282738812</v>
      </c>
      <c r="H320" s="31">
        <v>0.65937754369164492</v>
      </c>
      <c r="I320" s="31">
        <v>0.37070624850371103</v>
      </c>
      <c r="J320" s="31">
        <v>154.85054347826087</v>
      </c>
      <c r="K320" s="31">
        <v>136.58130434782609</v>
      </c>
      <c r="L320" s="31">
        <v>29.937173913043488</v>
      </c>
      <c r="M320" s="31">
        <v>16.830869565217402</v>
      </c>
      <c r="N320" s="31">
        <v>5.5497826086956499</v>
      </c>
      <c r="O320" s="31">
        <v>7.5565217391304342</v>
      </c>
      <c r="P320" s="31">
        <v>39.593586956521733</v>
      </c>
      <c r="Q320" s="31">
        <v>34.430652173913039</v>
      </c>
      <c r="R320" s="31">
        <v>5.1629347826086978</v>
      </c>
      <c r="S320" s="31">
        <v>85.319782608695647</v>
      </c>
      <c r="T320" s="31">
        <v>85.319782608695647</v>
      </c>
      <c r="U320" s="31">
        <v>0</v>
      </c>
      <c r="V320" s="31">
        <v>0</v>
      </c>
      <c r="W320" s="31">
        <v>56.509565217391298</v>
      </c>
      <c r="X320" s="31">
        <v>4.619565217391304E-2</v>
      </c>
      <c r="Y320" s="31">
        <v>0</v>
      </c>
      <c r="Z320" s="31">
        <v>0.70108695652173914</v>
      </c>
      <c r="AA320" s="31">
        <v>4.8231521739130434</v>
      </c>
      <c r="AB320" s="31">
        <v>0</v>
      </c>
      <c r="AC320" s="31">
        <v>50.939130434782605</v>
      </c>
      <c r="AD320" s="31">
        <v>0</v>
      </c>
      <c r="AE320" s="31">
        <v>0</v>
      </c>
      <c r="AF320" t="s">
        <v>71</v>
      </c>
      <c r="AG320" s="32">
        <v>5</v>
      </c>
      <c r="AH320"/>
    </row>
    <row r="321" spans="1:34" x14ac:dyDescent="0.25">
      <c r="A321" t="s">
        <v>1823</v>
      </c>
      <c r="B321" t="s">
        <v>1264</v>
      </c>
      <c r="C321" t="s">
        <v>1395</v>
      </c>
      <c r="D321" t="s">
        <v>1716</v>
      </c>
      <c r="E321" s="31">
        <v>40.989130434782609</v>
      </c>
      <c r="F321" s="31">
        <v>2.8714160700079558</v>
      </c>
      <c r="G321" s="31">
        <v>2.5537549721559274</v>
      </c>
      <c r="H321" s="31">
        <v>0.66278440731901356</v>
      </c>
      <c r="I321" s="31">
        <v>0.37642535136568556</v>
      </c>
      <c r="J321" s="31">
        <v>117.69684782608698</v>
      </c>
      <c r="K321" s="31">
        <v>104.67619565217393</v>
      </c>
      <c r="L321" s="31">
        <v>27.166956521739134</v>
      </c>
      <c r="M321" s="31">
        <v>15.429347826086959</v>
      </c>
      <c r="N321" s="31">
        <v>6.5534782608695661</v>
      </c>
      <c r="O321" s="31">
        <v>5.1841304347826087</v>
      </c>
      <c r="P321" s="31">
        <v>23.553586956521741</v>
      </c>
      <c r="Q321" s="31">
        <v>22.270543478260873</v>
      </c>
      <c r="R321" s="31">
        <v>1.2830434782608697</v>
      </c>
      <c r="S321" s="31">
        <v>66.976304347826101</v>
      </c>
      <c r="T321" s="31">
        <v>62.318152173913056</v>
      </c>
      <c r="U321" s="31">
        <v>4.6581521739130443</v>
      </c>
      <c r="V321" s="31">
        <v>0</v>
      </c>
      <c r="W321" s="31">
        <v>0.52989130434782605</v>
      </c>
      <c r="X321" s="31">
        <v>3.2608695652173912E-2</v>
      </c>
      <c r="Y321" s="31">
        <v>0</v>
      </c>
      <c r="Z321" s="31">
        <v>0</v>
      </c>
      <c r="AA321" s="31">
        <v>0</v>
      </c>
      <c r="AB321" s="31">
        <v>0</v>
      </c>
      <c r="AC321" s="31">
        <v>0.49728260869565216</v>
      </c>
      <c r="AD321" s="31">
        <v>0</v>
      </c>
      <c r="AE321" s="31">
        <v>0</v>
      </c>
      <c r="AF321" t="s">
        <v>572</v>
      </c>
      <c r="AG321" s="32">
        <v>5</v>
      </c>
      <c r="AH321"/>
    </row>
    <row r="322" spans="1:34" x14ac:dyDescent="0.25">
      <c r="A322" t="s">
        <v>1823</v>
      </c>
      <c r="B322" t="s">
        <v>1230</v>
      </c>
      <c r="C322" t="s">
        <v>1669</v>
      </c>
      <c r="D322" t="s">
        <v>1798</v>
      </c>
      <c r="E322" s="31">
        <v>44.478260869565219</v>
      </c>
      <c r="F322" s="31">
        <v>3.2487390029325516</v>
      </c>
      <c r="G322" s="31">
        <v>2.7801588465298148</v>
      </c>
      <c r="H322" s="31">
        <v>1.003455522971652</v>
      </c>
      <c r="I322" s="31">
        <v>0.6276319648093841</v>
      </c>
      <c r="J322" s="31">
        <v>144.49826086956523</v>
      </c>
      <c r="K322" s="31">
        <v>123.65663043478263</v>
      </c>
      <c r="L322" s="31">
        <v>44.631956521739127</v>
      </c>
      <c r="M322" s="31">
        <v>27.915978260869565</v>
      </c>
      <c r="N322" s="31">
        <v>11.933369565217388</v>
      </c>
      <c r="O322" s="31">
        <v>4.7826086956521738</v>
      </c>
      <c r="P322" s="31">
        <v>20.986195652173926</v>
      </c>
      <c r="Q322" s="31">
        <v>16.860543478260883</v>
      </c>
      <c r="R322" s="31">
        <v>4.1256521739130418</v>
      </c>
      <c r="S322" s="31">
        <v>78.880108695652183</v>
      </c>
      <c r="T322" s="31">
        <v>78.880108695652183</v>
      </c>
      <c r="U322" s="31">
        <v>0</v>
      </c>
      <c r="V322" s="31">
        <v>0</v>
      </c>
      <c r="W322" s="31">
        <v>0</v>
      </c>
      <c r="X322" s="31">
        <v>0</v>
      </c>
      <c r="Y322" s="31">
        <v>0</v>
      </c>
      <c r="Z322" s="31">
        <v>0</v>
      </c>
      <c r="AA322" s="31">
        <v>0</v>
      </c>
      <c r="AB322" s="31">
        <v>0</v>
      </c>
      <c r="AC322" s="31">
        <v>0</v>
      </c>
      <c r="AD322" s="31">
        <v>0</v>
      </c>
      <c r="AE322" s="31">
        <v>0</v>
      </c>
      <c r="AF322" t="s">
        <v>538</v>
      </c>
      <c r="AG322" s="32">
        <v>5</v>
      </c>
      <c r="AH322"/>
    </row>
    <row r="323" spans="1:34" x14ac:dyDescent="0.25">
      <c r="A323" t="s">
        <v>1823</v>
      </c>
      <c r="B323" t="s">
        <v>1058</v>
      </c>
      <c r="C323" t="s">
        <v>1614</v>
      </c>
      <c r="D323" t="s">
        <v>1756</v>
      </c>
      <c r="E323" s="31">
        <v>37.543478260869563</v>
      </c>
      <c r="F323" s="31">
        <v>2.6449044585987269</v>
      </c>
      <c r="G323" s="31">
        <v>2.3385379270411124</v>
      </c>
      <c r="H323" s="31">
        <v>1.1274406485234512</v>
      </c>
      <c r="I323" s="31">
        <v>0.82107411696583688</v>
      </c>
      <c r="J323" s="31">
        <v>99.298913043478279</v>
      </c>
      <c r="K323" s="31">
        <v>87.796847826086974</v>
      </c>
      <c r="L323" s="31">
        <v>42.328043478260874</v>
      </c>
      <c r="M323" s="31">
        <v>30.825978260869569</v>
      </c>
      <c r="N323" s="31">
        <v>5.8553260869565209</v>
      </c>
      <c r="O323" s="31">
        <v>5.6467391304347823</v>
      </c>
      <c r="P323" s="31">
        <v>4.9913043478260866</v>
      </c>
      <c r="Q323" s="31">
        <v>4.9913043478260866</v>
      </c>
      <c r="R323" s="31">
        <v>0</v>
      </c>
      <c r="S323" s="31">
        <v>51.979565217391318</v>
      </c>
      <c r="T323" s="31">
        <v>42.565760869565231</v>
      </c>
      <c r="U323" s="31">
        <v>9.4138043478260851</v>
      </c>
      <c r="V323" s="31">
        <v>0</v>
      </c>
      <c r="W323" s="31">
        <v>0</v>
      </c>
      <c r="X323" s="31">
        <v>0</v>
      </c>
      <c r="Y323" s="31">
        <v>0</v>
      </c>
      <c r="Z323" s="31">
        <v>0</v>
      </c>
      <c r="AA323" s="31">
        <v>0</v>
      </c>
      <c r="AB323" s="31">
        <v>0</v>
      </c>
      <c r="AC323" s="31">
        <v>0</v>
      </c>
      <c r="AD323" s="31">
        <v>0</v>
      </c>
      <c r="AE323" s="31">
        <v>0</v>
      </c>
      <c r="AF323" t="s">
        <v>366</v>
      </c>
      <c r="AG323" s="32">
        <v>5</v>
      </c>
      <c r="AH323"/>
    </row>
    <row r="324" spans="1:34" x14ac:dyDescent="0.25">
      <c r="A324" t="s">
        <v>1823</v>
      </c>
      <c r="B324" t="s">
        <v>803</v>
      </c>
      <c r="C324" t="s">
        <v>1455</v>
      </c>
      <c r="D324" t="s">
        <v>1769</v>
      </c>
      <c r="E324" s="31">
        <v>84.391304347826093</v>
      </c>
      <c r="F324" s="31">
        <v>2.3509170530654302</v>
      </c>
      <c r="G324" s="31">
        <v>2.2219963936115401</v>
      </c>
      <c r="H324" s="31">
        <v>0.36250901597114887</v>
      </c>
      <c r="I324" s="31">
        <v>0.251172076249356</v>
      </c>
      <c r="J324" s="31">
        <v>198.39695652173913</v>
      </c>
      <c r="K324" s="31">
        <v>187.51717391304345</v>
      </c>
      <c r="L324" s="31">
        <v>30.592608695652174</v>
      </c>
      <c r="M324" s="31">
        <v>21.196739130434782</v>
      </c>
      <c r="N324" s="31">
        <v>4.6132608695652193</v>
      </c>
      <c r="O324" s="31">
        <v>4.7826086956521738</v>
      </c>
      <c r="P324" s="31">
        <v>41.361521739130417</v>
      </c>
      <c r="Q324" s="31">
        <v>39.877608695652157</v>
      </c>
      <c r="R324" s="31">
        <v>1.483913043478261</v>
      </c>
      <c r="S324" s="31">
        <v>126.44282608695653</v>
      </c>
      <c r="T324" s="31">
        <v>100.64315217391304</v>
      </c>
      <c r="U324" s="31">
        <v>25.799673913043485</v>
      </c>
      <c r="V324" s="31">
        <v>0</v>
      </c>
      <c r="W324" s="31">
        <v>0</v>
      </c>
      <c r="X324" s="31">
        <v>0</v>
      </c>
      <c r="Y324" s="31">
        <v>0</v>
      </c>
      <c r="Z324" s="31">
        <v>0</v>
      </c>
      <c r="AA324" s="31">
        <v>0</v>
      </c>
      <c r="AB324" s="31">
        <v>0</v>
      </c>
      <c r="AC324" s="31">
        <v>0</v>
      </c>
      <c r="AD324" s="31">
        <v>0</v>
      </c>
      <c r="AE324" s="31">
        <v>0</v>
      </c>
      <c r="AF324" t="s">
        <v>111</v>
      </c>
      <c r="AG324" s="32">
        <v>5</v>
      </c>
      <c r="AH324"/>
    </row>
    <row r="325" spans="1:34" x14ac:dyDescent="0.25">
      <c r="A325" t="s">
        <v>1823</v>
      </c>
      <c r="B325" t="s">
        <v>743</v>
      </c>
      <c r="C325" t="s">
        <v>1451</v>
      </c>
      <c r="D325" t="s">
        <v>1731</v>
      </c>
      <c r="E325" s="31">
        <v>80.554347826086953</v>
      </c>
      <c r="F325" s="31">
        <v>3.2060909458912428</v>
      </c>
      <c r="G325" s="31">
        <v>2.8942571852651469</v>
      </c>
      <c r="H325" s="31">
        <v>0.39355687491566593</v>
      </c>
      <c r="I325" s="31">
        <v>0.14566320334637695</v>
      </c>
      <c r="J325" s="31">
        <v>258.26456521739129</v>
      </c>
      <c r="K325" s="31">
        <v>233.14500000000001</v>
      </c>
      <c r="L325" s="31">
        <v>31.702717391304347</v>
      </c>
      <c r="M325" s="31">
        <v>11.733804347826082</v>
      </c>
      <c r="N325" s="31">
        <v>14.403695652173917</v>
      </c>
      <c r="O325" s="31">
        <v>5.5652173913043477</v>
      </c>
      <c r="P325" s="31">
        <v>69.28336956521737</v>
      </c>
      <c r="Q325" s="31">
        <v>64.132717391304325</v>
      </c>
      <c r="R325" s="31">
        <v>5.1506521739130431</v>
      </c>
      <c r="S325" s="31">
        <v>157.2784782608696</v>
      </c>
      <c r="T325" s="31">
        <v>153.71228260869569</v>
      </c>
      <c r="U325" s="31">
        <v>3.5661956521739144</v>
      </c>
      <c r="V325" s="31">
        <v>0</v>
      </c>
      <c r="W325" s="31">
        <v>85.259347826086923</v>
      </c>
      <c r="X325" s="31">
        <v>0</v>
      </c>
      <c r="Y325" s="31">
        <v>0</v>
      </c>
      <c r="Z325" s="31">
        <v>0</v>
      </c>
      <c r="AA325" s="31">
        <v>40.217173913043453</v>
      </c>
      <c r="AB325" s="31">
        <v>0</v>
      </c>
      <c r="AC325" s="31">
        <v>45.04217391304347</v>
      </c>
      <c r="AD325" s="31">
        <v>0</v>
      </c>
      <c r="AE325" s="31">
        <v>0</v>
      </c>
      <c r="AF325" t="s">
        <v>51</v>
      </c>
      <c r="AG325" s="32">
        <v>5</v>
      </c>
      <c r="AH325"/>
    </row>
    <row r="326" spans="1:34" x14ac:dyDescent="0.25">
      <c r="A326" t="s">
        <v>1823</v>
      </c>
      <c r="B326" t="s">
        <v>1278</v>
      </c>
      <c r="C326" t="s">
        <v>1685</v>
      </c>
      <c r="D326" t="s">
        <v>1807</v>
      </c>
      <c r="E326" s="31">
        <v>32.478260869565219</v>
      </c>
      <c r="F326" s="31">
        <v>3.7979216867469878</v>
      </c>
      <c r="G326" s="31">
        <v>3.482439759036144</v>
      </c>
      <c r="H326" s="31">
        <v>0.98688755020080343</v>
      </c>
      <c r="I326" s="31">
        <v>0.67140562248995994</v>
      </c>
      <c r="J326" s="31">
        <v>123.34989130434782</v>
      </c>
      <c r="K326" s="31">
        <v>113.10358695652172</v>
      </c>
      <c r="L326" s="31">
        <v>32.052391304347836</v>
      </c>
      <c r="M326" s="31">
        <v>21.806086956521742</v>
      </c>
      <c r="N326" s="31">
        <v>5.5851086956521758</v>
      </c>
      <c r="O326" s="31">
        <v>4.6611956521739133</v>
      </c>
      <c r="P326" s="31">
        <v>20.505760869565222</v>
      </c>
      <c r="Q326" s="31">
        <v>20.505760869565222</v>
      </c>
      <c r="R326" s="31">
        <v>0</v>
      </c>
      <c r="S326" s="31">
        <v>70.791739130434763</v>
      </c>
      <c r="T326" s="31">
        <v>70.791739130434763</v>
      </c>
      <c r="U326" s="31">
        <v>0</v>
      </c>
      <c r="V326" s="31">
        <v>0</v>
      </c>
      <c r="W326" s="31">
        <v>0</v>
      </c>
      <c r="X326" s="31">
        <v>0</v>
      </c>
      <c r="Y326" s="31">
        <v>0</v>
      </c>
      <c r="Z326" s="31">
        <v>0</v>
      </c>
      <c r="AA326" s="31">
        <v>0</v>
      </c>
      <c r="AB326" s="31">
        <v>0</v>
      </c>
      <c r="AC326" s="31">
        <v>0</v>
      </c>
      <c r="AD326" s="31">
        <v>0</v>
      </c>
      <c r="AE326" s="31">
        <v>0</v>
      </c>
      <c r="AF326" t="s">
        <v>586</v>
      </c>
      <c r="AG326" s="32">
        <v>5</v>
      </c>
      <c r="AH326"/>
    </row>
    <row r="327" spans="1:34" x14ac:dyDescent="0.25">
      <c r="A327" t="s">
        <v>1823</v>
      </c>
      <c r="B327" t="s">
        <v>911</v>
      </c>
      <c r="C327" t="s">
        <v>1558</v>
      </c>
      <c r="D327" t="s">
        <v>1715</v>
      </c>
      <c r="E327" s="31">
        <v>55.586956521739133</v>
      </c>
      <c r="F327" s="31">
        <v>3.5321274931560418</v>
      </c>
      <c r="G327" s="31">
        <v>3.4288815017598746</v>
      </c>
      <c r="H327" s="31">
        <v>0.78887368009385961</v>
      </c>
      <c r="I327" s="31">
        <v>0.68562768869769219</v>
      </c>
      <c r="J327" s="31">
        <v>196.34021739130432</v>
      </c>
      <c r="K327" s="31">
        <v>190.60108695652173</v>
      </c>
      <c r="L327" s="31">
        <v>43.851086956521719</v>
      </c>
      <c r="M327" s="31">
        <v>38.11195652173911</v>
      </c>
      <c r="N327" s="31">
        <v>0</v>
      </c>
      <c r="O327" s="31">
        <v>5.7391304347826084</v>
      </c>
      <c r="P327" s="31">
        <v>34.904456521739128</v>
      </c>
      <c r="Q327" s="31">
        <v>34.904456521739128</v>
      </c>
      <c r="R327" s="31">
        <v>0</v>
      </c>
      <c r="S327" s="31">
        <v>117.58467391304347</v>
      </c>
      <c r="T327" s="31">
        <v>117.58467391304347</v>
      </c>
      <c r="U327" s="31">
        <v>0</v>
      </c>
      <c r="V327" s="31">
        <v>0</v>
      </c>
      <c r="W327" s="31">
        <v>0</v>
      </c>
      <c r="X327" s="31">
        <v>0</v>
      </c>
      <c r="Y327" s="31">
        <v>0</v>
      </c>
      <c r="Z327" s="31">
        <v>0</v>
      </c>
      <c r="AA327" s="31">
        <v>0</v>
      </c>
      <c r="AB327" s="31">
        <v>0</v>
      </c>
      <c r="AC327" s="31">
        <v>0</v>
      </c>
      <c r="AD327" s="31">
        <v>0</v>
      </c>
      <c r="AE327" s="31">
        <v>0</v>
      </c>
      <c r="AF327" t="s">
        <v>219</v>
      </c>
      <c r="AG327" s="32">
        <v>5</v>
      </c>
      <c r="AH327"/>
    </row>
    <row r="328" spans="1:34" x14ac:dyDescent="0.25">
      <c r="A328" t="s">
        <v>1823</v>
      </c>
      <c r="B328" t="s">
        <v>1161</v>
      </c>
      <c r="C328" t="s">
        <v>1647</v>
      </c>
      <c r="D328" t="s">
        <v>1802</v>
      </c>
      <c r="E328" s="31">
        <v>42.413043478260867</v>
      </c>
      <c r="F328" s="31">
        <v>3.6443490517683248</v>
      </c>
      <c r="G328" s="31">
        <v>3.2455151204510506</v>
      </c>
      <c r="H328" s="31">
        <v>0.55875192209123525</v>
      </c>
      <c r="I328" s="31">
        <v>0.15991799077396207</v>
      </c>
      <c r="J328" s="31">
        <v>154.56793478260872</v>
      </c>
      <c r="K328" s="31">
        <v>137.65217391304347</v>
      </c>
      <c r="L328" s="31">
        <v>23.698369565217391</v>
      </c>
      <c r="M328" s="31">
        <v>6.7826086956521738</v>
      </c>
      <c r="N328" s="31">
        <v>11.350543478260869</v>
      </c>
      <c r="O328" s="31">
        <v>5.5652173913043477</v>
      </c>
      <c r="P328" s="31">
        <v>48.486413043478258</v>
      </c>
      <c r="Q328" s="31">
        <v>48.486413043478258</v>
      </c>
      <c r="R328" s="31">
        <v>0</v>
      </c>
      <c r="S328" s="31">
        <v>82.383152173913047</v>
      </c>
      <c r="T328" s="31">
        <v>80.630434782608702</v>
      </c>
      <c r="U328" s="31">
        <v>1.7527173913043479</v>
      </c>
      <c r="V328" s="31">
        <v>0</v>
      </c>
      <c r="W328" s="31">
        <v>13.394021739130435</v>
      </c>
      <c r="X328" s="31">
        <v>0</v>
      </c>
      <c r="Y328" s="31">
        <v>0</v>
      </c>
      <c r="Z328" s="31">
        <v>0</v>
      </c>
      <c r="AA328" s="31">
        <v>0</v>
      </c>
      <c r="AB328" s="31">
        <v>0</v>
      </c>
      <c r="AC328" s="31">
        <v>13.394021739130435</v>
      </c>
      <c r="AD328" s="31">
        <v>0</v>
      </c>
      <c r="AE328" s="31">
        <v>0</v>
      </c>
      <c r="AF328" t="s">
        <v>469</v>
      </c>
      <c r="AG328" s="32">
        <v>5</v>
      </c>
      <c r="AH328"/>
    </row>
    <row r="329" spans="1:34" x14ac:dyDescent="0.25">
      <c r="A329" t="s">
        <v>1823</v>
      </c>
      <c r="B329" t="s">
        <v>698</v>
      </c>
      <c r="C329" t="s">
        <v>1437</v>
      </c>
      <c r="D329" t="s">
        <v>1760</v>
      </c>
      <c r="E329" s="31">
        <v>59.945652173913047</v>
      </c>
      <c r="F329" s="31">
        <v>4.7582502266545781</v>
      </c>
      <c r="G329" s="31">
        <v>4.3165457842248403</v>
      </c>
      <c r="H329" s="31">
        <v>1.3417497733454216</v>
      </c>
      <c r="I329" s="31">
        <v>1.005394378966455</v>
      </c>
      <c r="J329" s="31">
        <v>285.23641304347825</v>
      </c>
      <c r="K329" s="31">
        <v>258.758152173913</v>
      </c>
      <c r="L329" s="31">
        <v>80.432065217391312</v>
      </c>
      <c r="M329" s="31">
        <v>60.269021739130437</v>
      </c>
      <c r="N329" s="31">
        <v>14.771739130434783</v>
      </c>
      <c r="O329" s="31">
        <v>5.3913043478260869</v>
      </c>
      <c r="P329" s="31">
        <v>40.940217391304344</v>
      </c>
      <c r="Q329" s="31">
        <v>34.625</v>
      </c>
      <c r="R329" s="31">
        <v>6.3152173913043477</v>
      </c>
      <c r="S329" s="31">
        <v>163.8641304347826</v>
      </c>
      <c r="T329" s="31">
        <v>163.8641304347826</v>
      </c>
      <c r="U329" s="31">
        <v>0</v>
      </c>
      <c r="V329" s="31">
        <v>0</v>
      </c>
      <c r="W329" s="31">
        <v>3.8668478260869565</v>
      </c>
      <c r="X329" s="31">
        <v>0.16304347826086957</v>
      </c>
      <c r="Y329" s="31">
        <v>0</v>
      </c>
      <c r="Z329" s="31">
        <v>0</v>
      </c>
      <c r="AA329" s="31">
        <v>0</v>
      </c>
      <c r="AB329" s="31">
        <v>0</v>
      </c>
      <c r="AC329" s="31">
        <v>3.7038043478260869</v>
      </c>
      <c r="AD329" s="31">
        <v>0</v>
      </c>
      <c r="AE329" s="31">
        <v>0</v>
      </c>
      <c r="AF329" t="s">
        <v>6</v>
      </c>
      <c r="AG329" s="32">
        <v>5</v>
      </c>
      <c r="AH329"/>
    </row>
    <row r="330" spans="1:34" x14ac:dyDescent="0.25">
      <c r="A330" t="s">
        <v>1823</v>
      </c>
      <c r="B330" t="s">
        <v>844</v>
      </c>
      <c r="C330" t="s">
        <v>1526</v>
      </c>
      <c r="D330" t="s">
        <v>1777</v>
      </c>
      <c r="E330" s="31">
        <v>61.293478260869563</v>
      </c>
      <c r="F330" s="31">
        <v>3.3718744458237278</v>
      </c>
      <c r="G330" s="31">
        <v>3.0389554885618022</v>
      </c>
      <c r="H330" s="31">
        <v>0.36220961163326831</v>
      </c>
      <c r="I330" s="31">
        <v>0.10253059053023587</v>
      </c>
      <c r="J330" s="31">
        <v>206.67391304347825</v>
      </c>
      <c r="K330" s="31">
        <v>186.26815217391305</v>
      </c>
      <c r="L330" s="31">
        <v>22.201086956521738</v>
      </c>
      <c r="M330" s="31">
        <v>6.2844565217391315</v>
      </c>
      <c r="N330" s="31">
        <v>10.494565217391305</v>
      </c>
      <c r="O330" s="31">
        <v>5.422065217391304</v>
      </c>
      <c r="P330" s="31">
        <v>61.472826086956523</v>
      </c>
      <c r="Q330" s="31">
        <v>56.983695652173914</v>
      </c>
      <c r="R330" s="31">
        <v>4.4891304347826084</v>
      </c>
      <c r="S330" s="31">
        <v>123</v>
      </c>
      <c r="T330" s="31">
        <v>118.10597826086956</v>
      </c>
      <c r="U330" s="31">
        <v>4.8940217391304346</v>
      </c>
      <c r="V330" s="31">
        <v>0</v>
      </c>
      <c r="W330" s="31">
        <v>46.725543478260867</v>
      </c>
      <c r="X330" s="31">
        <v>2.2527173913043477</v>
      </c>
      <c r="Y330" s="31">
        <v>0</v>
      </c>
      <c r="Z330" s="31">
        <v>0</v>
      </c>
      <c r="AA330" s="31">
        <v>12.597826086956522</v>
      </c>
      <c r="AB330" s="31">
        <v>0</v>
      </c>
      <c r="AC330" s="31">
        <v>31.875</v>
      </c>
      <c r="AD330" s="31">
        <v>0</v>
      </c>
      <c r="AE330" s="31">
        <v>0</v>
      </c>
      <c r="AF330" t="s">
        <v>152</v>
      </c>
      <c r="AG330" s="32">
        <v>5</v>
      </c>
      <c r="AH330"/>
    </row>
    <row r="331" spans="1:34" x14ac:dyDescent="0.25">
      <c r="A331" t="s">
        <v>1823</v>
      </c>
      <c r="B331" t="s">
        <v>710</v>
      </c>
      <c r="C331" t="s">
        <v>1447</v>
      </c>
      <c r="D331" t="s">
        <v>1765</v>
      </c>
      <c r="E331" s="31">
        <v>73.326086956521735</v>
      </c>
      <c r="F331" s="31">
        <v>3.2601912244292919</v>
      </c>
      <c r="G331" s="31">
        <v>3.034576045063742</v>
      </c>
      <c r="H331" s="31">
        <v>0.77212422176104356</v>
      </c>
      <c r="I331" s="31">
        <v>0.54650904239549369</v>
      </c>
      <c r="J331" s="31">
        <v>239.05706521739131</v>
      </c>
      <c r="K331" s="31">
        <v>222.51358695652175</v>
      </c>
      <c r="L331" s="31">
        <v>56.616847826086953</v>
      </c>
      <c r="M331" s="31">
        <v>40.073369565217391</v>
      </c>
      <c r="N331" s="31">
        <v>11.413043478260869</v>
      </c>
      <c r="O331" s="31">
        <v>5.1304347826086953</v>
      </c>
      <c r="P331" s="31">
        <v>39.961956521739133</v>
      </c>
      <c r="Q331" s="31">
        <v>39.961956521739133</v>
      </c>
      <c r="R331" s="31">
        <v>0</v>
      </c>
      <c r="S331" s="31">
        <v>142.47826086956522</v>
      </c>
      <c r="T331" s="31">
        <v>142.47826086956522</v>
      </c>
      <c r="U331" s="31">
        <v>0</v>
      </c>
      <c r="V331" s="31">
        <v>0</v>
      </c>
      <c r="W331" s="31">
        <v>47.230978260869563</v>
      </c>
      <c r="X331" s="31">
        <v>6.0760869565217392</v>
      </c>
      <c r="Y331" s="31">
        <v>0</v>
      </c>
      <c r="Z331" s="31">
        <v>0</v>
      </c>
      <c r="AA331" s="31">
        <v>6.7635869565217392</v>
      </c>
      <c r="AB331" s="31">
        <v>0</v>
      </c>
      <c r="AC331" s="31">
        <v>34.391304347826086</v>
      </c>
      <c r="AD331" s="31">
        <v>0</v>
      </c>
      <c r="AE331" s="31">
        <v>0</v>
      </c>
      <c r="AF331" t="s">
        <v>18</v>
      </c>
      <c r="AG331" s="32">
        <v>5</v>
      </c>
      <c r="AH331"/>
    </row>
    <row r="332" spans="1:34" x14ac:dyDescent="0.25">
      <c r="A332" t="s">
        <v>1823</v>
      </c>
      <c r="B332" t="s">
        <v>841</v>
      </c>
      <c r="C332" t="s">
        <v>1524</v>
      </c>
      <c r="D332" t="s">
        <v>1788</v>
      </c>
      <c r="E332" s="31">
        <v>60.445652173913047</v>
      </c>
      <c r="F332" s="31">
        <v>3.0970149253731343</v>
      </c>
      <c r="G332" s="31">
        <v>2.8669753641431401</v>
      </c>
      <c r="H332" s="31">
        <v>0.86302823233231429</v>
      </c>
      <c r="I332" s="31">
        <v>0.63298867110231971</v>
      </c>
      <c r="J332" s="31">
        <v>187.20108695652175</v>
      </c>
      <c r="K332" s="31">
        <v>173.29619565217394</v>
      </c>
      <c r="L332" s="31">
        <v>52.166304347826085</v>
      </c>
      <c r="M332" s="31">
        <v>38.261413043478264</v>
      </c>
      <c r="N332" s="31">
        <v>8.4809782608695645</v>
      </c>
      <c r="O332" s="31">
        <v>5.4239130434782608</v>
      </c>
      <c r="P332" s="31">
        <v>17.558152173913044</v>
      </c>
      <c r="Q332" s="31">
        <v>17.558152173913044</v>
      </c>
      <c r="R332" s="31">
        <v>0</v>
      </c>
      <c r="S332" s="31">
        <v>117.47663043478261</v>
      </c>
      <c r="T332" s="31">
        <v>115.88152173913043</v>
      </c>
      <c r="U332" s="31">
        <v>1.5951086956521738</v>
      </c>
      <c r="V332" s="31">
        <v>0</v>
      </c>
      <c r="W332" s="31">
        <v>12.461956521739131</v>
      </c>
      <c r="X332" s="31">
        <v>1.1771739130434782</v>
      </c>
      <c r="Y332" s="31">
        <v>0</v>
      </c>
      <c r="Z332" s="31">
        <v>0</v>
      </c>
      <c r="AA332" s="31">
        <v>5.3054347826086961</v>
      </c>
      <c r="AB332" s="31">
        <v>0</v>
      </c>
      <c r="AC332" s="31">
        <v>5.9793478260869568</v>
      </c>
      <c r="AD332" s="31">
        <v>0</v>
      </c>
      <c r="AE332" s="31">
        <v>0</v>
      </c>
      <c r="AF332" t="s">
        <v>149</v>
      </c>
      <c r="AG332" s="32">
        <v>5</v>
      </c>
      <c r="AH332"/>
    </row>
    <row r="333" spans="1:34" x14ac:dyDescent="0.25">
      <c r="A333" t="s">
        <v>1823</v>
      </c>
      <c r="B333" t="s">
        <v>773</v>
      </c>
      <c r="C333" t="s">
        <v>1485</v>
      </c>
      <c r="D333" t="s">
        <v>1778</v>
      </c>
      <c r="E333" s="31">
        <v>53.630434782608695</v>
      </c>
      <c r="F333" s="31">
        <v>3.1863092825293884</v>
      </c>
      <c r="G333" s="31">
        <v>2.9295196595054724</v>
      </c>
      <c r="H333" s="31">
        <v>0.62641872719902714</v>
      </c>
      <c r="I333" s="31">
        <v>0.47410822861775437</v>
      </c>
      <c r="J333" s="31">
        <v>170.88315217391306</v>
      </c>
      <c r="K333" s="31">
        <v>157.11141304347828</v>
      </c>
      <c r="L333" s="31">
        <v>33.595108695652172</v>
      </c>
      <c r="M333" s="31">
        <v>25.426630434782609</v>
      </c>
      <c r="N333" s="31">
        <v>3.0380434782608696</v>
      </c>
      <c r="O333" s="31">
        <v>5.1304347826086953</v>
      </c>
      <c r="P333" s="31">
        <v>20.891304347826086</v>
      </c>
      <c r="Q333" s="31">
        <v>15.288043478260869</v>
      </c>
      <c r="R333" s="31">
        <v>5.6032608695652177</v>
      </c>
      <c r="S333" s="31">
        <v>116.39673913043478</v>
      </c>
      <c r="T333" s="31">
        <v>114.57065217391305</v>
      </c>
      <c r="U333" s="31">
        <v>1.826086956521739</v>
      </c>
      <c r="V333" s="31">
        <v>0</v>
      </c>
      <c r="W333" s="31">
        <v>49.703804347826093</v>
      </c>
      <c r="X333" s="31">
        <v>5.4619565217391308</v>
      </c>
      <c r="Y333" s="31">
        <v>0</v>
      </c>
      <c r="Z333" s="31">
        <v>0</v>
      </c>
      <c r="AA333" s="31">
        <v>5.2961956521739131</v>
      </c>
      <c r="AB333" s="31">
        <v>0</v>
      </c>
      <c r="AC333" s="31">
        <v>38.945652173913047</v>
      </c>
      <c r="AD333" s="31">
        <v>0</v>
      </c>
      <c r="AE333" s="31">
        <v>0</v>
      </c>
      <c r="AF333" t="s">
        <v>81</v>
      </c>
      <c r="AG333" s="32">
        <v>5</v>
      </c>
      <c r="AH333"/>
    </row>
    <row r="334" spans="1:34" x14ac:dyDescent="0.25">
      <c r="A334" t="s">
        <v>1823</v>
      </c>
      <c r="B334" t="s">
        <v>838</v>
      </c>
      <c r="C334" t="s">
        <v>1433</v>
      </c>
      <c r="D334" t="s">
        <v>1758</v>
      </c>
      <c r="E334" s="31">
        <v>59.315217391304351</v>
      </c>
      <c r="F334" s="31">
        <v>3.6829301814183615</v>
      </c>
      <c r="G334" s="31">
        <v>3.3277441817848636</v>
      </c>
      <c r="H334" s="31">
        <v>1.0140645043063954</v>
      </c>
      <c r="I334" s="31">
        <v>0.65887850467289721</v>
      </c>
      <c r="J334" s="31">
        <v>218.45380434782609</v>
      </c>
      <c r="K334" s="31">
        <v>197.3858695652174</v>
      </c>
      <c r="L334" s="31">
        <v>60.149456521739133</v>
      </c>
      <c r="M334" s="31">
        <v>39.081521739130437</v>
      </c>
      <c r="N334" s="31">
        <v>16.198369565217391</v>
      </c>
      <c r="O334" s="31">
        <v>4.8695652173913047</v>
      </c>
      <c r="P334" s="31">
        <v>19.739130434782609</v>
      </c>
      <c r="Q334" s="31">
        <v>19.739130434782609</v>
      </c>
      <c r="R334" s="31">
        <v>0</v>
      </c>
      <c r="S334" s="31">
        <v>138.56521739130434</v>
      </c>
      <c r="T334" s="31">
        <v>137.26902173913044</v>
      </c>
      <c r="U334" s="31">
        <v>1.2961956521739131</v>
      </c>
      <c r="V334" s="31">
        <v>0</v>
      </c>
      <c r="W334" s="31">
        <v>0</v>
      </c>
      <c r="X334" s="31">
        <v>0</v>
      </c>
      <c r="Y334" s="31">
        <v>0</v>
      </c>
      <c r="Z334" s="31">
        <v>0</v>
      </c>
      <c r="AA334" s="31">
        <v>0</v>
      </c>
      <c r="AB334" s="31">
        <v>0</v>
      </c>
      <c r="AC334" s="31">
        <v>0</v>
      </c>
      <c r="AD334" s="31">
        <v>0</v>
      </c>
      <c r="AE334" s="31">
        <v>0</v>
      </c>
      <c r="AF334" t="s">
        <v>146</v>
      </c>
      <c r="AG334" s="32">
        <v>5</v>
      </c>
      <c r="AH334"/>
    </row>
    <row r="335" spans="1:34" x14ac:dyDescent="0.25">
      <c r="A335" t="s">
        <v>1823</v>
      </c>
      <c r="B335" t="s">
        <v>1131</v>
      </c>
      <c r="C335" t="s">
        <v>1638</v>
      </c>
      <c r="D335" t="s">
        <v>1787</v>
      </c>
      <c r="E335" s="31">
        <v>52</v>
      </c>
      <c r="F335" s="31">
        <v>3.2920150501672243</v>
      </c>
      <c r="G335" s="31">
        <v>3.1359740802675589</v>
      </c>
      <c r="H335" s="31">
        <v>0.51437081939799334</v>
      </c>
      <c r="I335" s="31">
        <v>0.45082566889632109</v>
      </c>
      <c r="J335" s="31">
        <v>171.18478260869566</v>
      </c>
      <c r="K335" s="31">
        <v>163.07065217391306</v>
      </c>
      <c r="L335" s="31">
        <v>26.747282608695652</v>
      </c>
      <c r="M335" s="31">
        <v>23.442934782608695</v>
      </c>
      <c r="N335" s="31">
        <v>0</v>
      </c>
      <c r="O335" s="31">
        <v>3.3043478260869565</v>
      </c>
      <c r="P335" s="31">
        <v>27.432065217391305</v>
      </c>
      <c r="Q335" s="31">
        <v>22.622282608695652</v>
      </c>
      <c r="R335" s="31">
        <v>4.8097826086956523</v>
      </c>
      <c r="S335" s="31">
        <v>117.0054347826087</v>
      </c>
      <c r="T335" s="31">
        <v>117.0054347826087</v>
      </c>
      <c r="U335" s="31">
        <v>0</v>
      </c>
      <c r="V335" s="31">
        <v>0</v>
      </c>
      <c r="W335" s="31">
        <v>53.282608695652172</v>
      </c>
      <c r="X335" s="31">
        <v>11.217391304347826</v>
      </c>
      <c r="Y335" s="31">
        <v>0</v>
      </c>
      <c r="Z335" s="31">
        <v>0</v>
      </c>
      <c r="AA335" s="31">
        <v>9.2173913043478262</v>
      </c>
      <c r="AB335" s="31">
        <v>0</v>
      </c>
      <c r="AC335" s="31">
        <v>32.847826086956523</v>
      </c>
      <c r="AD335" s="31">
        <v>0</v>
      </c>
      <c r="AE335" s="31">
        <v>0</v>
      </c>
      <c r="AF335" t="s">
        <v>439</v>
      </c>
      <c r="AG335" s="32">
        <v>5</v>
      </c>
      <c r="AH335"/>
    </row>
    <row r="336" spans="1:34" x14ac:dyDescent="0.25">
      <c r="A336" t="s">
        <v>1823</v>
      </c>
      <c r="B336" t="s">
        <v>791</v>
      </c>
      <c r="C336" t="s">
        <v>1495</v>
      </c>
      <c r="D336" t="s">
        <v>1777</v>
      </c>
      <c r="E336" s="31">
        <v>61.260869565217391</v>
      </c>
      <c r="F336" s="31">
        <v>3.1010770049680625</v>
      </c>
      <c r="G336" s="31">
        <v>2.8717991483321508</v>
      </c>
      <c r="H336" s="31">
        <v>0.52593506032647275</v>
      </c>
      <c r="I336" s="31">
        <v>0.2966572036905607</v>
      </c>
      <c r="J336" s="31">
        <v>189.97467391304349</v>
      </c>
      <c r="K336" s="31">
        <v>175.92891304347827</v>
      </c>
      <c r="L336" s="31">
        <v>32.219239130434786</v>
      </c>
      <c r="M336" s="31">
        <v>18.173478260869565</v>
      </c>
      <c r="N336" s="31">
        <v>8.6657608695652169</v>
      </c>
      <c r="O336" s="31">
        <v>5.3800000000000008</v>
      </c>
      <c r="P336" s="31">
        <v>48.334239130434781</v>
      </c>
      <c r="Q336" s="31">
        <v>48.334239130434781</v>
      </c>
      <c r="R336" s="31">
        <v>0</v>
      </c>
      <c r="S336" s="31">
        <v>109.42119565217391</v>
      </c>
      <c r="T336" s="31">
        <v>103.01086956521739</v>
      </c>
      <c r="U336" s="31">
        <v>6.4103260869565215</v>
      </c>
      <c r="V336" s="31">
        <v>0</v>
      </c>
      <c r="W336" s="31">
        <v>0</v>
      </c>
      <c r="X336" s="31">
        <v>0</v>
      </c>
      <c r="Y336" s="31">
        <v>0</v>
      </c>
      <c r="Z336" s="31">
        <v>0</v>
      </c>
      <c r="AA336" s="31">
        <v>0</v>
      </c>
      <c r="AB336" s="31">
        <v>0</v>
      </c>
      <c r="AC336" s="31">
        <v>0</v>
      </c>
      <c r="AD336" s="31">
        <v>0</v>
      </c>
      <c r="AE336" s="31">
        <v>0</v>
      </c>
      <c r="AF336" t="s">
        <v>99</v>
      </c>
      <c r="AG336" s="32">
        <v>5</v>
      </c>
      <c r="AH336"/>
    </row>
    <row r="337" spans="1:34" x14ac:dyDescent="0.25">
      <c r="A337" t="s">
        <v>1823</v>
      </c>
      <c r="B337" t="s">
        <v>853</v>
      </c>
      <c r="C337" t="s">
        <v>1532</v>
      </c>
      <c r="D337" t="s">
        <v>1772</v>
      </c>
      <c r="E337" s="31">
        <v>53.195652173913047</v>
      </c>
      <c r="F337" s="31">
        <v>3.8201879852881073</v>
      </c>
      <c r="G337" s="31">
        <v>3.5225275847977118</v>
      </c>
      <c r="H337" s="31">
        <v>0.77273191663261132</v>
      </c>
      <c r="I337" s="31">
        <v>0.47507151614221493</v>
      </c>
      <c r="J337" s="31">
        <v>203.21739130434781</v>
      </c>
      <c r="K337" s="31">
        <v>187.38315217391306</v>
      </c>
      <c r="L337" s="31">
        <v>41.105978260869563</v>
      </c>
      <c r="M337" s="31">
        <v>25.271739130434781</v>
      </c>
      <c r="N337" s="31">
        <v>10.877717391304348</v>
      </c>
      <c r="O337" s="31">
        <v>4.9565217391304346</v>
      </c>
      <c r="P337" s="31">
        <v>37.298913043478258</v>
      </c>
      <c r="Q337" s="31">
        <v>37.298913043478258</v>
      </c>
      <c r="R337" s="31">
        <v>0</v>
      </c>
      <c r="S337" s="31">
        <v>124.8125</v>
      </c>
      <c r="T337" s="31">
        <v>124.4429347826087</v>
      </c>
      <c r="U337" s="31">
        <v>0.36956521739130432</v>
      </c>
      <c r="V337" s="31">
        <v>0</v>
      </c>
      <c r="W337" s="31">
        <v>1.4836956521739131</v>
      </c>
      <c r="X337" s="31">
        <v>0</v>
      </c>
      <c r="Y337" s="31">
        <v>0</v>
      </c>
      <c r="Z337" s="31">
        <v>0</v>
      </c>
      <c r="AA337" s="31">
        <v>1.4021739130434783</v>
      </c>
      <c r="AB337" s="31">
        <v>0</v>
      </c>
      <c r="AC337" s="31">
        <v>8.1521739130434784E-2</v>
      </c>
      <c r="AD337" s="31">
        <v>0</v>
      </c>
      <c r="AE337" s="31">
        <v>0</v>
      </c>
      <c r="AF337" t="s">
        <v>161</v>
      </c>
      <c r="AG337" s="32">
        <v>5</v>
      </c>
      <c r="AH337"/>
    </row>
    <row r="338" spans="1:34" x14ac:dyDescent="0.25">
      <c r="A338" t="s">
        <v>1823</v>
      </c>
      <c r="B338" t="s">
        <v>1242</v>
      </c>
      <c r="C338" t="s">
        <v>1389</v>
      </c>
      <c r="D338" t="s">
        <v>1717</v>
      </c>
      <c r="E338" s="31">
        <v>86.478260869565219</v>
      </c>
      <c r="F338" s="31">
        <v>3.042786576168929</v>
      </c>
      <c r="G338" s="31">
        <v>2.9396882855706385</v>
      </c>
      <c r="H338" s="31">
        <v>0.25146053293112114</v>
      </c>
      <c r="I338" s="31">
        <v>0.2026923076923077</v>
      </c>
      <c r="J338" s="31">
        <v>263.13489130434783</v>
      </c>
      <c r="K338" s="31">
        <v>254.21913043478261</v>
      </c>
      <c r="L338" s="31">
        <v>21.74586956521739</v>
      </c>
      <c r="M338" s="31">
        <v>17.528478260869566</v>
      </c>
      <c r="N338" s="31">
        <v>2.2173913043478262</v>
      </c>
      <c r="O338" s="31">
        <v>2</v>
      </c>
      <c r="P338" s="31">
        <v>67.604782608695643</v>
      </c>
      <c r="Q338" s="31">
        <v>62.906413043478246</v>
      </c>
      <c r="R338" s="31">
        <v>4.6983695652173916</v>
      </c>
      <c r="S338" s="31">
        <v>173.7842391304348</v>
      </c>
      <c r="T338" s="31">
        <v>172.9092391304348</v>
      </c>
      <c r="U338" s="31">
        <v>0.875</v>
      </c>
      <c r="V338" s="31">
        <v>0</v>
      </c>
      <c r="W338" s="31">
        <v>78.172934782608692</v>
      </c>
      <c r="X338" s="31">
        <v>10.38717391304348</v>
      </c>
      <c r="Y338" s="31">
        <v>0</v>
      </c>
      <c r="Z338" s="31">
        <v>0</v>
      </c>
      <c r="AA338" s="31">
        <v>18.422717391304349</v>
      </c>
      <c r="AB338" s="31">
        <v>0</v>
      </c>
      <c r="AC338" s="31">
        <v>49.363043478260863</v>
      </c>
      <c r="AD338" s="31">
        <v>0</v>
      </c>
      <c r="AE338" s="31">
        <v>0</v>
      </c>
      <c r="AF338" t="s">
        <v>550</v>
      </c>
      <c r="AG338" s="32">
        <v>5</v>
      </c>
      <c r="AH338"/>
    </row>
    <row r="339" spans="1:34" x14ac:dyDescent="0.25">
      <c r="A339" t="s">
        <v>1823</v>
      </c>
      <c r="B339" t="s">
        <v>757</v>
      </c>
      <c r="C339" t="s">
        <v>1478</v>
      </c>
      <c r="D339" t="s">
        <v>1714</v>
      </c>
      <c r="E339" s="31">
        <v>48.608695652173914</v>
      </c>
      <c r="F339" s="31">
        <v>3.8003130590339893</v>
      </c>
      <c r="G339" s="31">
        <v>3.550648479427549</v>
      </c>
      <c r="H339" s="31">
        <v>0.42100849731663681</v>
      </c>
      <c r="I339" s="31">
        <v>0.32038237924865831</v>
      </c>
      <c r="J339" s="31">
        <v>184.72826086956522</v>
      </c>
      <c r="K339" s="31">
        <v>172.59239130434781</v>
      </c>
      <c r="L339" s="31">
        <v>20.464673913043477</v>
      </c>
      <c r="M339" s="31">
        <v>15.573369565217391</v>
      </c>
      <c r="N339" s="31">
        <v>0</v>
      </c>
      <c r="O339" s="31">
        <v>4.8913043478260869</v>
      </c>
      <c r="P339" s="31">
        <v>47.885869565217391</v>
      </c>
      <c r="Q339" s="31">
        <v>40.641304347826086</v>
      </c>
      <c r="R339" s="31">
        <v>7.2445652173913047</v>
      </c>
      <c r="S339" s="31">
        <v>116.37771739130434</v>
      </c>
      <c r="T339" s="31">
        <v>116.37771739130434</v>
      </c>
      <c r="U339" s="31">
        <v>0</v>
      </c>
      <c r="V339" s="31">
        <v>0</v>
      </c>
      <c r="W339" s="31">
        <v>1.0434782608695652</v>
      </c>
      <c r="X339" s="31">
        <v>0</v>
      </c>
      <c r="Y339" s="31">
        <v>0</v>
      </c>
      <c r="Z339" s="31">
        <v>0</v>
      </c>
      <c r="AA339" s="31">
        <v>0</v>
      </c>
      <c r="AB339" s="31">
        <v>0</v>
      </c>
      <c r="AC339" s="31">
        <v>1.0434782608695652</v>
      </c>
      <c r="AD339" s="31">
        <v>0</v>
      </c>
      <c r="AE339" s="31">
        <v>0</v>
      </c>
      <c r="AF339" t="s">
        <v>65</v>
      </c>
      <c r="AG339" s="32">
        <v>5</v>
      </c>
      <c r="AH339"/>
    </row>
    <row r="340" spans="1:34" x14ac:dyDescent="0.25">
      <c r="A340" t="s">
        <v>1823</v>
      </c>
      <c r="B340" t="s">
        <v>722</v>
      </c>
      <c r="C340" t="s">
        <v>1457</v>
      </c>
      <c r="D340" t="s">
        <v>1767</v>
      </c>
      <c r="E340" s="31">
        <v>54.380434782608695</v>
      </c>
      <c r="F340" s="31">
        <v>4.6022386568059162</v>
      </c>
      <c r="G340" s="31">
        <v>4.3105636618029175</v>
      </c>
      <c r="H340" s="31">
        <v>1.0575154907055768</v>
      </c>
      <c r="I340" s="31">
        <v>0.76584049570257839</v>
      </c>
      <c r="J340" s="31">
        <v>250.27173913043478</v>
      </c>
      <c r="K340" s="31">
        <v>234.4103260869565</v>
      </c>
      <c r="L340" s="31">
        <v>57.508152173913047</v>
      </c>
      <c r="M340" s="31">
        <v>41.646739130434781</v>
      </c>
      <c r="N340" s="31">
        <v>10.383152173913043</v>
      </c>
      <c r="O340" s="31">
        <v>5.4782608695652177</v>
      </c>
      <c r="P340" s="31">
        <v>30.695652173913043</v>
      </c>
      <c r="Q340" s="31">
        <v>30.695652173913043</v>
      </c>
      <c r="R340" s="31">
        <v>0</v>
      </c>
      <c r="S340" s="31">
        <v>162.06793478260869</v>
      </c>
      <c r="T340" s="31">
        <v>162.06793478260869</v>
      </c>
      <c r="U340" s="31">
        <v>0</v>
      </c>
      <c r="V340" s="31">
        <v>0</v>
      </c>
      <c r="W340" s="31">
        <v>2.7336956521739131</v>
      </c>
      <c r="X340" s="31">
        <v>1.6902173913043479</v>
      </c>
      <c r="Y340" s="31">
        <v>0</v>
      </c>
      <c r="Z340" s="31">
        <v>0</v>
      </c>
      <c r="AA340" s="31">
        <v>1.0434782608695652</v>
      </c>
      <c r="AB340" s="31">
        <v>0</v>
      </c>
      <c r="AC340" s="31">
        <v>0</v>
      </c>
      <c r="AD340" s="31">
        <v>0</v>
      </c>
      <c r="AE340" s="31">
        <v>0</v>
      </c>
      <c r="AF340" t="s">
        <v>30</v>
      </c>
      <c r="AG340" s="32">
        <v>5</v>
      </c>
      <c r="AH340"/>
    </row>
    <row r="341" spans="1:34" x14ac:dyDescent="0.25">
      <c r="A341" t="s">
        <v>1823</v>
      </c>
      <c r="B341" t="s">
        <v>1017</v>
      </c>
      <c r="C341" t="s">
        <v>1602</v>
      </c>
      <c r="D341" t="s">
        <v>1778</v>
      </c>
      <c r="E341" s="31">
        <v>24.043478260869566</v>
      </c>
      <c r="F341" s="31">
        <v>4.1292947558770337</v>
      </c>
      <c r="G341" s="31">
        <v>3.8505877034358047</v>
      </c>
      <c r="H341" s="31">
        <v>0.76424050632911389</v>
      </c>
      <c r="I341" s="31">
        <v>0.48553345388788427</v>
      </c>
      <c r="J341" s="31">
        <v>99.282608695652172</v>
      </c>
      <c r="K341" s="31">
        <v>92.581521739130437</v>
      </c>
      <c r="L341" s="31">
        <v>18.375</v>
      </c>
      <c r="M341" s="31">
        <v>11.673913043478262</v>
      </c>
      <c r="N341" s="31">
        <v>3.9184782608695654</v>
      </c>
      <c r="O341" s="31">
        <v>2.7826086956521738</v>
      </c>
      <c r="P341" s="31">
        <v>22.222826086956523</v>
      </c>
      <c r="Q341" s="31">
        <v>22.222826086956523</v>
      </c>
      <c r="R341" s="31">
        <v>0</v>
      </c>
      <c r="S341" s="31">
        <v>58.684782608695649</v>
      </c>
      <c r="T341" s="31">
        <v>58.684782608695649</v>
      </c>
      <c r="U341" s="31">
        <v>0</v>
      </c>
      <c r="V341" s="31">
        <v>0</v>
      </c>
      <c r="W341" s="31">
        <v>7.4646739130434785</v>
      </c>
      <c r="X341" s="31">
        <v>0.78260869565217395</v>
      </c>
      <c r="Y341" s="31">
        <v>0</v>
      </c>
      <c r="Z341" s="31">
        <v>0</v>
      </c>
      <c r="AA341" s="31">
        <v>0</v>
      </c>
      <c r="AB341" s="31">
        <v>0</v>
      </c>
      <c r="AC341" s="31">
        <v>6.6820652173913047</v>
      </c>
      <c r="AD341" s="31">
        <v>0</v>
      </c>
      <c r="AE341" s="31">
        <v>0</v>
      </c>
      <c r="AF341" t="s">
        <v>325</v>
      </c>
      <c r="AG341" s="32">
        <v>5</v>
      </c>
      <c r="AH341"/>
    </row>
    <row r="342" spans="1:34" x14ac:dyDescent="0.25">
      <c r="A342" t="s">
        <v>1823</v>
      </c>
      <c r="B342" t="s">
        <v>1065</v>
      </c>
      <c r="C342" t="s">
        <v>1617</v>
      </c>
      <c r="D342" t="s">
        <v>1797</v>
      </c>
      <c r="E342" s="31">
        <v>40.673913043478258</v>
      </c>
      <c r="F342" s="31">
        <v>3.2235435595938009</v>
      </c>
      <c r="G342" s="31">
        <v>2.991247995724212</v>
      </c>
      <c r="H342" s="31">
        <v>0.48830839123463393</v>
      </c>
      <c r="I342" s="31">
        <v>0.37286210582576162</v>
      </c>
      <c r="J342" s="31">
        <v>131.11413043478262</v>
      </c>
      <c r="K342" s="31">
        <v>121.66576086956522</v>
      </c>
      <c r="L342" s="31">
        <v>19.861413043478262</v>
      </c>
      <c r="M342" s="31">
        <v>15.165760869565217</v>
      </c>
      <c r="N342" s="31">
        <v>0</v>
      </c>
      <c r="O342" s="31">
        <v>4.6956521739130439</v>
      </c>
      <c r="P342" s="31">
        <v>40.502717391304344</v>
      </c>
      <c r="Q342" s="31">
        <v>35.75</v>
      </c>
      <c r="R342" s="31">
        <v>4.7527173913043477</v>
      </c>
      <c r="S342" s="31">
        <v>70.75</v>
      </c>
      <c r="T342" s="31">
        <v>70.75</v>
      </c>
      <c r="U342" s="31">
        <v>0</v>
      </c>
      <c r="V342" s="31">
        <v>0</v>
      </c>
      <c r="W342" s="31">
        <v>15.913043478260871</v>
      </c>
      <c r="X342" s="31">
        <v>0</v>
      </c>
      <c r="Y342" s="31">
        <v>0</v>
      </c>
      <c r="Z342" s="31">
        <v>0</v>
      </c>
      <c r="AA342" s="31">
        <v>7.6983695652173916</v>
      </c>
      <c r="AB342" s="31">
        <v>0</v>
      </c>
      <c r="AC342" s="31">
        <v>8.2146739130434785</v>
      </c>
      <c r="AD342" s="31">
        <v>0</v>
      </c>
      <c r="AE342" s="31">
        <v>0</v>
      </c>
      <c r="AF342" t="s">
        <v>373</v>
      </c>
      <c r="AG342" s="32">
        <v>5</v>
      </c>
      <c r="AH342"/>
    </row>
    <row r="343" spans="1:34" x14ac:dyDescent="0.25">
      <c r="A343" t="s">
        <v>1823</v>
      </c>
      <c r="B343" t="s">
        <v>885</v>
      </c>
      <c r="C343" t="s">
        <v>1548</v>
      </c>
      <c r="D343" t="s">
        <v>1720</v>
      </c>
      <c r="E343" s="31">
        <v>61.217391304347828</v>
      </c>
      <c r="F343" s="31">
        <v>3.2251420454545454</v>
      </c>
      <c r="G343" s="31">
        <v>2.8674094460227275</v>
      </c>
      <c r="H343" s="31">
        <v>0.7978515625</v>
      </c>
      <c r="I343" s="31">
        <v>0.44011896306818182</v>
      </c>
      <c r="J343" s="31">
        <v>197.43478260869566</v>
      </c>
      <c r="K343" s="31">
        <v>175.53532608695653</v>
      </c>
      <c r="L343" s="31">
        <v>48.842391304347828</v>
      </c>
      <c r="M343" s="31">
        <v>26.942934782608695</v>
      </c>
      <c r="N343" s="31">
        <v>16.355978260869566</v>
      </c>
      <c r="O343" s="31">
        <v>5.5434782608695654</v>
      </c>
      <c r="P343" s="31">
        <v>38.633152173913047</v>
      </c>
      <c r="Q343" s="31">
        <v>38.633152173913047</v>
      </c>
      <c r="R343" s="31">
        <v>0</v>
      </c>
      <c r="S343" s="31">
        <v>109.95923913043478</v>
      </c>
      <c r="T343" s="31">
        <v>109.47010869565217</v>
      </c>
      <c r="U343" s="31">
        <v>0.4891304347826087</v>
      </c>
      <c r="V343" s="31">
        <v>0</v>
      </c>
      <c r="W343" s="31">
        <v>47.135869565217391</v>
      </c>
      <c r="X343" s="31">
        <v>3.410326086956522</v>
      </c>
      <c r="Y343" s="31">
        <v>0</v>
      </c>
      <c r="Z343" s="31">
        <v>0</v>
      </c>
      <c r="AA343" s="31">
        <v>3.7961956521739131</v>
      </c>
      <c r="AB343" s="31">
        <v>0</v>
      </c>
      <c r="AC343" s="31">
        <v>39.929347826086953</v>
      </c>
      <c r="AD343" s="31">
        <v>0</v>
      </c>
      <c r="AE343" s="31">
        <v>0</v>
      </c>
      <c r="AF343" t="s">
        <v>193</v>
      </c>
      <c r="AG343" s="32">
        <v>5</v>
      </c>
      <c r="AH343"/>
    </row>
    <row r="344" spans="1:34" x14ac:dyDescent="0.25">
      <c r="A344" t="s">
        <v>1823</v>
      </c>
      <c r="B344" t="s">
        <v>1007</v>
      </c>
      <c r="C344" t="s">
        <v>1442</v>
      </c>
      <c r="D344" t="s">
        <v>1760</v>
      </c>
      <c r="E344" s="31">
        <v>103.81521739130434</v>
      </c>
      <c r="F344" s="31">
        <v>3.5830279551879385</v>
      </c>
      <c r="G344" s="31">
        <v>3.3253062506543816</v>
      </c>
      <c r="H344" s="31">
        <v>0.61286776253795416</v>
      </c>
      <c r="I344" s="31">
        <v>0.39943461417652604</v>
      </c>
      <c r="J344" s="31">
        <v>371.9728260869565</v>
      </c>
      <c r="K344" s="31">
        <v>345.21739130434781</v>
      </c>
      <c r="L344" s="31">
        <v>63.625</v>
      </c>
      <c r="M344" s="31">
        <v>41.467391304347828</v>
      </c>
      <c r="N344" s="31">
        <v>17.815217391304348</v>
      </c>
      <c r="O344" s="31">
        <v>4.3423913043478262</v>
      </c>
      <c r="P344" s="31">
        <v>100.07880434782608</v>
      </c>
      <c r="Q344" s="31">
        <v>95.480978260869563</v>
      </c>
      <c r="R344" s="31">
        <v>4.5978260869565215</v>
      </c>
      <c r="S344" s="31">
        <v>208.26902173913044</v>
      </c>
      <c r="T344" s="31">
        <v>207.54076086956522</v>
      </c>
      <c r="U344" s="31">
        <v>0.72826086956521741</v>
      </c>
      <c r="V344" s="31">
        <v>0</v>
      </c>
      <c r="W344" s="31">
        <v>49.581521739130437</v>
      </c>
      <c r="X344" s="31">
        <v>6.9701086956521738</v>
      </c>
      <c r="Y344" s="31">
        <v>0</v>
      </c>
      <c r="Z344" s="31">
        <v>0</v>
      </c>
      <c r="AA344" s="31">
        <v>6.5788043478260869</v>
      </c>
      <c r="AB344" s="31">
        <v>0</v>
      </c>
      <c r="AC344" s="31">
        <v>36.032608695652172</v>
      </c>
      <c r="AD344" s="31">
        <v>0</v>
      </c>
      <c r="AE344" s="31">
        <v>0</v>
      </c>
      <c r="AF344" t="s">
        <v>315</v>
      </c>
      <c r="AG344" s="32">
        <v>5</v>
      </c>
      <c r="AH344"/>
    </row>
    <row r="345" spans="1:34" x14ac:dyDescent="0.25">
      <c r="A345" t="s">
        <v>1823</v>
      </c>
      <c r="B345" t="s">
        <v>754</v>
      </c>
      <c r="C345" t="s">
        <v>1475</v>
      </c>
      <c r="D345" t="s">
        <v>1775</v>
      </c>
      <c r="E345" s="31">
        <v>81.652173913043484</v>
      </c>
      <c r="F345" s="31">
        <v>3.787473375931842</v>
      </c>
      <c r="G345" s="31">
        <v>3.513977635782747</v>
      </c>
      <c r="H345" s="31">
        <v>0.38431842385516501</v>
      </c>
      <c r="I345" s="31">
        <v>0.16683306709265175</v>
      </c>
      <c r="J345" s="31">
        <v>309.25543478260869</v>
      </c>
      <c r="K345" s="31">
        <v>286.92391304347825</v>
      </c>
      <c r="L345" s="31">
        <v>31.380434782608695</v>
      </c>
      <c r="M345" s="31">
        <v>13.622282608695652</v>
      </c>
      <c r="N345" s="31">
        <v>13.008152173913043</v>
      </c>
      <c r="O345" s="31">
        <v>4.75</v>
      </c>
      <c r="P345" s="31">
        <v>81.467391304347828</v>
      </c>
      <c r="Q345" s="31">
        <v>76.894021739130437</v>
      </c>
      <c r="R345" s="31">
        <v>4.5733695652173916</v>
      </c>
      <c r="S345" s="31">
        <v>196.40760869565219</v>
      </c>
      <c r="T345" s="31">
        <v>195.43206521739131</v>
      </c>
      <c r="U345" s="31">
        <v>0.97554347826086951</v>
      </c>
      <c r="V345" s="31">
        <v>0</v>
      </c>
      <c r="W345" s="31">
        <v>22.758152173913047</v>
      </c>
      <c r="X345" s="31">
        <v>0.62228260869565222</v>
      </c>
      <c r="Y345" s="31">
        <v>0</v>
      </c>
      <c r="Z345" s="31">
        <v>0</v>
      </c>
      <c r="AA345" s="31">
        <v>1.5978260869565217</v>
      </c>
      <c r="AB345" s="31">
        <v>0</v>
      </c>
      <c r="AC345" s="31">
        <v>20.538043478260871</v>
      </c>
      <c r="AD345" s="31">
        <v>0</v>
      </c>
      <c r="AE345" s="31">
        <v>0</v>
      </c>
      <c r="AF345" t="s">
        <v>62</v>
      </c>
      <c r="AG345" s="32">
        <v>5</v>
      </c>
      <c r="AH345"/>
    </row>
    <row r="346" spans="1:34" x14ac:dyDescent="0.25">
      <c r="A346" t="s">
        <v>1823</v>
      </c>
      <c r="B346" t="s">
        <v>707</v>
      </c>
      <c r="C346" t="s">
        <v>1444</v>
      </c>
      <c r="D346" t="s">
        <v>1767</v>
      </c>
      <c r="E346" s="31">
        <v>71.543478260869563</v>
      </c>
      <c r="F346" s="31">
        <v>4.5826435733819517</v>
      </c>
      <c r="G346" s="31">
        <v>4.2967502278942566</v>
      </c>
      <c r="H346" s="31">
        <v>0.92042692190823472</v>
      </c>
      <c r="I346" s="31">
        <v>0.71403068975995143</v>
      </c>
      <c r="J346" s="31">
        <v>327.85826086956524</v>
      </c>
      <c r="K346" s="31">
        <v>307.40445652173912</v>
      </c>
      <c r="L346" s="31">
        <v>65.850543478260875</v>
      </c>
      <c r="M346" s="31">
        <v>51.084239130434781</v>
      </c>
      <c r="N346" s="31">
        <v>9.5489130434782616</v>
      </c>
      <c r="O346" s="31">
        <v>5.2173913043478262</v>
      </c>
      <c r="P346" s="31">
        <v>60.105978260869563</v>
      </c>
      <c r="Q346" s="31">
        <v>54.418478260869563</v>
      </c>
      <c r="R346" s="31">
        <v>5.6875</v>
      </c>
      <c r="S346" s="31">
        <v>201.90173913043481</v>
      </c>
      <c r="T346" s="31">
        <v>201.90173913043481</v>
      </c>
      <c r="U346" s="31">
        <v>0</v>
      </c>
      <c r="V346" s="31">
        <v>0</v>
      </c>
      <c r="W346" s="31">
        <v>7.9261956521739139</v>
      </c>
      <c r="X346" s="31">
        <v>0</v>
      </c>
      <c r="Y346" s="31">
        <v>0</v>
      </c>
      <c r="Z346" s="31">
        <v>0</v>
      </c>
      <c r="AA346" s="31">
        <v>0</v>
      </c>
      <c r="AB346" s="31">
        <v>0</v>
      </c>
      <c r="AC346" s="31">
        <v>7.9261956521739139</v>
      </c>
      <c r="AD346" s="31">
        <v>0</v>
      </c>
      <c r="AE346" s="31">
        <v>0</v>
      </c>
      <c r="AF346" t="s">
        <v>15</v>
      </c>
      <c r="AG346" s="32">
        <v>5</v>
      </c>
      <c r="AH346"/>
    </row>
    <row r="347" spans="1:34" x14ac:dyDescent="0.25">
      <c r="A347" t="s">
        <v>1823</v>
      </c>
      <c r="B347" t="s">
        <v>1025</v>
      </c>
      <c r="C347" t="s">
        <v>1605</v>
      </c>
      <c r="D347" t="s">
        <v>1736</v>
      </c>
      <c r="E347" s="31">
        <v>36.782608695652172</v>
      </c>
      <c r="F347" s="31">
        <v>3.8908096926713944</v>
      </c>
      <c r="G347" s="31">
        <v>3.633791371158392</v>
      </c>
      <c r="H347" s="31">
        <v>0.97776300236406621</v>
      </c>
      <c r="I347" s="31">
        <v>0.7207446808510638</v>
      </c>
      <c r="J347" s="31">
        <v>143.1141304347826</v>
      </c>
      <c r="K347" s="31">
        <v>133.6603260869565</v>
      </c>
      <c r="L347" s="31">
        <v>35.964673913043477</v>
      </c>
      <c r="M347" s="31">
        <v>26.510869565217391</v>
      </c>
      <c r="N347" s="31">
        <v>4.4972826086956523</v>
      </c>
      <c r="O347" s="31">
        <v>4.9565217391304346</v>
      </c>
      <c r="P347" s="31">
        <v>26.739130434782609</v>
      </c>
      <c r="Q347" s="31">
        <v>26.739130434782609</v>
      </c>
      <c r="R347" s="31">
        <v>0</v>
      </c>
      <c r="S347" s="31">
        <v>80.410326086956516</v>
      </c>
      <c r="T347" s="31">
        <v>80.410326086956516</v>
      </c>
      <c r="U347" s="31">
        <v>0</v>
      </c>
      <c r="V347" s="31">
        <v>0</v>
      </c>
      <c r="W347" s="31">
        <v>4.125</v>
      </c>
      <c r="X347" s="31">
        <v>0</v>
      </c>
      <c r="Y347" s="31">
        <v>0</v>
      </c>
      <c r="Z347" s="31">
        <v>0</v>
      </c>
      <c r="AA347" s="31">
        <v>2.375</v>
      </c>
      <c r="AB347" s="31">
        <v>0</v>
      </c>
      <c r="AC347" s="31">
        <v>1.75</v>
      </c>
      <c r="AD347" s="31">
        <v>0</v>
      </c>
      <c r="AE347" s="31">
        <v>0</v>
      </c>
      <c r="AF347" t="s">
        <v>333</v>
      </c>
      <c r="AG347" s="32">
        <v>5</v>
      </c>
      <c r="AH347"/>
    </row>
    <row r="348" spans="1:34" x14ac:dyDescent="0.25">
      <c r="A348" t="s">
        <v>1823</v>
      </c>
      <c r="B348" t="s">
        <v>738</v>
      </c>
      <c r="C348" t="s">
        <v>1419</v>
      </c>
      <c r="D348" t="s">
        <v>1770</v>
      </c>
      <c r="E348" s="31">
        <v>118.83695652173913</v>
      </c>
      <c r="F348" s="31">
        <v>4.1814232141223817</v>
      </c>
      <c r="G348" s="31">
        <v>3.8952483307417909</v>
      </c>
      <c r="H348" s="31">
        <v>0.50862068965517249</v>
      </c>
      <c r="I348" s="31">
        <v>0.25118906064209279</v>
      </c>
      <c r="J348" s="31">
        <v>496.90760869565213</v>
      </c>
      <c r="K348" s="31">
        <v>462.89945652173913</v>
      </c>
      <c r="L348" s="31">
        <v>60.442934782608695</v>
      </c>
      <c r="M348" s="31">
        <v>29.850543478260871</v>
      </c>
      <c r="N348" s="31">
        <v>28.331521739130434</v>
      </c>
      <c r="O348" s="31">
        <v>2.2608695652173911</v>
      </c>
      <c r="P348" s="31">
        <v>145.92119565217391</v>
      </c>
      <c r="Q348" s="31">
        <v>142.50543478260869</v>
      </c>
      <c r="R348" s="31">
        <v>3.4157608695652173</v>
      </c>
      <c r="S348" s="31">
        <v>290.54347826086956</v>
      </c>
      <c r="T348" s="31">
        <v>290.54347826086956</v>
      </c>
      <c r="U348" s="31">
        <v>0</v>
      </c>
      <c r="V348" s="31">
        <v>0</v>
      </c>
      <c r="W348" s="31">
        <v>183.89402173913044</v>
      </c>
      <c r="X348" s="31">
        <v>15.255434782608695</v>
      </c>
      <c r="Y348" s="31">
        <v>0</v>
      </c>
      <c r="Z348" s="31">
        <v>1.9130434782608696</v>
      </c>
      <c r="AA348" s="31">
        <v>65.695652173913047</v>
      </c>
      <c r="AB348" s="31">
        <v>0</v>
      </c>
      <c r="AC348" s="31">
        <v>101.02989130434783</v>
      </c>
      <c r="AD348" s="31">
        <v>0</v>
      </c>
      <c r="AE348" s="31">
        <v>0</v>
      </c>
      <c r="AF348" t="s">
        <v>46</v>
      </c>
      <c r="AG348" s="32">
        <v>5</v>
      </c>
      <c r="AH348"/>
    </row>
    <row r="349" spans="1:34" x14ac:dyDescent="0.25">
      <c r="A349" t="s">
        <v>1823</v>
      </c>
      <c r="B349" t="s">
        <v>762</v>
      </c>
      <c r="C349" t="s">
        <v>1480</v>
      </c>
      <c r="D349" t="s">
        <v>1777</v>
      </c>
      <c r="E349" s="31">
        <v>36.815217391304351</v>
      </c>
      <c r="F349" s="31">
        <v>3.127029819899616</v>
      </c>
      <c r="G349" s="31">
        <v>2.8764393268379091</v>
      </c>
      <c r="H349" s="31">
        <v>0.51003838204901086</v>
      </c>
      <c r="I349" s="31">
        <v>0.25944788898730436</v>
      </c>
      <c r="J349" s="31">
        <v>115.12228260869566</v>
      </c>
      <c r="K349" s="31">
        <v>105.89673913043478</v>
      </c>
      <c r="L349" s="31">
        <v>18.777173913043477</v>
      </c>
      <c r="M349" s="31">
        <v>9.5516304347826093</v>
      </c>
      <c r="N349" s="31">
        <v>4.7690217391304346</v>
      </c>
      <c r="O349" s="31">
        <v>4.4565217391304346</v>
      </c>
      <c r="P349" s="31">
        <v>21.228260869565219</v>
      </c>
      <c r="Q349" s="31">
        <v>21.228260869565219</v>
      </c>
      <c r="R349" s="31">
        <v>0</v>
      </c>
      <c r="S349" s="31">
        <v>75.116847826086953</v>
      </c>
      <c r="T349" s="31">
        <v>74.076086956521735</v>
      </c>
      <c r="U349" s="31">
        <v>1.0407608695652173</v>
      </c>
      <c r="V349" s="31">
        <v>0</v>
      </c>
      <c r="W349" s="31">
        <v>0</v>
      </c>
      <c r="X349" s="31">
        <v>0</v>
      </c>
      <c r="Y349" s="31">
        <v>0</v>
      </c>
      <c r="Z349" s="31">
        <v>0</v>
      </c>
      <c r="AA349" s="31">
        <v>0</v>
      </c>
      <c r="AB349" s="31">
        <v>0</v>
      </c>
      <c r="AC349" s="31">
        <v>0</v>
      </c>
      <c r="AD349" s="31">
        <v>0</v>
      </c>
      <c r="AE349" s="31">
        <v>0</v>
      </c>
      <c r="AF349" t="s">
        <v>70</v>
      </c>
      <c r="AG349" s="32">
        <v>5</v>
      </c>
      <c r="AH349"/>
    </row>
    <row r="350" spans="1:34" x14ac:dyDescent="0.25">
      <c r="A350" t="s">
        <v>1823</v>
      </c>
      <c r="B350" t="s">
        <v>711</v>
      </c>
      <c r="C350" t="s">
        <v>1448</v>
      </c>
      <c r="D350" t="s">
        <v>1767</v>
      </c>
      <c r="E350" s="31">
        <v>55.989130434782609</v>
      </c>
      <c r="F350" s="31">
        <v>4.625662978062512</v>
      </c>
      <c r="G350" s="31">
        <v>4.3706639487478167</v>
      </c>
      <c r="H350" s="31">
        <v>1.2534944670937682</v>
      </c>
      <c r="I350" s="31">
        <v>1.0621238594447679</v>
      </c>
      <c r="J350" s="31">
        <v>258.98684782608694</v>
      </c>
      <c r="K350" s="31">
        <v>244.7096739130435</v>
      </c>
      <c r="L350" s="31">
        <v>70.182065217391312</v>
      </c>
      <c r="M350" s="31">
        <v>59.467391304347828</v>
      </c>
      <c r="N350" s="31">
        <v>5.8451086956521738</v>
      </c>
      <c r="O350" s="31">
        <v>4.8695652173913047</v>
      </c>
      <c r="P350" s="31">
        <v>36.402173913043477</v>
      </c>
      <c r="Q350" s="31">
        <v>32.839673913043477</v>
      </c>
      <c r="R350" s="31">
        <v>3.5625</v>
      </c>
      <c r="S350" s="31">
        <v>152.40260869565219</v>
      </c>
      <c r="T350" s="31">
        <v>150.67163043478263</v>
      </c>
      <c r="U350" s="31">
        <v>1.7309782608695652</v>
      </c>
      <c r="V350" s="31">
        <v>0</v>
      </c>
      <c r="W350" s="31">
        <v>18.293913043478259</v>
      </c>
      <c r="X350" s="31">
        <v>0.35597826086956524</v>
      </c>
      <c r="Y350" s="31">
        <v>0</v>
      </c>
      <c r="Z350" s="31">
        <v>0</v>
      </c>
      <c r="AA350" s="31">
        <v>0.26902173913043476</v>
      </c>
      <c r="AB350" s="31">
        <v>0</v>
      </c>
      <c r="AC350" s="31">
        <v>17.668913043478259</v>
      </c>
      <c r="AD350" s="31">
        <v>0</v>
      </c>
      <c r="AE350" s="31">
        <v>0</v>
      </c>
      <c r="AF350" t="s">
        <v>19</v>
      </c>
      <c r="AG350" s="32">
        <v>5</v>
      </c>
      <c r="AH350"/>
    </row>
    <row r="351" spans="1:34" x14ac:dyDescent="0.25">
      <c r="A351" t="s">
        <v>1823</v>
      </c>
      <c r="B351" t="s">
        <v>1245</v>
      </c>
      <c r="C351" t="s">
        <v>1675</v>
      </c>
      <c r="D351" t="s">
        <v>1785</v>
      </c>
      <c r="E351" s="31">
        <v>41.782608695652172</v>
      </c>
      <c r="F351" s="31">
        <v>3.2387486992715919</v>
      </c>
      <c r="G351" s="31">
        <v>3.0358350676378771</v>
      </c>
      <c r="H351" s="31">
        <v>0.66252601456815818</v>
      </c>
      <c r="I351" s="31">
        <v>0.45961238293444329</v>
      </c>
      <c r="J351" s="31">
        <v>135.32336956521738</v>
      </c>
      <c r="K351" s="31">
        <v>126.84510869565217</v>
      </c>
      <c r="L351" s="31">
        <v>27.682065217391305</v>
      </c>
      <c r="M351" s="31">
        <v>19.203804347826086</v>
      </c>
      <c r="N351" s="31">
        <v>3.875</v>
      </c>
      <c r="O351" s="31">
        <v>4.6032608695652177</v>
      </c>
      <c r="P351" s="31">
        <v>22.105978260869566</v>
      </c>
      <c r="Q351" s="31">
        <v>22.105978260869566</v>
      </c>
      <c r="R351" s="31">
        <v>0</v>
      </c>
      <c r="S351" s="31">
        <v>85.535326086956516</v>
      </c>
      <c r="T351" s="31">
        <v>85.535326086956516</v>
      </c>
      <c r="U351" s="31">
        <v>0</v>
      </c>
      <c r="V351" s="31">
        <v>0</v>
      </c>
      <c r="W351" s="31">
        <v>0</v>
      </c>
      <c r="X351" s="31">
        <v>0</v>
      </c>
      <c r="Y351" s="31">
        <v>0</v>
      </c>
      <c r="Z351" s="31">
        <v>0</v>
      </c>
      <c r="AA351" s="31">
        <v>0</v>
      </c>
      <c r="AB351" s="31">
        <v>0</v>
      </c>
      <c r="AC351" s="31">
        <v>0</v>
      </c>
      <c r="AD351" s="31">
        <v>0</v>
      </c>
      <c r="AE351" s="31">
        <v>0</v>
      </c>
      <c r="AF351" t="s">
        <v>553</v>
      </c>
      <c r="AG351" s="32">
        <v>5</v>
      </c>
      <c r="AH351"/>
    </row>
    <row r="352" spans="1:34" x14ac:dyDescent="0.25">
      <c r="A352" t="s">
        <v>1823</v>
      </c>
      <c r="B352" t="s">
        <v>1358</v>
      </c>
      <c r="C352" t="s">
        <v>1636</v>
      </c>
      <c r="D352" t="s">
        <v>1732</v>
      </c>
      <c r="E352" s="31">
        <v>21.228260869565219</v>
      </c>
      <c r="F352" s="31">
        <v>5.7461597542242702</v>
      </c>
      <c r="G352" s="31">
        <v>5.1561699948796722</v>
      </c>
      <c r="H352" s="31">
        <v>1.0556835637480799</v>
      </c>
      <c r="I352" s="31">
        <v>0.77662570404505893</v>
      </c>
      <c r="J352" s="31">
        <v>121.98097826086956</v>
      </c>
      <c r="K352" s="31">
        <v>109.45652173913044</v>
      </c>
      <c r="L352" s="31">
        <v>22.410326086956523</v>
      </c>
      <c r="M352" s="31">
        <v>16.486413043478262</v>
      </c>
      <c r="N352" s="31">
        <v>9.7826086956521743E-2</v>
      </c>
      <c r="O352" s="31">
        <v>5.8260869565217392</v>
      </c>
      <c r="P352" s="31">
        <v>27.073369565217391</v>
      </c>
      <c r="Q352" s="31">
        <v>20.472826086956523</v>
      </c>
      <c r="R352" s="31">
        <v>6.6005434782608692</v>
      </c>
      <c r="S352" s="31">
        <v>72.497282608695656</v>
      </c>
      <c r="T352" s="31">
        <v>72.497282608695656</v>
      </c>
      <c r="U352" s="31">
        <v>0</v>
      </c>
      <c r="V352" s="31">
        <v>0</v>
      </c>
      <c r="W352" s="31">
        <v>9.7826086956521743E-2</v>
      </c>
      <c r="X352" s="31">
        <v>0</v>
      </c>
      <c r="Y352" s="31">
        <v>9.7826086956521743E-2</v>
      </c>
      <c r="Z352" s="31">
        <v>0</v>
      </c>
      <c r="AA352" s="31">
        <v>0</v>
      </c>
      <c r="AB352" s="31">
        <v>0</v>
      </c>
      <c r="AC352" s="31">
        <v>0</v>
      </c>
      <c r="AD352" s="31">
        <v>0</v>
      </c>
      <c r="AE352" s="31">
        <v>0</v>
      </c>
      <c r="AF352" t="s">
        <v>668</v>
      </c>
      <c r="AG352" s="32">
        <v>5</v>
      </c>
      <c r="AH352"/>
    </row>
    <row r="353" spans="1:34" x14ac:dyDescent="0.25">
      <c r="A353" t="s">
        <v>1823</v>
      </c>
      <c r="B353" t="s">
        <v>1097</v>
      </c>
      <c r="C353" t="s">
        <v>1626</v>
      </c>
      <c r="D353" t="s">
        <v>1755</v>
      </c>
      <c r="E353" s="31">
        <v>62.663043478260867</v>
      </c>
      <c r="F353" s="31">
        <v>1.977059843885516</v>
      </c>
      <c r="G353" s="31">
        <v>1.8980485689505637</v>
      </c>
      <c r="H353" s="31">
        <v>0.27541196877710322</v>
      </c>
      <c r="I353" s="31">
        <v>0.19640069384215092</v>
      </c>
      <c r="J353" s="31">
        <v>123.88858695652173</v>
      </c>
      <c r="K353" s="31">
        <v>118.9375</v>
      </c>
      <c r="L353" s="31">
        <v>17.258152173913043</v>
      </c>
      <c r="M353" s="31">
        <v>12.307065217391305</v>
      </c>
      <c r="N353" s="31">
        <v>0</v>
      </c>
      <c r="O353" s="31">
        <v>4.9510869565217392</v>
      </c>
      <c r="P353" s="31">
        <v>40.668478260869563</v>
      </c>
      <c r="Q353" s="31">
        <v>40.668478260869563</v>
      </c>
      <c r="R353" s="31">
        <v>0</v>
      </c>
      <c r="S353" s="31">
        <v>65.961956521739125</v>
      </c>
      <c r="T353" s="31">
        <v>65.961956521739125</v>
      </c>
      <c r="U353" s="31">
        <v>0</v>
      </c>
      <c r="V353" s="31">
        <v>0</v>
      </c>
      <c r="W353" s="31">
        <v>0</v>
      </c>
      <c r="X353" s="31">
        <v>0</v>
      </c>
      <c r="Y353" s="31">
        <v>0</v>
      </c>
      <c r="Z353" s="31">
        <v>0</v>
      </c>
      <c r="AA353" s="31">
        <v>0</v>
      </c>
      <c r="AB353" s="31">
        <v>0</v>
      </c>
      <c r="AC353" s="31">
        <v>0</v>
      </c>
      <c r="AD353" s="31">
        <v>0</v>
      </c>
      <c r="AE353" s="31">
        <v>0</v>
      </c>
      <c r="AF353" t="s">
        <v>405</v>
      </c>
      <c r="AG353" s="32">
        <v>5</v>
      </c>
      <c r="AH353"/>
    </row>
    <row r="354" spans="1:34" x14ac:dyDescent="0.25">
      <c r="A354" t="s">
        <v>1823</v>
      </c>
      <c r="B354" t="s">
        <v>1315</v>
      </c>
      <c r="C354" t="s">
        <v>1429</v>
      </c>
      <c r="D354" t="s">
        <v>1720</v>
      </c>
      <c r="E354" s="31">
        <v>55.489130434782609</v>
      </c>
      <c r="F354" s="31">
        <v>5.5182174338883447</v>
      </c>
      <c r="G354" s="31">
        <v>4.9456904995102837</v>
      </c>
      <c r="H354" s="31">
        <v>1.3841821743388834</v>
      </c>
      <c r="I354" s="31">
        <v>0.90871694417237991</v>
      </c>
      <c r="J354" s="31">
        <v>306.20108695652175</v>
      </c>
      <c r="K354" s="31">
        <v>274.43206521739131</v>
      </c>
      <c r="L354" s="31">
        <v>76.807065217391298</v>
      </c>
      <c r="M354" s="31">
        <v>50.423913043478258</v>
      </c>
      <c r="N354" s="31">
        <v>16.209239130434781</v>
      </c>
      <c r="O354" s="31">
        <v>10.173913043478262</v>
      </c>
      <c r="P354" s="31">
        <v>51.706521739130437</v>
      </c>
      <c r="Q354" s="31">
        <v>46.320652173913047</v>
      </c>
      <c r="R354" s="31">
        <v>5.3858695652173916</v>
      </c>
      <c r="S354" s="31">
        <v>177.6875</v>
      </c>
      <c r="T354" s="31">
        <v>177.6875</v>
      </c>
      <c r="U354" s="31">
        <v>0</v>
      </c>
      <c r="V354" s="31">
        <v>0</v>
      </c>
      <c r="W354" s="31">
        <v>13.211956521739129</v>
      </c>
      <c r="X354" s="31">
        <v>9.4510869565217384</v>
      </c>
      <c r="Y354" s="31">
        <v>0</v>
      </c>
      <c r="Z354" s="31">
        <v>0</v>
      </c>
      <c r="AA354" s="31">
        <v>3.7608695652173911</v>
      </c>
      <c r="AB354" s="31">
        <v>0</v>
      </c>
      <c r="AC354" s="31">
        <v>0</v>
      </c>
      <c r="AD354" s="31">
        <v>0</v>
      </c>
      <c r="AE354" s="31">
        <v>0</v>
      </c>
      <c r="AF354" t="s">
        <v>623</v>
      </c>
      <c r="AG354" s="32">
        <v>5</v>
      </c>
      <c r="AH354"/>
    </row>
    <row r="355" spans="1:34" x14ac:dyDescent="0.25">
      <c r="A355" t="s">
        <v>1823</v>
      </c>
      <c r="B355" t="s">
        <v>870</v>
      </c>
      <c r="C355" t="s">
        <v>1412</v>
      </c>
      <c r="D355" t="s">
        <v>1719</v>
      </c>
      <c r="E355" s="31">
        <v>71.423913043478265</v>
      </c>
      <c r="F355" s="31">
        <v>1.8542535382742353</v>
      </c>
      <c r="G355" s="31">
        <v>1.6823208035306652</v>
      </c>
      <c r="H355" s="31">
        <v>0.32442550601126152</v>
      </c>
      <c r="I355" s="31">
        <v>0.20362654086136048</v>
      </c>
      <c r="J355" s="31">
        <v>132.43804347826088</v>
      </c>
      <c r="K355" s="31">
        <v>120.15793478260871</v>
      </c>
      <c r="L355" s="31">
        <v>23.17173913043478</v>
      </c>
      <c r="M355" s="31">
        <v>14.543804347826084</v>
      </c>
      <c r="N355" s="31">
        <v>0</v>
      </c>
      <c r="O355" s="31">
        <v>8.6279347826086958</v>
      </c>
      <c r="P355" s="31">
        <v>26.88</v>
      </c>
      <c r="Q355" s="31">
        <v>23.227826086956522</v>
      </c>
      <c r="R355" s="31">
        <v>3.652173913043478</v>
      </c>
      <c r="S355" s="31">
        <v>82.386304347826098</v>
      </c>
      <c r="T355" s="31">
        <v>78.323369565217405</v>
      </c>
      <c r="U355" s="31">
        <v>4.0629347826086954</v>
      </c>
      <c r="V355" s="31">
        <v>0</v>
      </c>
      <c r="W355" s="31">
        <v>1</v>
      </c>
      <c r="X355" s="31">
        <v>0</v>
      </c>
      <c r="Y355" s="31">
        <v>0</v>
      </c>
      <c r="Z355" s="31">
        <v>0</v>
      </c>
      <c r="AA355" s="31">
        <v>0.43478260869565216</v>
      </c>
      <c r="AB355" s="31">
        <v>0</v>
      </c>
      <c r="AC355" s="31">
        <v>0.56521739130434778</v>
      </c>
      <c r="AD355" s="31">
        <v>0</v>
      </c>
      <c r="AE355" s="31">
        <v>0</v>
      </c>
      <c r="AF355" t="s">
        <v>178</v>
      </c>
      <c r="AG355" s="32">
        <v>5</v>
      </c>
      <c r="AH355"/>
    </row>
    <row r="356" spans="1:34" x14ac:dyDescent="0.25">
      <c r="A356" t="s">
        <v>1823</v>
      </c>
      <c r="B356" t="s">
        <v>1359</v>
      </c>
      <c r="C356" t="s">
        <v>1433</v>
      </c>
      <c r="D356" t="s">
        <v>1758</v>
      </c>
      <c r="E356" s="31">
        <v>38.076086956521742</v>
      </c>
      <c r="F356" s="31">
        <v>4.845261204681699</v>
      </c>
      <c r="G356" s="31">
        <v>4.3836996859834398</v>
      </c>
      <c r="H356" s="31">
        <v>0.96717099628889502</v>
      </c>
      <c r="I356" s="31">
        <v>0.50560947759063646</v>
      </c>
      <c r="J356" s="31">
        <v>184.48858695652166</v>
      </c>
      <c r="K356" s="31">
        <v>166.91413043478252</v>
      </c>
      <c r="L356" s="31">
        <v>36.826086956521735</v>
      </c>
      <c r="M356" s="31">
        <v>19.251630434782605</v>
      </c>
      <c r="N356" s="31">
        <v>12.858695652173918</v>
      </c>
      <c r="O356" s="31">
        <v>4.7157608695652176</v>
      </c>
      <c r="P356" s="31">
        <v>31.64782608695651</v>
      </c>
      <c r="Q356" s="31">
        <v>31.64782608695651</v>
      </c>
      <c r="R356" s="31">
        <v>0</v>
      </c>
      <c r="S356" s="31">
        <v>116.01467391304342</v>
      </c>
      <c r="T356" s="31">
        <v>116.01467391304342</v>
      </c>
      <c r="U356" s="31">
        <v>0</v>
      </c>
      <c r="V356" s="31">
        <v>0</v>
      </c>
      <c r="W356" s="31">
        <v>0</v>
      </c>
      <c r="X356" s="31">
        <v>0</v>
      </c>
      <c r="Y356" s="31">
        <v>0</v>
      </c>
      <c r="Z356" s="31">
        <v>0</v>
      </c>
      <c r="AA356" s="31">
        <v>0</v>
      </c>
      <c r="AB356" s="31">
        <v>0</v>
      </c>
      <c r="AC356" s="31">
        <v>0</v>
      </c>
      <c r="AD356" s="31">
        <v>0</v>
      </c>
      <c r="AE356" s="31">
        <v>0</v>
      </c>
      <c r="AF356" t="s">
        <v>669</v>
      </c>
      <c r="AG356" s="32">
        <v>5</v>
      </c>
      <c r="AH356"/>
    </row>
    <row r="357" spans="1:34" x14ac:dyDescent="0.25">
      <c r="A357" t="s">
        <v>1823</v>
      </c>
      <c r="B357" t="s">
        <v>1158</v>
      </c>
      <c r="C357" t="s">
        <v>1529</v>
      </c>
      <c r="D357" t="s">
        <v>1735</v>
      </c>
      <c r="E357" s="31">
        <v>71.826086956521735</v>
      </c>
      <c r="F357" s="31">
        <v>3.4543084140435836</v>
      </c>
      <c r="G357" s="31">
        <v>3.1832733050847457</v>
      </c>
      <c r="H357" s="31">
        <v>0.28741676755447942</v>
      </c>
      <c r="I357" s="31">
        <v>0.16756204600484262</v>
      </c>
      <c r="J357" s="31">
        <v>248.10945652173913</v>
      </c>
      <c r="K357" s="31">
        <v>228.64206521739129</v>
      </c>
      <c r="L357" s="31">
        <v>20.644021739130434</v>
      </c>
      <c r="M357" s="31">
        <v>12.035326086956522</v>
      </c>
      <c r="N357" s="31">
        <v>4.7826086956521738</v>
      </c>
      <c r="O357" s="31">
        <v>3.8260869565217392</v>
      </c>
      <c r="P357" s="31">
        <v>79.605108695652163</v>
      </c>
      <c r="Q357" s="31">
        <v>68.746413043478256</v>
      </c>
      <c r="R357" s="31">
        <v>10.858695652173912</v>
      </c>
      <c r="S357" s="31">
        <v>147.86032608695652</v>
      </c>
      <c r="T357" s="31">
        <v>144.1945652173913</v>
      </c>
      <c r="U357" s="31">
        <v>3.6657608695652173</v>
      </c>
      <c r="V357" s="31">
        <v>0</v>
      </c>
      <c r="W357" s="31">
        <v>11.549673913043478</v>
      </c>
      <c r="X357" s="31">
        <v>1.1875</v>
      </c>
      <c r="Y357" s="31">
        <v>0</v>
      </c>
      <c r="Z357" s="31">
        <v>0</v>
      </c>
      <c r="AA357" s="31">
        <v>2.9420652173913044</v>
      </c>
      <c r="AB357" s="31">
        <v>0</v>
      </c>
      <c r="AC357" s="31">
        <v>7.420108695652174</v>
      </c>
      <c r="AD357" s="31">
        <v>0</v>
      </c>
      <c r="AE357" s="31">
        <v>0</v>
      </c>
      <c r="AF357" t="s">
        <v>466</v>
      </c>
      <c r="AG357" s="32">
        <v>5</v>
      </c>
      <c r="AH357"/>
    </row>
    <row r="358" spans="1:34" x14ac:dyDescent="0.25">
      <c r="A358" t="s">
        <v>1823</v>
      </c>
      <c r="B358" t="s">
        <v>1300</v>
      </c>
      <c r="C358" t="s">
        <v>1696</v>
      </c>
      <c r="D358" t="s">
        <v>1750</v>
      </c>
      <c r="E358" s="31">
        <v>109.21739130434783</v>
      </c>
      <c r="F358" s="31">
        <v>2.5413763933121021</v>
      </c>
      <c r="G358" s="31">
        <v>2.4130175159235669</v>
      </c>
      <c r="H358" s="31">
        <v>0.42789609872611467</v>
      </c>
      <c r="I358" s="31">
        <v>0.2995372213375796</v>
      </c>
      <c r="J358" s="31">
        <v>277.5625</v>
      </c>
      <c r="K358" s="31">
        <v>263.54347826086956</v>
      </c>
      <c r="L358" s="31">
        <v>46.733695652173914</v>
      </c>
      <c r="M358" s="31">
        <v>32.714673913043477</v>
      </c>
      <c r="N358" s="31">
        <v>9.2391304347826093</v>
      </c>
      <c r="O358" s="31">
        <v>4.7798913043478262</v>
      </c>
      <c r="P358" s="31">
        <v>37.959239130434781</v>
      </c>
      <c r="Q358" s="31">
        <v>37.959239130434781</v>
      </c>
      <c r="R358" s="31">
        <v>0</v>
      </c>
      <c r="S358" s="31">
        <v>192.86956521739131</v>
      </c>
      <c r="T358" s="31">
        <v>192.86956521739131</v>
      </c>
      <c r="U358" s="31">
        <v>0</v>
      </c>
      <c r="V358" s="31">
        <v>0</v>
      </c>
      <c r="W358" s="31">
        <v>0.95380434782608692</v>
      </c>
      <c r="X358" s="31">
        <v>0.50271739130434778</v>
      </c>
      <c r="Y358" s="31">
        <v>0</v>
      </c>
      <c r="Z358" s="31">
        <v>0</v>
      </c>
      <c r="AA358" s="31">
        <v>0</v>
      </c>
      <c r="AB358" s="31">
        <v>0</v>
      </c>
      <c r="AC358" s="31">
        <v>0.45108695652173914</v>
      </c>
      <c r="AD358" s="31">
        <v>0</v>
      </c>
      <c r="AE358" s="31">
        <v>0</v>
      </c>
      <c r="AF358" t="s">
        <v>608</v>
      </c>
      <c r="AG358" s="32">
        <v>5</v>
      </c>
      <c r="AH358"/>
    </row>
    <row r="359" spans="1:34" x14ac:dyDescent="0.25">
      <c r="A359" t="s">
        <v>1823</v>
      </c>
      <c r="B359" t="s">
        <v>867</v>
      </c>
      <c r="C359" t="s">
        <v>1535</v>
      </c>
      <c r="D359" t="s">
        <v>1714</v>
      </c>
      <c r="E359" s="31">
        <v>72.163043478260875</v>
      </c>
      <c r="F359" s="31">
        <v>3.0102425064015668</v>
      </c>
      <c r="G359" s="31">
        <v>2.8365341165838225</v>
      </c>
      <c r="H359" s="31">
        <v>0.43059948787467994</v>
      </c>
      <c r="I359" s="31">
        <v>0.25689109805693627</v>
      </c>
      <c r="J359" s="31">
        <v>217.22826086956525</v>
      </c>
      <c r="K359" s="31">
        <v>204.69293478260869</v>
      </c>
      <c r="L359" s="31">
        <v>31.073369565217394</v>
      </c>
      <c r="M359" s="31">
        <v>18.538043478260871</v>
      </c>
      <c r="N359" s="31">
        <v>5.6766304347826084</v>
      </c>
      <c r="O359" s="31">
        <v>6.8586956521739131</v>
      </c>
      <c r="P359" s="31">
        <v>47.423913043478258</v>
      </c>
      <c r="Q359" s="31">
        <v>47.423913043478258</v>
      </c>
      <c r="R359" s="31">
        <v>0</v>
      </c>
      <c r="S359" s="31">
        <v>138.73097826086956</v>
      </c>
      <c r="T359" s="31">
        <v>128.84510869565219</v>
      </c>
      <c r="U359" s="31">
        <v>9.8858695652173907</v>
      </c>
      <c r="V359" s="31">
        <v>0</v>
      </c>
      <c r="W359" s="31">
        <v>0</v>
      </c>
      <c r="X359" s="31">
        <v>0</v>
      </c>
      <c r="Y359" s="31">
        <v>0</v>
      </c>
      <c r="Z359" s="31">
        <v>0</v>
      </c>
      <c r="AA359" s="31">
        <v>0</v>
      </c>
      <c r="AB359" s="31">
        <v>0</v>
      </c>
      <c r="AC359" s="31">
        <v>0</v>
      </c>
      <c r="AD359" s="31">
        <v>0</v>
      </c>
      <c r="AE359" s="31">
        <v>0</v>
      </c>
      <c r="AF359" t="s">
        <v>175</v>
      </c>
      <c r="AG359" s="32">
        <v>5</v>
      </c>
      <c r="AH359"/>
    </row>
    <row r="360" spans="1:34" x14ac:dyDescent="0.25">
      <c r="A360" t="s">
        <v>1823</v>
      </c>
      <c r="B360" t="s">
        <v>915</v>
      </c>
      <c r="C360" t="s">
        <v>1562</v>
      </c>
      <c r="D360" t="s">
        <v>1793</v>
      </c>
      <c r="E360" s="31">
        <v>29.945652173913043</v>
      </c>
      <c r="F360" s="31">
        <v>2.300609800362976</v>
      </c>
      <c r="G360" s="31">
        <v>2.0986352087114333</v>
      </c>
      <c r="H360" s="31">
        <v>0.63266787658802193</v>
      </c>
      <c r="I360" s="31">
        <v>0.43069328493647913</v>
      </c>
      <c r="J360" s="31">
        <v>68.893260869565211</v>
      </c>
      <c r="K360" s="31">
        <v>62.844999999999985</v>
      </c>
      <c r="L360" s="31">
        <v>18.945652173913047</v>
      </c>
      <c r="M360" s="31">
        <v>12.897391304347826</v>
      </c>
      <c r="N360" s="31">
        <v>3.3743478260869577</v>
      </c>
      <c r="O360" s="31">
        <v>2.6739130434782608</v>
      </c>
      <c r="P360" s="31">
        <v>10.12869565217391</v>
      </c>
      <c r="Q360" s="31">
        <v>10.12869565217391</v>
      </c>
      <c r="R360" s="31">
        <v>0</v>
      </c>
      <c r="S360" s="31">
        <v>39.818913043478247</v>
      </c>
      <c r="T360" s="31">
        <v>39.599673913043468</v>
      </c>
      <c r="U360" s="31">
        <v>0.21923913043478263</v>
      </c>
      <c r="V360" s="31">
        <v>0</v>
      </c>
      <c r="W360" s="31">
        <v>0</v>
      </c>
      <c r="X360" s="31">
        <v>0</v>
      </c>
      <c r="Y360" s="31">
        <v>0</v>
      </c>
      <c r="Z360" s="31">
        <v>0</v>
      </c>
      <c r="AA360" s="31">
        <v>0</v>
      </c>
      <c r="AB360" s="31">
        <v>0</v>
      </c>
      <c r="AC360" s="31">
        <v>0</v>
      </c>
      <c r="AD360" s="31">
        <v>0</v>
      </c>
      <c r="AE360" s="31">
        <v>0</v>
      </c>
      <c r="AF360" t="s">
        <v>223</v>
      </c>
      <c r="AG360" s="32">
        <v>5</v>
      </c>
      <c r="AH360"/>
    </row>
    <row r="361" spans="1:34" x14ac:dyDescent="0.25">
      <c r="A361" t="s">
        <v>1823</v>
      </c>
      <c r="B361" t="s">
        <v>1094</v>
      </c>
      <c r="C361" t="s">
        <v>1403</v>
      </c>
      <c r="D361" t="s">
        <v>1791</v>
      </c>
      <c r="E361" s="31">
        <v>63.608695652173914</v>
      </c>
      <c r="F361" s="31">
        <v>2.6009825700615172</v>
      </c>
      <c r="G361" s="31">
        <v>2.6009825700615172</v>
      </c>
      <c r="H361" s="31">
        <v>9.1232057416267928E-2</v>
      </c>
      <c r="I361" s="31">
        <v>9.1232057416267928E-2</v>
      </c>
      <c r="J361" s="31">
        <v>165.44510869565215</v>
      </c>
      <c r="K361" s="31">
        <v>165.44510869565215</v>
      </c>
      <c r="L361" s="31">
        <v>5.8031521739130429</v>
      </c>
      <c r="M361" s="31">
        <v>5.8031521739130429</v>
      </c>
      <c r="N361" s="31">
        <v>0</v>
      </c>
      <c r="O361" s="31">
        <v>0</v>
      </c>
      <c r="P361" s="31">
        <v>54.610978260869558</v>
      </c>
      <c r="Q361" s="31">
        <v>54.610978260869558</v>
      </c>
      <c r="R361" s="31">
        <v>0</v>
      </c>
      <c r="S361" s="31">
        <v>105.03097826086955</v>
      </c>
      <c r="T361" s="31">
        <v>102.27010869565216</v>
      </c>
      <c r="U361" s="31">
        <v>2.7608695652173911</v>
      </c>
      <c r="V361" s="31">
        <v>0</v>
      </c>
      <c r="W361" s="31">
        <v>0</v>
      </c>
      <c r="X361" s="31">
        <v>0</v>
      </c>
      <c r="Y361" s="31">
        <v>0</v>
      </c>
      <c r="Z361" s="31">
        <v>0</v>
      </c>
      <c r="AA361" s="31">
        <v>0</v>
      </c>
      <c r="AB361" s="31">
        <v>0</v>
      </c>
      <c r="AC361" s="31">
        <v>0</v>
      </c>
      <c r="AD361" s="31">
        <v>0</v>
      </c>
      <c r="AE361" s="31">
        <v>0</v>
      </c>
      <c r="AF361" t="s">
        <v>402</v>
      </c>
      <c r="AG361" s="32">
        <v>5</v>
      </c>
      <c r="AH361"/>
    </row>
    <row r="362" spans="1:34" x14ac:dyDescent="0.25">
      <c r="A362" t="s">
        <v>1823</v>
      </c>
      <c r="B362" t="s">
        <v>1107</v>
      </c>
      <c r="C362" t="s">
        <v>1629</v>
      </c>
      <c r="D362" t="s">
        <v>1738</v>
      </c>
      <c r="E362" s="31">
        <v>38.010869565217391</v>
      </c>
      <c r="F362" s="31">
        <v>2.6508435802116099</v>
      </c>
      <c r="G362" s="31">
        <v>2.3808264226479841</v>
      </c>
      <c r="H362" s="31">
        <v>0.44252216185301685</v>
      </c>
      <c r="I362" s="31">
        <v>0.32270517586502717</v>
      </c>
      <c r="J362" s="31">
        <v>100.76086956521739</v>
      </c>
      <c r="K362" s="31">
        <v>90.497282608695656</v>
      </c>
      <c r="L362" s="31">
        <v>16.820652173913043</v>
      </c>
      <c r="M362" s="31">
        <v>12.266304347826088</v>
      </c>
      <c r="N362" s="31">
        <v>0</v>
      </c>
      <c r="O362" s="31">
        <v>4.5543478260869561</v>
      </c>
      <c r="P362" s="31">
        <v>21.491847826086957</v>
      </c>
      <c r="Q362" s="31">
        <v>15.782608695652174</v>
      </c>
      <c r="R362" s="31">
        <v>5.7092391304347823</v>
      </c>
      <c r="S362" s="31">
        <v>62.448369565217391</v>
      </c>
      <c r="T362" s="31">
        <v>62.448369565217391</v>
      </c>
      <c r="U362" s="31">
        <v>0</v>
      </c>
      <c r="V362" s="31">
        <v>0</v>
      </c>
      <c r="W362" s="31">
        <v>0</v>
      </c>
      <c r="X362" s="31">
        <v>0</v>
      </c>
      <c r="Y362" s="31">
        <v>0</v>
      </c>
      <c r="Z362" s="31">
        <v>0</v>
      </c>
      <c r="AA362" s="31">
        <v>0</v>
      </c>
      <c r="AB362" s="31">
        <v>0</v>
      </c>
      <c r="AC362" s="31">
        <v>0</v>
      </c>
      <c r="AD362" s="31">
        <v>0</v>
      </c>
      <c r="AE362" s="31">
        <v>0</v>
      </c>
      <c r="AF362" t="s">
        <v>415</v>
      </c>
      <c r="AG362" s="32">
        <v>5</v>
      </c>
      <c r="AH362"/>
    </row>
    <row r="363" spans="1:34" x14ac:dyDescent="0.25">
      <c r="A363" t="s">
        <v>1823</v>
      </c>
      <c r="B363" t="s">
        <v>1137</v>
      </c>
      <c r="C363" t="s">
        <v>1408</v>
      </c>
      <c r="D363" t="s">
        <v>1719</v>
      </c>
      <c r="E363" s="31">
        <v>41.478260869565219</v>
      </c>
      <c r="F363" s="31">
        <v>3.8429350104821811</v>
      </c>
      <c r="G363" s="31">
        <v>3.697172431865829</v>
      </c>
      <c r="H363" s="31">
        <v>0.63781970649895181</v>
      </c>
      <c r="I363" s="31">
        <v>0.5179297693920335</v>
      </c>
      <c r="J363" s="31">
        <v>159.39826086956526</v>
      </c>
      <c r="K363" s="31">
        <v>153.3522826086957</v>
      </c>
      <c r="L363" s="31">
        <v>26.455652173913045</v>
      </c>
      <c r="M363" s="31">
        <v>21.482826086956521</v>
      </c>
      <c r="N363" s="31">
        <v>0</v>
      </c>
      <c r="O363" s="31">
        <v>4.9728260869565215</v>
      </c>
      <c r="P363" s="31">
        <v>24.003260869565235</v>
      </c>
      <c r="Q363" s="31">
        <v>22.930108695652191</v>
      </c>
      <c r="R363" s="31">
        <v>1.0731521739130436</v>
      </c>
      <c r="S363" s="31">
        <v>108.93934782608697</v>
      </c>
      <c r="T363" s="31">
        <v>108.93934782608697</v>
      </c>
      <c r="U363" s="31">
        <v>0</v>
      </c>
      <c r="V363" s="31">
        <v>0</v>
      </c>
      <c r="W363" s="31">
        <v>0</v>
      </c>
      <c r="X363" s="31">
        <v>0</v>
      </c>
      <c r="Y363" s="31">
        <v>0</v>
      </c>
      <c r="Z363" s="31">
        <v>0</v>
      </c>
      <c r="AA363" s="31">
        <v>0</v>
      </c>
      <c r="AB363" s="31">
        <v>0</v>
      </c>
      <c r="AC363" s="31">
        <v>0</v>
      </c>
      <c r="AD363" s="31">
        <v>0</v>
      </c>
      <c r="AE363" s="31">
        <v>0</v>
      </c>
      <c r="AF363" t="s">
        <v>445</v>
      </c>
      <c r="AG363" s="32">
        <v>5</v>
      </c>
      <c r="AH363"/>
    </row>
    <row r="364" spans="1:34" x14ac:dyDescent="0.25">
      <c r="A364" t="s">
        <v>1823</v>
      </c>
      <c r="B364" t="s">
        <v>756</v>
      </c>
      <c r="C364" t="s">
        <v>1477</v>
      </c>
      <c r="D364" t="s">
        <v>1763</v>
      </c>
      <c r="E364" s="31">
        <v>129.31521739130434</v>
      </c>
      <c r="F364" s="31">
        <v>3.6742472892325795</v>
      </c>
      <c r="G364" s="31">
        <v>3.5143960662351854</v>
      </c>
      <c r="H364" s="31">
        <v>0.43910229469614187</v>
      </c>
      <c r="I364" s="31">
        <v>0.34889047659073713</v>
      </c>
      <c r="J364" s="31">
        <v>475.13608695652169</v>
      </c>
      <c r="K364" s="31">
        <v>454.46489130434782</v>
      </c>
      <c r="L364" s="31">
        <v>56.782608695652172</v>
      </c>
      <c r="M364" s="31">
        <v>45.116847826086953</v>
      </c>
      <c r="N364" s="31">
        <v>5.7880434782608692</v>
      </c>
      <c r="O364" s="31">
        <v>5.8777173913043477</v>
      </c>
      <c r="P364" s="31">
        <v>105.58989130434787</v>
      </c>
      <c r="Q364" s="31">
        <v>96.58445652173917</v>
      </c>
      <c r="R364" s="31">
        <v>9.0054347826086953</v>
      </c>
      <c r="S364" s="31">
        <v>312.76358695652169</v>
      </c>
      <c r="T364" s="31">
        <v>312.76358695652169</v>
      </c>
      <c r="U364" s="31">
        <v>0</v>
      </c>
      <c r="V364" s="31">
        <v>0</v>
      </c>
      <c r="W364" s="31">
        <v>109.24206521739131</v>
      </c>
      <c r="X364" s="31">
        <v>14.336956521739131</v>
      </c>
      <c r="Y364" s="31">
        <v>0</v>
      </c>
      <c r="Z364" s="31">
        <v>0</v>
      </c>
      <c r="AA364" s="31">
        <v>55.763804347826103</v>
      </c>
      <c r="AB364" s="31">
        <v>0</v>
      </c>
      <c r="AC364" s="31">
        <v>39.141304347826086</v>
      </c>
      <c r="AD364" s="31">
        <v>0</v>
      </c>
      <c r="AE364" s="31">
        <v>0</v>
      </c>
      <c r="AF364" t="s">
        <v>64</v>
      </c>
      <c r="AG364" s="32">
        <v>5</v>
      </c>
      <c r="AH364"/>
    </row>
    <row r="365" spans="1:34" x14ac:dyDescent="0.25">
      <c r="A365" t="s">
        <v>1823</v>
      </c>
      <c r="B365" t="s">
        <v>1356</v>
      </c>
      <c r="C365" t="s">
        <v>1525</v>
      </c>
      <c r="D365" t="s">
        <v>1773</v>
      </c>
      <c r="E365" s="31">
        <v>70.315217391304344</v>
      </c>
      <c r="F365" s="31">
        <v>4.4411933838305773</v>
      </c>
      <c r="G365" s="31">
        <v>4.42078837532849</v>
      </c>
      <c r="H365" s="31">
        <v>1.2252388313495131</v>
      </c>
      <c r="I365" s="31">
        <v>1.2048338228474262</v>
      </c>
      <c r="J365" s="31">
        <v>312.28347826086957</v>
      </c>
      <c r="K365" s="31">
        <v>310.84869565217389</v>
      </c>
      <c r="L365" s="31">
        <v>86.152934782608696</v>
      </c>
      <c r="M365" s="31">
        <v>84.71815217391304</v>
      </c>
      <c r="N365" s="31">
        <v>0</v>
      </c>
      <c r="O365" s="31">
        <v>1.4347826086956521</v>
      </c>
      <c r="P365" s="31">
        <v>81.943586956521727</v>
      </c>
      <c r="Q365" s="31">
        <v>81.943586956521727</v>
      </c>
      <c r="R365" s="31">
        <v>0</v>
      </c>
      <c r="S365" s="31">
        <v>144.18695652173915</v>
      </c>
      <c r="T365" s="31">
        <v>144.18695652173915</v>
      </c>
      <c r="U365" s="31">
        <v>0</v>
      </c>
      <c r="V365" s="31">
        <v>0</v>
      </c>
      <c r="W365" s="31">
        <v>0.2608695652173913</v>
      </c>
      <c r="X365" s="31">
        <v>0.17391304347826086</v>
      </c>
      <c r="Y365" s="31">
        <v>0</v>
      </c>
      <c r="Z365" s="31">
        <v>0</v>
      </c>
      <c r="AA365" s="31">
        <v>8.6956521739130432E-2</v>
      </c>
      <c r="AB365" s="31">
        <v>0</v>
      </c>
      <c r="AC365" s="31">
        <v>0</v>
      </c>
      <c r="AD365" s="31">
        <v>0</v>
      </c>
      <c r="AE365" s="31">
        <v>0</v>
      </c>
      <c r="AF365" t="s">
        <v>666</v>
      </c>
      <c r="AG365" s="32">
        <v>5</v>
      </c>
      <c r="AH365"/>
    </row>
    <row r="366" spans="1:34" x14ac:dyDescent="0.25">
      <c r="A366" t="s">
        <v>1823</v>
      </c>
      <c r="B366" t="s">
        <v>1208</v>
      </c>
      <c r="C366" t="s">
        <v>1659</v>
      </c>
      <c r="D366" t="s">
        <v>1780</v>
      </c>
      <c r="E366" s="31">
        <v>37.184782608695649</v>
      </c>
      <c r="F366" s="31">
        <v>2.948135048231511</v>
      </c>
      <c r="G366" s="31">
        <v>2.7350540777550423</v>
      </c>
      <c r="H366" s="31">
        <v>0.3224554223911138</v>
      </c>
      <c r="I366" s="31">
        <v>0.10937445191464486</v>
      </c>
      <c r="J366" s="31">
        <v>109.6257608695652</v>
      </c>
      <c r="K366" s="31">
        <v>101.70239130434781</v>
      </c>
      <c r="L366" s="31">
        <v>11.990434782608698</v>
      </c>
      <c r="M366" s="31">
        <v>4.0670652173913044</v>
      </c>
      <c r="N366" s="31">
        <v>5.314673913043479</v>
      </c>
      <c r="O366" s="31">
        <v>2.6086956521739131</v>
      </c>
      <c r="P366" s="31">
        <v>37.077608695652181</v>
      </c>
      <c r="Q366" s="31">
        <v>37.077608695652181</v>
      </c>
      <c r="R366" s="31">
        <v>0</v>
      </c>
      <c r="S366" s="31">
        <v>60.55771739130433</v>
      </c>
      <c r="T366" s="31">
        <v>60.55771739130433</v>
      </c>
      <c r="U366" s="31">
        <v>0</v>
      </c>
      <c r="V366" s="31">
        <v>0</v>
      </c>
      <c r="W366" s="31">
        <v>0</v>
      </c>
      <c r="X366" s="31">
        <v>0</v>
      </c>
      <c r="Y366" s="31">
        <v>0</v>
      </c>
      <c r="Z366" s="31">
        <v>0</v>
      </c>
      <c r="AA366" s="31">
        <v>0</v>
      </c>
      <c r="AB366" s="31">
        <v>0</v>
      </c>
      <c r="AC366" s="31">
        <v>0</v>
      </c>
      <c r="AD366" s="31">
        <v>0</v>
      </c>
      <c r="AE366" s="31">
        <v>0</v>
      </c>
      <c r="AF366" t="s">
        <v>516</v>
      </c>
      <c r="AG366" s="32">
        <v>5</v>
      </c>
      <c r="AH366"/>
    </row>
    <row r="367" spans="1:34" x14ac:dyDescent="0.25">
      <c r="A367" t="s">
        <v>1823</v>
      </c>
      <c r="B367" t="s">
        <v>985</v>
      </c>
      <c r="C367" t="s">
        <v>1586</v>
      </c>
      <c r="D367" t="s">
        <v>1763</v>
      </c>
      <c r="E367" s="31">
        <v>63.391304347826086</v>
      </c>
      <c r="F367" s="31">
        <v>2.8631430041152264</v>
      </c>
      <c r="G367" s="31">
        <v>2.5752280521262003</v>
      </c>
      <c r="H367" s="31">
        <v>0.68711762688614553</v>
      </c>
      <c r="I367" s="31">
        <v>0.39920267489711936</v>
      </c>
      <c r="J367" s="31">
        <v>181.49836956521739</v>
      </c>
      <c r="K367" s="31">
        <v>163.24706521739131</v>
      </c>
      <c r="L367" s="31">
        <v>43.557282608695658</v>
      </c>
      <c r="M367" s="31">
        <v>25.305978260869566</v>
      </c>
      <c r="N367" s="31">
        <v>15.816521739130433</v>
      </c>
      <c r="O367" s="31">
        <v>2.4347826086956523</v>
      </c>
      <c r="P367" s="31">
        <v>26.630326086956519</v>
      </c>
      <c r="Q367" s="31">
        <v>26.630326086956519</v>
      </c>
      <c r="R367" s="31">
        <v>0</v>
      </c>
      <c r="S367" s="31">
        <v>111.31076086956521</v>
      </c>
      <c r="T367" s="31">
        <v>111.31076086956521</v>
      </c>
      <c r="U367" s="31">
        <v>0</v>
      </c>
      <c r="V367" s="31">
        <v>0</v>
      </c>
      <c r="W367" s="31">
        <v>8.7717391304347814</v>
      </c>
      <c r="X367" s="31">
        <v>0.69836956521739135</v>
      </c>
      <c r="Y367" s="31">
        <v>0</v>
      </c>
      <c r="Z367" s="31">
        <v>0</v>
      </c>
      <c r="AA367" s="31">
        <v>0.33152173913043476</v>
      </c>
      <c r="AB367" s="31">
        <v>0</v>
      </c>
      <c r="AC367" s="31">
        <v>7.7418478260869561</v>
      </c>
      <c r="AD367" s="31">
        <v>0</v>
      </c>
      <c r="AE367" s="31">
        <v>0</v>
      </c>
      <c r="AF367" t="s">
        <v>293</v>
      </c>
      <c r="AG367" s="32">
        <v>5</v>
      </c>
      <c r="AH367"/>
    </row>
    <row r="368" spans="1:34" x14ac:dyDescent="0.25">
      <c r="A368" t="s">
        <v>1823</v>
      </c>
      <c r="B368" t="s">
        <v>1154</v>
      </c>
      <c r="C368" t="s">
        <v>1383</v>
      </c>
      <c r="D368" t="s">
        <v>1720</v>
      </c>
      <c r="E368" s="31">
        <v>61.260869565217391</v>
      </c>
      <c r="F368" s="31">
        <v>4.1544357700496803</v>
      </c>
      <c r="G368" s="31">
        <v>3.8574166075230654</v>
      </c>
      <c r="H368" s="31">
        <v>0.44849183818310856</v>
      </c>
      <c r="I368" s="31">
        <v>0.27225869410929732</v>
      </c>
      <c r="J368" s="31">
        <v>254.50434782608693</v>
      </c>
      <c r="K368" s="31">
        <v>236.30869565217387</v>
      </c>
      <c r="L368" s="31">
        <v>27.474999999999998</v>
      </c>
      <c r="M368" s="31">
        <v>16.678804347826084</v>
      </c>
      <c r="N368" s="31">
        <v>6.1630434782608692</v>
      </c>
      <c r="O368" s="31">
        <v>4.6331521739130439</v>
      </c>
      <c r="P368" s="31">
        <v>59.804347826086961</v>
      </c>
      <c r="Q368" s="31">
        <v>52.404891304347828</v>
      </c>
      <c r="R368" s="31">
        <v>7.3994565217391308</v>
      </c>
      <c r="S368" s="31">
        <v>167.22499999999997</v>
      </c>
      <c r="T368" s="31">
        <v>160.05108695652171</v>
      </c>
      <c r="U368" s="31">
        <v>7.1739130434782608</v>
      </c>
      <c r="V368" s="31">
        <v>0</v>
      </c>
      <c r="W368" s="31">
        <v>18.901304347826088</v>
      </c>
      <c r="X368" s="31">
        <v>0</v>
      </c>
      <c r="Y368" s="31">
        <v>0</v>
      </c>
      <c r="Z368" s="31">
        <v>0</v>
      </c>
      <c r="AA368" s="31">
        <v>0</v>
      </c>
      <c r="AB368" s="31">
        <v>0</v>
      </c>
      <c r="AC368" s="31">
        <v>18.901304347826088</v>
      </c>
      <c r="AD368" s="31">
        <v>0</v>
      </c>
      <c r="AE368" s="31">
        <v>0</v>
      </c>
      <c r="AF368" t="s">
        <v>462</v>
      </c>
      <c r="AG368" s="32">
        <v>5</v>
      </c>
      <c r="AH368"/>
    </row>
    <row r="369" spans="1:34" x14ac:dyDescent="0.25">
      <c r="A369" t="s">
        <v>1823</v>
      </c>
      <c r="B369" t="s">
        <v>823</v>
      </c>
      <c r="C369" t="s">
        <v>1453</v>
      </c>
      <c r="D369" t="s">
        <v>1719</v>
      </c>
      <c r="E369" s="31">
        <v>62.641304347826086</v>
      </c>
      <c r="F369" s="31">
        <v>3.6188617039736255</v>
      </c>
      <c r="G369" s="31">
        <v>3.3790560471976403</v>
      </c>
      <c r="H369" s="31">
        <v>0.47210654173173694</v>
      </c>
      <c r="I369" s="31">
        <v>0.3198854763144196</v>
      </c>
      <c r="J369" s="31">
        <v>226.69021739130437</v>
      </c>
      <c r="K369" s="31">
        <v>211.66847826086956</v>
      </c>
      <c r="L369" s="31">
        <v>29.573369565217391</v>
      </c>
      <c r="M369" s="31">
        <v>20.038043478260871</v>
      </c>
      <c r="N369" s="31">
        <v>7.9592391304347823</v>
      </c>
      <c r="O369" s="31">
        <v>1.576086956521739</v>
      </c>
      <c r="P369" s="31">
        <v>58.453804347826086</v>
      </c>
      <c r="Q369" s="31">
        <v>52.967391304347828</v>
      </c>
      <c r="R369" s="31">
        <v>5.4864130434782608</v>
      </c>
      <c r="S369" s="31">
        <v>138.66304347826087</v>
      </c>
      <c r="T369" s="31">
        <v>138.66304347826087</v>
      </c>
      <c r="U369" s="31">
        <v>0</v>
      </c>
      <c r="V369" s="31">
        <v>0</v>
      </c>
      <c r="W369" s="31">
        <v>43.035326086956523</v>
      </c>
      <c r="X369" s="31">
        <v>0</v>
      </c>
      <c r="Y369" s="31">
        <v>9.7826086956521743E-2</v>
      </c>
      <c r="Z369" s="31">
        <v>0</v>
      </c>
      <c r="AA369" s="31">
        <v>3.2201086956521738</v>
      </c>
      <c r="AB369" s="31">
        <v>0</v>
      </c>
      <c r="AC369" s="31">
        <v>39.717391304347828</v>
      </c>
      <c r="AD369" s="31">
        <v>0</v>
      </c>
      <c r="AE369" s="31">
        <v>0</v>
      </c>
      <c r="AF369" t="s">
        <v>131</v>
      </c>
      <c r="AG369" s="32">
        <v>5</v>
      </c>
      <c r="AH369"/>
    </row>
    <row r="370" spans="1:34" x14ac:dyDescent="0.25">
      <c r="A370" t="s">
        <v>1823</v>
      </c>
      <c r="B370" t="s">
        <v>1198</v>
      </c>
      <c r="C370" t="s">
        <v>1657</v>
      </c>
      <c r="D370" t="s">
        <v>1740</v>
      </c>
      <c r="E370" s="31">
        <v>59.510869565217391</v>
      </c>
      <c r="F370" s="31">
        <v>2.1831050228310502</v>
      </c>
      <c r="G370" s="31">
        <v>2.0132876712328769</v>
      </c>
      <c r="H370" s="31">
        <v>0.61059360730593615</v>
      </c>
      <c r="I370" s="31">
        <v>0.45027397260273977</v>
      </c>
      <c r="J370" s="31">
        <v>129.91847826086956</v>
      </c>
      <c r="K370" s="31">
        <v>119.8125</v>
      </c>
      <c r="L370" s="31">
        <v>36.336956521739133</v>
      </c>
      <c r="M370" s="31">
        <v>26.796195652173914</v>
      </c>
      <c r="N370" s="31">
        <v>5.2336956521739131</v>
      </c>
      <c r="O370" s="31">
        <v>4.3070652173913047</v>
      </c>
      <c r="P370" s="31">
        <v>26.961956521739129</v>
      </c>
      <c r="Q370" s="31">
        <v>26.396739130434781</v>
      </c>
      <c r="R370" s="31">
        <v>0.56521739130434778</v>
      </c>
      <c r="S370" s="31">
        <v>66.619565217391298</v>
      </c>
      <c r="T370" s="31">
        <v>66.619565217391298</v>
      </c>
      <c r="U370" s="31">
        <v>0</v>
      </c>
      <c r="V370" s="31">
        <v>0</v>
      </c>
      <c r="W370" s="31">
        <v>3.2608695652173912E-2</v>
      </c>
      <c r="X370" s="31">
        <v>0</v>
      </c>
      <c r="Y370" s="31">
        <v>3.2608695652173912E-2</v>
      </c>
      <c r="Z370" s="31">
        <v>0</v>
      </c>
      <c r="AA370" s="31">
        <v>0</v>
      </c>
      <c r="AB370" s="31">
        <v>0</v>
      </c>
      <c r="AC370" s="31">
        <v>0</v>
      </c>
      <c r="AD370" s="31">
        <v>0</v>
      </c>
      <c r="AE370" s="31">
        <v>0</v>
      </c>
      <c r="AF370" t="s">
        <v>506</v>
      </c>
      <c r="AG370" s="32">
        <v>5</v>
      </c>
      <c r="AH370"/>
    </row>
    <row r="371" spans="1:34" x14ac:dyDescent="0.25">
      <c r="A371" t="s">
        <v>1823</v>
      </c>
      <c r="B371" t="s">
        <v>764</v>
      </c>
      <c r="C371" t="s">
        <v>1451</v>
      </c>
      <c r="D371" t="s">
        <v>1731</v>
      </c>
      <c r="E371" s="31">
        <v>106.08695652173913</v>
      </c>
      <c r="F371" s="31">
        <v>2.6525358606557377</v>
      </c>
      <c r="G371" s="31">
        <v>2.4435706967213116</v>
      </c>
      <c r="H371" s="31">
        <v>0.2776127049180328</v>
      </c>
      <c r="I371" s="31">
        <v>0.14372438524590164</v>
      </c>
      <c r="J371" s="31">
        <v>281.39945652173913</v>
      </c>
      <c r="K371" s="31">
        <v>259.23097826086956</v>
      </c>
      <c r="L371" s="31">
        <v>29.451086956521738</v>
      </c>
      <c r="M371" s="31">
        <v>15.247282608695652</v>
      </c>
      <c r="N371" s="31">
        <v>8.0869565217391308</v>
      </c>
      <c r="O371" s="31">
        <v>6.1168478260869561</v>
      </c>
      <c r="P371" s="31">
        <v>59.6875</v>
      </c>
      <c r="Q371" s="31">
        <v>51.722826086956523</v>
      </c>
      <c r="R371" s="31">
        <v>7.9646739130434785</v>
      </c>
      <c r="S371" s="31">
        <v>192.2608695652174</v>
      </c>
      <c r="T371" s="31">
        <v>192.2608695652174</v>
      </c>
      <c r="U371" s="31">
        <v>0</v>
      </c>
      <c r="V371" s="31">
        <v>0</v>
      </c>
      <c r="W371" s="31">
        <v>31.741847826086957</v>
      </c>
      <c r="X371" s="31">
        <v>5.2038043478260869</v>
      </c>
      <c r="Y371" s="31">
        <v>0</v>
      </c>
      <c r="Z371" s="31">
        <v>0</v>
      </c>
      <c r="AA371" s="31">
        <v>5.1630434782608692</v>
      </c>
      <c r="AB371" s="31">
        <v>0</v>
      </c>
      <c r="AC371" s="31">
        <v>21.375</v>
      </c>
      <c r="AD371" s="31">
        <v>0</v>
      </c>
      <c r="AE371" s="31">
        <v>0</v>
      </c>
      <c r="AF371" t="s">
        <v>72</v>
      </c>
      <c r="AG371" s="32">
        <v>5</v>
      </c>
      <c r="AH371"/>
    </row>
    <row r="372" spans="1:34" x14ac:dyDescent="0.25">
      <c r="A372" t="s">
        <v>1823</v>
      </c>
      <c r="B372" t="s">
        <v>1022</v>
      </c>
      <c r="C372" t="s">
        <v>1417</v>
      </c>
      <c r="D372" t="s">
        <v>1730</v>
      </c>
      <c r="E372" s="31">
        <v>51.641304347826086</v>
      </c>
      <c r="F372" s="31">
        <v>3.1983266680698805</v>
      </c>
      <c r="G372" s="31">
        <v>3.0472532098505583</v>
      </c>
      <c r="H372" s="31">
        <v>0.6638602399494844</v>
      </c>
      <c r="I372" s="31">
        <v>0.53315091559671657</v>
      </c>
      <c r="J372" s="31">
        <v>165.16576086956525</v>
      </c>
      <c r="K372" s="31">
        <v>157.36413043478262</v>
      </c>
      <c r="L372" s="31">
        <v>34.282608695652179</v>
      </c>
      <c r="M372" s="31">
        <v>27.532608695652176</v>
      </c>
      <c r="N372" s="31">
        <v>3.1195652173913042</v>
      </c>
      <c r="O372" s="31">
        <v>3.6304347826086958</v>
      </c>
      <c r="P372" s="31">
        <v>38.614130434782609</v>
      </c>
      <c r="Q372" s="31">
        <v>37.5625</v>
      </c>
      <c r="R372" s="31">
        <v>1.0516304347826086</v>
      </c>
      <c r="S372" s="31">
        <v>92.269021739130437</v>
      </c>
      <c r="T372" s="31">
        <v>92.269021739130437</v>
      </c>
      <c r="U372" s="31">
        <v>0</v>
      </c>
      <c r="V372" s="31">
        <v>0</v>
      </c>
      <c r="W372" s="31">
        <v>0.31521739130434778</v>
      </c>
      <c r="X372" s="31">
        <v>0.27173913043478259</v>
      </c>
      <c r="Y372" s="31">
        <v>2.1739130434782608E-2</v>
      </c>
      <c r="Z372" s="31">
        <v>2.1739130434782608E-2</v>
      </c>
      <c r="AA372" s="31">
        <v>0</v>
      </c>
      <c r="AB372" s="31">
        <v>0</v>
      </c>
      <c r="AC372" s="31">
        <v>0</v>
      </c>
      <c r="AD372" s="31">
        <v>0</v>
      </c>
      <c r="AE372" s="31">
        <v>0</v>
      </c>
      <c r="AF372" t="s">
        <v>330</v>
      </c>
      <c r="AG372" s="32">
        <v>5</v>
      </c>
      <c r="AH372"/>
    </row>
    <row r="373" spans="1:34" x14ac:dyDescent="0.25">
      <c r="A373" t="s">
        <v>1823</v>
      </c>
      <c r="B373" t="s">
        <v>1138</v>
      </c>
      <c r="C373" t="s">
        <v>1639</v>
      </c>
      <c r="D373" t="s">
        <v>1740</v>
      </c>
      <c r="E373" s="31">
        <v>62.413043478260867</v>
      </c>
      <c r="F373" s="31">
        <v>2.3655520724486245</v>
      </c>
      <c r="G373" s="31">
        <v>2.2035005224660398</v>
      </c>
      <c r="H373" s="31">
        <v>0.29663009404388718</v>
      </c>
      <c r="I373" s="31">
        <v>0.20106234761407177</v>
      </c>
      <c r="J373" s="31">
        <v>147.64130434782609</v>
      </c>
      <c r="K373" s="31">
        <v>137.52717391304347</v>
      </c>
      <c r="L373" s="31">
        <v>18.513586956521742</v>
      </c>
      <c r="M373" s="31">
        <v>12.548913043478262</v>
      </c>
      <c r="N373" s="31">
        <v>0.36956521739130432</v>
      </c>
      <c r="O373" s="31">
        <v>5.5951086956521738</v>
      </c>
      <c r="P373" s="31">
        <v>22.073369565217391</v>
      </c>
      <c r="Q373" s="31">
        <v>17.923913043478262</v>
      </c>
      <c r="R373" s="31">
        <v>4.1494565217391308</v>
      </c>
      <c r="S373" s="31">
        <v>107.05434782608695</v>
      </c>
      <c r="T373" s="31">
        <v>107.05434782608695</v>
      </c>
      <c r="U373" s="31">
        <v>0</v>
      </c>
      <c r="V373" s="31">
        <v>0</v>
      </c>
      <c r="W373" s="31">
        <v>0</v>
      </c>
      <c r="X373" s="31">
        <v>0</v>
      </c>
      <c r="Y373" s="31">
        <v>0</v>
      </c>
      <c r="Z373" s="31">
        <v>0</v>
      </c>
      <c r="AA373" s="31">
        <v>0</v>
      </c>
      <c r="AB373" s="31">
        <v>0</v>
      </c>
      <c r="AC373" s="31">
        <v>0</v>
      </c>
      <c r="AD373" s="31">
        <v>0</v>
      </c>
      <c r="AE373" s="31">
        <v>0</v>
      </c>
      <c r="AF373" t="s">
        <v>446</v>
      </c>
      <c r="AG373" s="32">
        <v>5</v>
      </c>
      <c r="AH373"/>
    </row>
    <row r="374" spans="1:34" x14ac:dyDescent="0.25">
      <c r="A374" t="s">
        <v>1823</v>
      </c>
      <c r="B374" t="s">
        <v>995</v>
      </c>
      <c r="C374" t="s">
        <v>1592</v>
      </c>
      <c r="D374" t="s">
        <v>1734</v>
      </c>
      <c r="E374" s="31">
        <v>62.108695652173914</v>
      </c>
      <c r="F374" s="31">
        <v>2.9918183409170456</v>
      </c>
      <c r="G374" s="31">
        <v>2.7233549177458873</v>
      </c>
      <c r="H374" s="31">
        <v>0.55959047952397623</v>
      </c>
      <c r="I374" s="31">
        <v>0.3752187609380469</v>
      </c>
      <c r="J374" s="31">
        <v>185.81793478260869</v>
      </c>
      <c r="K374" s="31">
        <v>169.14402173913044</v>
      </c>
      <c r="L374" s="31">
        <v>34.755434782608695</v>
      </c>
      <c r="M374" s="31">
        <v>23.304347826086957</v>
      </c>
      <c r="N374" s="31">
        <v>4.5380434782608692</v>
      </c>
      <c r="O374" s="31">
        <v>6.9130434782608692</v>
      </c>
      <c r="P374" s="31">
        <v>30.614130434782609</v>
      </c>
      <c r="Q374" s="31">
        <v>25.391304347826086</v>
      </c>
      <c r="R374" s="31">
        <v>5.2228260869565215</v>
      </c>
      <c r="S374" s="31">
        <v>120.44836956521739</v>
      </c>
      <c r="T374" s="31">
        <v>120.44836956521739</v>
      </c>
      <c r="U374" s="31">
        <v>0</v>
      </c>
      <c r="V374" s="31">
        <v>0</v>
      </c>
      <c r="W374" s="31">
        <v>16.782608695652172</v>
      </c>
      <c r="X374" s="31">
        <v>0.31793478260869568</v>
      </c>
      <c r="Y374" s="31">
        <v>0</v>
      </c>
      <c r="Z374" s="31">
        <v>0</v>
      </c>
      <c r="AA374" s="31">
        <v>1.5163043478260869</v>
      </c>
      <c r="AB374" s="31">
        <v>0</v>
      </c>
      <c r="AC374" s="31">
        <v>14.948369565217391</v>
      </c>
      <c r="AD374" s="31">
        <v>0</v>
      </c>
      <c r="AE374" s="31">
        <v>0</v>
      </c>
      <c r="AF374" t="s">
        <v>303</v>
      </c>
      <c r="AG374" s="32">
        <v>5</v>
      </c>
      <c r="AH374"/>
    </row>
    <row r="375" spans="1:34" x14ac:dyDescent="0.25">
      <c r="A375" t="s">
        <v>1823</v>
      </c>
      <c r="B375" t="s">
        <v>950</v>
      </c>
      <c r="C375" t="s">
        <v>1574</v>
      </c>
      <c r="D375" t="s">
        <v>1719</v>
      </c>
      <c r="E375" s="31">
        <v>51.054347826086953</v>
      </c>
      <c r="F375" s="31">
        <v>2.668682137534597</v>
      </c>
      <c r="G375" s="31">
        <v>2.4446029380455609</v>
      </c>
      <c r="H375" s="31">
        <v>0.62981690440706839</v>
      </c>
      <c r="I375" s="31">
        <v>0.40744091973600172</v>
      </c>
      <c r="J375" s="31">
        <v>136.24782608695654</v>
      </c>
      <c r="K375" s="31">
        <v>124.80760869565216</v>
      </c>
      <c r="L375" s="31">
        <v>32.154891304347828</v>
      </c>
      <c r="M375" s="31">
        <v>20.801630434782609</v>
      </c>
      <c r="N375" s="31">
        <v>6.4021739130434785</v>
      </c>
      <c r="O375" s="31">
        <v>4.9510869565217392</v>
      </c>
      <c r="P375" s="31">
        <v>22.348369565217393</v>
      </c>
      <c r="Q375" s="31">
        <v>22.261413043478264</v>
      </c>
      <c r="R375" s="31">
        <v>8.6956521739130432E-2</v>
      </c>
      <c r="S375" s="31">
        <v>81.744565217391298</v>
      </c>
      <c r="T375" s="31">
        <v>81.744565217391298</v>
      </c>
      <c r="U375" s="31">
        <v>0</v>
      </c>
      <c r="V375" s="31">
        <v>0</v>
      </c>
      <c r="W375" s="31">
        <v>13.201630434782608</v>
      </c>
      <c r="X375" s="31">
        <v>9.5108695652173919E-2</v>
      </c>
      <c r="Y375" s="31">
        <v>0</v>
      </c>
      <c r="Z375" s="31">
        <v>0</v>
      </c>
      <c r="AA375" s="31">
        <v>1.7913043478260871</v>
      </c>
      <c r="AB375" s="31">
        <v>0</v>
      </c>
      <c r="AC375" s="31">
        <v>11.315217391304348</v>
      </c>
      <c r="AD375" s="31">
        <v>0</v>
      </c>
      <c r="AE375" s="31">
        <v>0</v>
      </c>
      <c r="AF375" t="s">
        <v>258</v>
      </c>
      <c r="AG375" s="32">
        <v>5</v>
      </c>
      <c r="AH375"/>
    </row>
    <row r="376" spans="1:34" x14ac:dyDescent="0.25">
      <c r="A376" t="s">
        <v>1823</v>
      </c>
      <c r="B376" t="s">
        <v>1267</v>
      </c>
      <c r="C376" t="s">
        <v>1665</v>
      </c>
      <c r="D376" t="s">
        <v>1798</v>
      </c>
      <c r="E376" s="31">
        <v>28.206521739130434</v>
      </c>
      <c r="F376" s="31">
        <v>3.3051059730250483</v>
      </c>
      <c r="G376" s="31">
        <v>2.9016377649325626</v>
      </c>
      <c r="H376" s="31">
        <v>0.8975915221579962</v>
      </c>
      <c r="I376" s="31">
        <v>0.76551059730250481</v>
      </c>
      <c r="J376" s="31">
        <v>93.225543478260875</v>
      </c>
      <c r="K376" s="31">
        <v>81.845108695652172</v>
      </c>
      <c r="L376" s="31">
        <v>25.317934782608695</v>
      </c>
      <c r="M376" s="31">
        <v>21.592391304347824</v>
      </c>
      <c r="N376" s="31">
        <v>2.6086956521739131</v>
      </c>
      <c r="O376" s="31">
        <v>1.1168478260869565</v>
      </c>
      <c r="P376" s="31">
        <v>13.671195652173914</v>
      </c>
      <c r="Q376" s="31">
        <v>6.0163043478260869</v>
      </c>
      <c r="R376" s="31">
        <v>7.6548913043478262</v>
      </c>
      <c r="S376" s="31">
        <v>54.236413043478258</v>
      </c>
      <c r="T376" s="31">
        <v>54.236413043478258</v>
      </c>
      <c r="U376" s="31">
        <v>0</v>
      </c>
      <c r="V376" s="31">
        <v>0</v>
      </c>
      <c r="W376" s="31">
        <v>0</v>
      </c>
      <c r="X376" s="31">
        <v>0</v>
      </c>
      <c r="Y376" s="31">
        <v>0</v>
      </c>
      <c r="Z376" s="31">
        <v>0</v>
      </c>
      <c r="AA376" s="31">
        <v>0</v>
      </c>
      <c r="AB376" s="31">
        <v>0</v>
      </c>
      <c r="AC376" s="31">
        <v>0</v>
      </c>
      <c r="AD376" s="31">
        <v>0</v>
      </c>
      <c r="AE376" s="31">
        <v>0</v>
      </c>
      <c r="AF376" t="s">
        <v>575</v>
      </c>
      <c r="AG376" s="32">
        <v>5</v>
      </c>
      <c r="AH376"/>
    </row>
    <row r="377" spans="1:34" x14ac:dyDescent="0.25">
      <c r="A377" t="s">
        <v>1823</v>
      </c>
      <c r="B377" t="s">
        <v>1095</v>
      </c>
      <c r="C377" t="s">
        <v>1382</v>
      </c>
      <c r="D377" t="s">
        <v>1798</v>
      </c>
      <c r="E377" s="31">
        <v>71.152173913043484</v>
      </c>
      <c r="F377" s="31">
        <v>2.9351130461350445</v>
      </c>
      <c r="G377" s="31">
        <v>2.6858004888481513</v>
      </c>
      <c r="H377" s="31">
        <v>0.4723877176901925</v>
      </c>
      <c r="I377" s="31">
        <v>0.24931255728689275</v>
      </c>
      <c r="J377" s="31">
        <v>208.8396739130435</v>
      </c>
      <c r="K377" s="31">
        <v>191.10054347826087</v>
      </c>
      <c r="L377" s="31">
        <v>33.611413043478265</v>
      </c>
      <c r="M377" s="31">
        <v>17.739130434782609</v>
      </c>
      <c r="N377" s="31">
        <v>10.842391304347826</v>
      </c>
      <c r="O377" s="31">
        <v>5.0298913043478262</v>
      </c>
      <c r="P377" s="31">
        <v>69.657608695652172</v>
      </c>
      <c r="Q377" s="31">
        <v>67.790760869565219</v>
      </c>
      <c r="R377" s="31">
        <v>1.8668478260869565</v>
      </c>
      <c r="S377" s="31">
        <v>105.57065217391305</v>
      </c>
      <c r="T377" s="31">
        <v>105.57065217391305</v>
      </c>
      <c r="U377" s="31">
        <v>0</v>
      </c>
      <c r="V377" s="31">
        <v>0</v>
      </c>
      <c r="W377" s="31">
        <v>0.4891304347826087</v>
      </c>
      <c r="X377" s="31">
        <v>0</v>
      </c>
      <c r="Y377" s="31">
        <v>0.4891304347826087</v>
      </c>
      <c r="Z377" s="31">
        <v>0</v>
      </c>
      <c r="AA377" s="31">
        <v>0</v>
      </c>
      <c r="AB377" s="31">
        <v>0</v>
      </c>
      <c r="AC377" s="31">
        <v>0</v>
      </c>
      <c r="AD377" s="31">
        <v>0</v>
      </c>
      <c r="AE377" s="31">
        <v>0</v>
      </c>
      <c r="AF377" t="s">
        <v>403</v>
      </c>
      <c r="AG377" s="32">
        <v>5</v>
      </c>
      <c r="AH377"/>
    </row>
    <row r="378" spans="1:34" x14ac:dyDescent="0.25">
      <c r="A378" t="s">
        <v>1823</v>
      </c>
      <c r="B378" t="s">
        <v>1350</v>
      </c>
      <c r="C378" t="s">
        <v>1710</v>
      </c>
      <c r="D378" t="s">
        <v>1731</v>
      </c>
      <c r="E378" s="31">
        <v>47.054347826086953</v>
      </c>
      <c r="F378" s="31">
        <v>3.2301339801339801</v>
      </c>
      <c r="G378" s="31">
        <v>2.9235389235389238</v>
      </c>
      <c r="H378" s="31">
        <v>0.46182721182721187</v>
      </c>
      <c r="I378" s="31">
        <v>0.31190806190806192</v>
      </c>
      <c r="J378" s="31">
        <v>151.99184782608694</v>
      </c>
      <c r="K378" s="31">
        <v>137.56521739130434</v>
      </c>
      <c r="L378" s="31">
        <v>21.730978260869566</v>
      </c>
      <c r="M378" s="31">
        <v>14.676630434782609</v>
      </c>
      <c r="N378" s="31">
        <v>4.2445652173913047</v>
      </c>
      <c r="O378" s="31">
        <v>2.8097826086956523</v>
      </c>
      <c r="P378" s="31">
        <v>37.146739130434781</v>
      </c>
      <c r="Q378" s="31">
        <v>29.774456521739129</v>
      </c>
      <c r="R378" s="31">
        <v>7.3722826086956523</v>
      </c>
      <c r="S378" s="31">
        <v>93.114130434782609</v>
      </c>
      <c r="T378" s="31">
        <v>93.114130434782609</v>
      </c>
      <c r="U378" s="31">
        <v>0</v>
      </c>
      <c r="V378" s="31">
        <v>0</v>
      </c>
      <c r="W378" s="31">
        <v>18.372282608695652</v>
      </c>
      <c r="X378" s="31">
        <v>0.26358695652173914</v>
      </c>
      <c r="Y378" s="31">
        <v>0</v>
      </c>
      <c r="Z378" s="31">
        <v>0</v>
      </c>
      <c r="AA378" s="31">
        <v>6.2717391304347823</v>
      </c>
      <c r="AB378" s="31">
        <v>0</v>
      </c>
      <c r="AC378" s="31">
        <v>11.836956521739131</v>
      </c>
      <c r="AD378" s="31">
        <v>0</v>
      </c>
      <c r="AE378" s="31">
        <v>0</v>
      </c>
      <c r="AF378" t="s">
        <v>660</v>
      </c>
      <c r="AG378" s="32">
        <v>5</v>
      </c>
      <c r="AH378"/>
    </row>
    <row r="379" spans="1:34" x14ac:dyDescent="0.25">
      <c r="A379" t="s">
        <v>1823</v>
      </c>
      <c r="B379" t="s">
        <v>949</v>
      </c>
      <c r="C379" t="s">
        <v>1573</v>
      </c>
      <c r="D379" t="s">
        <v>1719</v>
      </c>
      <c r="E379" s="31">
        <v>76.836956521739125</v>
      </c>
      <c r="F379" s="31">
        <v>2.8722945253925589</v>
      </c>
      <c r="G379" s="31">
        <v>2.6909393124911589</v>
      </c>
      <c r="H379" s="31">
        <v>0.50099023907200457</v>
      </c>
      <c r="I379" s="31">
        <v>0.3441788088838591</v>
      </c>
      <c r="J379" s="31">
        <v>220.69836956521738</v>
      </c>
      <c r="K379" s="31">
        <v>206.76358695652175</v>
      </c>
      <c r="L379" s="31">
        <v>38.494565217391305</v>
      </c>
      <c r="M379" s="31">
        <v>26.445652173913043</v>
      </c>
      <c r="N379" s="31">
        <v>7.3152173913043477</v>
      </c>
      <c r="O379" s="31">
        <v>4.7336956521739131</v>
      </c>
      <c r="P379" s="31">
        <v>54.040760869565219</v>
      </c>
      <c r="Q379" s="31">
        <v>52.154891304347828</v>
      </c>
      <c r="R379" s="31">
        <v>1.8858695652173914</v>
      </c>
      <c r="S379" s="31">
        <v>128.16304347826087</v>
      </c>
      <c r="T379" s="31">
        <v>128.16304347826087</v>
      </c>
      <c r="U379" s="31">
        <v>0</v>
      </c>
      <c r="V379" s="31">
        <v>0</v>
      </c>
      <c r="W379" s="31">
        <v>19.353260869565219</v>
      </c>
      <c r="X379" s="31">
        <v>0</v>
      </c>
      <c r="Y379" s="31">
        <v>0</v>
      </c>
      <c r="Z379" s="31">
        <v>0</v>
      </c>
      <c r="AA379" s="31">
        <v>0.66032608695652173</v>
      </c>
      <c r="AB379" s="31">
        <v>0</v>
      </c>
      <c r="AC379" s="31">
        <v>18.692934782608695</v>
      </c>
      <c r="AD379" s="31">
        <v>0</v>
      </c>
      <c r="AE379" s="31">
        <v>0</v>
      </c>
      <c r="AF379" t="s">
        <v>257</v>
      </c>
      <c r="AG379" s="32">
        <v>5</v>
      </c>
      <c r="AH379"/>
    </row>
    <row r="380" spans="1:34" x14ac:dyDescent="0.25">
      <c r="A380" t="s">
        <v>1823</v>
      </c>
      <c r="B380" t="s">
        <v>1190</v>
      </c>
      <c r="C380" t="s">
        <v>1427</v>
      </c>
      <c r="D380" t="s">
        <v>1755</v>
      </c>
      <c r="E380" s="31">
        <v>124.14130434782609</v>
      </c>
      <c r="F380" s="31">
        <v>3.1161850976271777</v>
      </c>
      <c r="G380" s="31">
        <v>2.9082847386393489</v>
      </c>
      <c r="H380" s="31">
        <v>0.55768671745031073</v>
      </c>
      <c r="I380" s="31">
        <v>0.40663339462393833</v>
      </c>
      <c r="J380" s="31">
        <v>386.84728260869565</v>
      </c>
      <c r="K380" s="31">
        <v>361.03826086956525</v>
      </c>
      <c r="L380" s="31">
        <v>69.231956521739122</v>
      </c>
      <c r="M380" s="31">
        <v>50.48</v>
      </c>
      <c r="N380" s="31">
        <v>14.273695652173911</v>
      </c>
      <c r="O380" s="31">
        <v>4.4782608695652177</v>
      </c>
      <c r="P380" s="31">
        <v>93.85847826086956</v>
      </c>
      <c r="Q380" s="31">
        <v>86.801413043478263</v>
      </c>
      <c r="R380" s="31">
        <v>7.0570652173913047</v>
      </c>
      <c r="S380" s="31">
        <v>223.75684782608698</v>
      </c>
      <c r="T380" s="31">
        <v>211.02858695652176</v>
      </c>
      <c r="U380" s="31">
        <v>12.728260869565217</v>
      </c>
      <c r="V380" s="31">
        <v>0</v>
      </c>
      <c r="W380" s="31">
        <v>91.373369565217416</v>
      </c>
      <c r="X380" s="31">
        <v>6.5031521739130422</v>
      </c>
      <c r="Y380" s="31">
        <v>0.52173913043478259</v>
      </c>
      <c r="Z380" s="31">
        <v>0</v>
      </c>
      <c r="AA380" s="31">
        <v>0.52771739130434792</v>
      </c>
      <c r="AB380" s="31">
        <v>0.43478260869565216</v>
      </c>
      <c r="AC380" s="31">
        <v>83.385978260869592</v>
      </c>
      <c r="AD380" s="31">
        <v>0</v>
      </c>
      <c r="AE380" s="31">
        <v>0</v>
      </c>
      <c r="AF380" t="s">
        <v>498</v>
      </c>
      <c r="AG380" s="32">
        <v>5</v>
      </c>
      <c r="AH380"/>
    </row>
    <row r="381" spans="1:34" x14ac:dyDescent="0.25">
      <c r="A381" t="s">
        <v>1823</v>
      </c>
      <c r="B381" t="s">
        <v>1234</v>
      </c>
      <c r="C381" t="s">
        <v>1502</v>
      </c>
      <c r="D381" t="s">
        <v>1779</v>
      </c>
      <c r="E381" s="31">
        <v>30.054347826086957</v>
      </c>
      <c r="F381" s="31">
        <v>3.6952079566003619</v>
      </c>
      <c r="G381" s="31">
        <v>3.4249547920433998</v>
      </c>
      <c r="H381" s="31">
        <v>0.90180831826401453</v>
      </c>
      <c r="I381" s="31">
        <v>0.78508137432188074</v>
      </c>
      <c r="J381" s="31">
        <v>111.05706521739131</v>
      </c>
      <c r="K381" s="31">
        <v>102.93478260869566</v>
      </c>
      <c r="L381" s="31">
        <v>27.103260869565219</v>
      </c>
      <c r="M381" s="31">
        <v>23.595108695652176</v>
      </c>
      <c r="N381" s="31">
        <v>0</v>
      </c>
      <c r="O381" s="31">
        <v>3.5081521739130435</v>
      </c>
      <c r="P381" s="31">
        <v>19.301630434782609</v>
      </c>
      <c r="Q381" s="31">
        <v>14.6875</v>
      </c>
      <c r="R381" s="31">
        <v>4.6141304347826084</v>
      </c>
      <c r="S381" s="31">
        <v>64.652173913043484</v>
      </c>
      <c r="T381" s="31">
        <v>64.652173913043484</v>
      </c>
      <c r="U381" s="31">
        <v>0</v>
      </c>
      <c r="V381" s="31">
        <v>0</v>
      </c>
      <c r="W381" s="31">
        <v>4.6929347826086953</v>
      </c>
      <c r="X381" s="31">
        <v>4.6929347826086953</v>
      </c>
      <c r="Y381" s="31">
        <v>0</v>
      </c>
      <c r="Z381" s="31">
        <v>0</v>
      </c>
      <c r="AA381" s="31">
        <v>0</v>
      </c>
      <c r="AB381" s="31">
        <v>0</v>
      </c>
      <c r="AC381" s="31">
        <v>0</v>
      </c>
      <c r="AD381" s="31">
        <v>0</v>
      </c>
      <c r="AE381" s="31">
        <v>0</v>
      </c>
      <c r="AF381" t="s">
        <v>542</v>
      </c>
      <c r="AG381" s="32">
        <v>5</v>
      </c>
      <c r="AH381"/>
    </row>
    <row r="382" spans="1:34" x14ac:dyDescent="0.25">
      <c r="A382" t="s">
        <v>1823</v>
      </c>
      <c r="B382" t="s">
        <v>758</v>
      </c>
      <c r="C382" t="s">
        <v>1389</v>
      </c>
      <c r="D382" t="s">
        <v>1717</v>
      </c>
      <c r="E382" s="31">
        <v>62.228260869565219</v>
      </c>
      <c r="F382" s="31">
        <v>2.7454288209606985</v>
      </c>
      <c r="G382" s="31">
        <v>2.7108436681222705</v>
      </c>
      <c r="H382" s="31">
        <v>0.25225152838427944</v>
      </c>
      <c r="I382" s="31">
        <v>0.25225152838427944</v>
      </c>
      <c r="J382" s="31">
        <v>170.8432608695652</v>
      </c>
      <c r="K382" s="31">
        <v>168.69108695652173</v>
      </c>
      <c r="L382" s="31">
        <v>15.697173913043477</v>
      </c>
      <c r="M382" s="31">
        <v>15.697173913043477</v>
      </c>
      <c r="N382" s="31">
        <v>0</v>
      </c>
      <c r="O382" s="31">
        <v>0</v>
      </c>
      <c r="P382" s="31">
        <v>45.221956521739124</v>
      </c>
      <c r="Q382" s="31">
        <v>43.069782608695647</v>
      </c>
      <c r="R382" s="31">
        <v>2.152173913043478</v>
      </c>
      <c r="S382" s="31">
        <v>109.92413043478258</v>
      </c>
      <c r="T382" s="31">
        <v>108.98195652173911</v>
      </c>
      <c r="U382" s="31">
        <v>0.94217391304347831</v>
      </c>
      <c r="V382" s="31">
        <v>0</v>
      </c>
      <c r="W382" s="31">
        <v>1.5954347826086956</v>
      </c>
      <c r="X382" s="31">
        <v>6.8260869565217389E-2</v>
      </c>
      <c r="Y382" s="31">
        <v>0</v>
      </c>
      <c r="Z382" s="31">
        <v>0</v>
      </c>
      <c r="AA382" s="31">
        <v>0.16847826086956522</v>
      </c>
      <c r="AB382" s="31">
        <v>0</v>
      </c>
      <c r="AC382" s="31">
        <v>1.3586956521739131</v>
      </c>
      <c r="AD382" s="31">
        <v>0</v>
      </c>
      <c r="AE382" s="31">
        <v>0</v>
      </c>
      <c r="AF382" t="s">
        <v>66</v>
      </c>
      <c r="AG382" s="32">
        <v>5</v>
      </c>
      <c r="AH382"/>
    </row>
    <row r="383" spans="1:34" x14ac:dyDescent="0.25">
      <c r="A383" t="s">
        <v>1823</v>
      </c>
      <c r="B383" t="s">
        <v>1361</v>
      </c>
      <c r="C383" t="s">
        <v>1414</v>
      </c>
      <c r="D383" t="s">
        <v>1758</v>
      </c>
      <c r="E383" s="31">
        <v>53.054347826086953</v>
      </c>
      <c r="F383" s="31">
        <v>2.7687973775865604</v>
      </c>
      <c r="G383" s="31">
        <v>2.5953185822577343</v>
      </c>
      <c r="H383" s="31">
        <v>0.5520897357098955</v>
      </c>
      <c r="I383" s="31">
        <v>0.37861094038106946</v>
      </c>
      <c r="J383" s="31">
        <v>146.89673913043478</v>
      </c>
      <c r="K383" s="31">
        <v>137.69293478260869</v>
      </c>
      <c r="L383" s="31">
        <v>29.290760869565215</v>
      </c>
      <c r="M383" s="31">
        <v>20.086956521739129</v>
      </c>
      <c r="N383" s="31">
        <v>4.1603260869565215</v>
      </c>
      <c r="O383" s="31">
        <v>5.0434782608695654</v>
      </c>
      <c r="P383" s="31">
        <v>22.429347826086957</v>
      </c>
      <c r="Q383" s="31">
        <v>22.429347826086957</v>
      </c>
      <c r="R383" s="31">
        <v>0</v>
      </c>
      <c r="S383" s="31">
        <v>95.176630434782609</v>
      </c>
      <c r="T383" s="31">
        <v>95.176630434782609</v>
      </c>
      <c r="U383" s="31">
        <v>0</v>
      </c>
      <c r="V383" s="31">
        <v>0</v>
      </c>
      <c r="W383" s="31">
        <v>17.869565217391305</v>
      </c>
      <c r="X383" s="31">
        <v>1.1304347826086956</v>
      </c>
      <c r="Y383" s="31">
        <v>0</v>
      </c>
      <c r="Z383" s="31">
        <v>0</v>
      </c>
      <c r="AA383" s="31">
        <v>8.054347826086957</v>
      </c>
      <c r="AB383" s="31">
        <v>0</v>
      </c>
      <c r="AC383" s="31">
        <v>8.6847826086956523</v>
      </c>
      <c r="AD383" s="31">
        <v>0</v>
      </c>
      <c r="AE383" s="31">
        <v>0</v>
      </c>
      <c r="AF383" t="s">
        <v>671</v>
      </c>
      <c r="AG383" s="32">
        <v>5</v>
      </c>
      <c r="AH383"/>
    </row>
    <row r="384" spans="1:34" x14ac:dyDescent="0.25">
      <c r="A384" t="s">
        <v>1823</v>
      </c>
      <c r="B384" t="s">
        <v>1008</v>
      </c>
      <c r="C384" t="s">
        <v>1530</v>
      </c>
      <c r="D384" t="s">
        <v>1789</v>
      </c>
      <c r="E384" s="31">
        <v>132.2608695652174</v>
      </c>
      <c r="F384" s="31">
        <v>2.8347920775805391</v>
      </c>
      <c r="G384" s="31">
        <v>2.7960018080210385</v>
      </c>
      <c r="H384" s="31">
        <v>0.31149326101249175</v>
      </c>
      <c r="I384" s="31">
        <v>0.27270299145299143</v>
      </c>
      <c r="J384" s="31">
        <v>374.93206521739131</v>
      </c>
      <c r="K384" s="31">
        <v>369.80163043478262</v>
      </c>
      <c r="L384" s="31">
        <v>41.198369565217391</v>
      </c>
      <c r="M384" s="31">
        <v>36.067934782608695</v>
      </c>
      <c r="N384" s="31">
        <v>0</v>
      </c>
      <c r="O384" s="31">
        <v>5.1304347826086953</v>
      </c>
      <c r="P384" s="31">
        <v>84.75</v>
      </c>
      <c r="Q384" s="31">
        <v>84.75</v>
      </c>
      <c r="R384" s="31">
        <v>0</v>
      </c>
      <c r="S384" s="31">
        <v>248.98369565217391</v>
      </c>
      <c r="T384" s="31">
        <v>214.875</v>
      </c>
      <c r="U384" s="31">
        <v>34.108695652173914</v>
      </c>
      <c r="V384" s="31">
        <v>0</v>
      </c>
      <c r="W384" s="31">
        <v>0</v>
      </c>
      <c r="X384" s="31">
        <v>0</v>
      </c>
      <c r="Y384" s="31">
        <v>0</v>
      </c>
      <c r="Z384" s="31">
        <v>0</v>
      </c>
      <c r="AA384" s="31">
        <v>0</v>
      </c>
      <c r="AB384" s="31">
        <v>0</v>
      </c>
      <c r="AC384" s="31">
        <v>0</v>
      </c>
      <c r="AD384" s="31">
        <v>0</v>
      </c>
      <c r="AE384" s="31">
        <v>0</v>
      </c>
      <c r="AF384" t="s">
        <v>316</v>
      </c>
      <c r="AG384" s="32">
        <v>5</v>
      </c>
      <c r="AH384"/>
    </row>
    <row r="385" spans="1:34" x14ac:dyDescent="0.25">
      <c r="A385" t="s">
        <v>1823</v>
      </c>
      <c r="B385" t="s">
        <v>849</v>
      </c>
      <c r="C385" t="s">
        <v>1530</v>
      </c>
      <c r="D385" t="s">
        <v>1789</v>
      </c>
      <c r="E385" s="31">
        <v>51.586956521739133</v>
      </c>
      <c r="F385" s="31">
        <v>2.3996439106616099</v>
      </c>
      <c r="G385" s="31">
        <v>2.0788980193847451</v>
      </c>
      <c r="H385" s="31">
        <v>0.49842393594605983</v>
      </c>
      <c r="I385" s="31">
        <v>0.17767804466919512</v>
      </c>
      <c r="J385" s="31">
        <v>123.79032608695653</v>
      </c>
      <c r="K385" s="31">
        <v>107.24402173913045</v>
      </c>
      <c r="L385" s="31">
        <v>25.712173913043479</v>
      </c>
      <c r="M385" s="31">
        <v>9.1658695652173918</v>
      </c>
      <c r="N385" s="31">
        <v>10.224130434782611</v>
      </c>
      <c r="O385" s="31">
        <v>6.3221739130434784</v>
      </c>
      <c r="P385" s="31">
        <v>23.823695652173907</v>
      </c>
      <c r="Q385" s="31">
        <v>23.823695652173907</v>
      </c>
      <c r="R385" s="31">
        <v>0</v>
      </c>
      <c r="S385" s="31">
        <v>74.254456521739144</v>
      </c>
      <c r="T385" s="31">
        <v>68.911956521739143</v>
      </c>
      <c r="U385" s="31">
        <v>5.3425000000000011</v>
      </c>
      <c r="V385" s="31">
        <v>0</v>
      </c>
      <c r="W385" s="31">
        <v>6.0155434782608683</v>
      </c>
      <c r="X385" s="31">
        <v>6.7934782608695649E-2</v>
      </c>
      <c r="Y385" s="31">
        <v>0</v>
      </c>
      <c r="Z385" s="31">
        <v>0</v>
      </c>
      <c r="AA385" s="31">
        <v>0</v>
      </c>
      <c r="AB385" s="31">
        <v>0</v>
      </c>
      <c r="AC385" s="31">
        <v>5.947608695652173</v>
      </c>
      <c r="AD385" s="31">
        <v>0</v>
      </c>
      <c r="AE385" s="31">
        <v>0</v>
      </c>
      <c r="AF385" t="s">
        <v>157</v>
      </c>
      <c r="AG385" s="32">
        <v>5</v>
      </c>
      <c r="AH385"/>
    </row>
    <row r="386" spans="1:34" x14ac:dyDescent="0.25">
      <c r="A386" t="s">
        <v>1823</v>
      </c>
      <c r="B386" t="s">
        <v>1366</v>
      </c>
      <c r="C386" t="s">
        <v>1441</v>
      </c>
      <c r="D386" t="s">
        <v>1764</v>
      </c>
      <c r="E386" s="31">
        <v>99.956521739130437</v>
      </c>
      <c r="F386" s="31">
        <v>1.5345704654197476</v>
      </c>
      <c r="G386" s="31">
        <v>1.3593257938234014</v>
      </c>
      <c r="H386" s="31">
        <v>0.43593518921270125</v>
      </c>
      <c r="I386" s="31">
        <v>0.2932590256633319</v>
      </c>
      <c r="J386" s="31">
        <v>153.39032608695652</v>
      </c>
      <c r="K386" s="31">
        <v>135.87347826086955</v>
      </c>
      <c r="L386" s="31">
        <v>43.57456521739131</v>
      </c>
      <c r="M386" s="31">
        <v>29.313152173913046</v>
      </c>
      <c r="N386" s="31">
        <v>6.8983695652173926</v>
      </c>
      <c r="O386" s="31">
        <v>7.3630434782608702</v>
      </c>
      <c r="P386" s="31">
        <v>34.788260869565235</v>
      </c>
      <c r="Q386" s="31">
        <v>31.53282608695654</v>
      </c>
      <c r="R386" s="31">
        <v>3.2554347826086958</v>
      </c>
      <c r="S386" s="31">
        <v>75.027499999999947</v>
      </c>
      <c r="T386" s="31">
        <v>75.027499999999947</v>
      </c>
      <c r="U386" s="31">
        <v>0</v>
      </c>
      <c r="V386" s="31">
        <v>0</v>
      </c>
      <c r="W386" s="31">
        <v>45.829782608695652</v>
      </c>
      <c r="X386" s="31">
        <v>10.352391304347828</v>
      </c>
      <c r="Y386" s="31">
        <v>0</v>
      </c>
      <c r="Z386" s="31">
        <v>0</v>
      </c>
      <c r="AA386" s="31">
        <v>10.4475</v>
      </c>
      <c r="AB386" s="31">
        <v>0</v>
      </c>
      <c r="AC386" s="31">
        <v>25.029891304347824</v>
      </c>
      <c r="AD386" s="31">
        <v>0</v>
      </c>
      <c r="AE386" s="31">
        <v>0</v>
      </c>
      <c r="AF386" t="s">
        <v>676</v>
      </c>
      <c r="AG386" s="32">
        <v>5</v>
      </c>
      <c r="AH386"/>
    </row>
    <row r="387" spans="1:34" x14ac:dyDescent="0.25">
      <c r="A387" t="s">
        <v>1823</v>
      </c>
      <c r="B387" t="s">
        <v>1125</v>
      </c>
      <c r="C387" t="s">
        <v>1392</v>
      </c>
      <c r="D387" t="s">
        <v>1740</v>
      </c>
      <c r="E387" s="31">
        <v>21.923913043478262</v>
      </c>
      <c r="F387" s="31">
        <v>3.2544521566683189</v>
      </c>
      <c r="G387" s="31">
        <v>3.0113981160138819</v>
      </c>
      <c r="H387" s="31">
        <v>0.17523054040654437</v>
      </c>
      <c r="I387" s="31">
        <v>0.17523054040654437</v>
      </c>
      <c r="J387" s="31">
        <v>71.350326086956514</v>
      </c>
      <c r="K387" s="31">
        <v>66.021630434782608</v>
      </c>
      <c r="L387" s="31">
        <v>3.8417391304347825</v>
      </c>
      <c r="M387" s="31">
        <v>3.8417391304347825</v>
      </c>
      <c r="N387" s="31">
        <v>0</v>
      </c>
      <c r="O387" s="31">
        <v>0</v>
      </c>
      <c r="P387" s="31">
        <v>21.070543478260877</v>
      </c>
      <c r="Q387" s="31">
        <v>15.741847826086962</v>
      </c>
      <c r="R387" s="31">
        <v>5.3286956521739137</v>
      </c>
      <c r="S387" s="31">
        <v>46.438043478260859</v>
      </c>
      <c r="T387" s="31">
        <v>46.438043478260859</v>
      </c>
      <c r="U387" s="31">
        <v>0</v>
      </c>
      <c r="V387" s="31">
        <v>0</v>
      </c>
      <c r="W387" s="31">
        <v>0</v>
      </c>
      <c r="X387" s="31">
        <v>0</v>
      </c>
      <c r="Y387" s="31">
        <v>0</v>
      </c>
      <c r="Z387" s="31">
        <v>0</v>
      </c>
      <c r="AA387" s="31">
        <v>0</v>
      </c>
      <c r="AB387" s="31">
        <v>0</v>
      </c>
      <c r="AC387" s="31">
        <v>0</v>
      </c>
      <c r="AD387" s="31">
        <v>0</v>
      </c>
      <c r="AE387" s="31">
        <v>0</v>
      </c>
      <c r="AF387" t="s">
        <v>433</v>
      </c>
      <c r="AG387" s="32">
        <v>5</v>
      </c>
      <c r="AH387"/>
    </row>
    <row r="388" spans="1:34" x14ac:dyDescent="0.25">
      <c r="A388" t="s">
        <v>1823</v>
      </c>
      <c r="B388" t="s">
        <v>1070</v>
      </c>
      <c r="C388" t="s">
        <v>1454</v>
      </c>
      <c r="D388" t="s">
        <v>1755</v>
      </c>
      <c r="E388" s="31">
        <v>103.80434782608695</v>
      </c>
      <c r="F388" s="31">
        <v>2.5694869109947645</v>
      </c>
      <c r="G388" s="31">
        <v>2.3416544502617804</v>
      </c>
      <c r="H388" s="31">
        <v>0.41829319371727747</v>
      </c>
      <c r="I388" s="31">
        <v>0.24834554973821985</v>
      </c>
      <c r="J388" s="31">
        <v>266.72391304347826</v>
      </c>
      <c r="K388" s="31">
        <v>243.07391304347829</v>
      </c>
      <c r="L388" s="31">
        <v>43.420652173913041</v>
      </c>
      <c r="M388" s="31">
        <v>25.779347826086951</v>
      </c>
      <c r="N388" s="31">
        <v>11.902173913043478</v>
      </c>
      <c r="O388" s="31">
        <v>5.7391304347826084</v>
      </c>
      <c r="P388" s="31">
        <v>80.051086956521743</v>
      </c>
      <c r="Q388" s="31">
        <v>74.042391304347831</v>
      </c>
      <c r="R388" s="31">
        <v>6.0086956521739134</v>
      </c>
      <c r="S388" s="31">
        <v>143.25217391304349</v>
      </c>
      <c r="T388" s="31">
        <v>143.25217391304349</v>
      </c>
      <c r="U388" s="31">
        <v>0</v>
      </c>
      <c r="V388" s="31">
        <v>0</v>
      </c>
      <c r="W388" s="31">
        <v>0.42391304347826086</v>
      </c>
      <c r="X388" s="31">
        <v>0</v>
      </c>
      <c r="Y388" s="31">
        <v>0.42391304347826086</v>
      </c>
      <c r="Z388" s="31">
        <v>0</v>
      </c>
      <c r="AA388" s="31">
        <v>0</v>
      </c>
      <c r="AB388" s="31">
        <v>0</v>
      </c>
      <c r="AC388" s="31">
        <v>0</v>
      </c>
      <c r="AD388" s="31">
        <v>0</v>
      </c>
      <c r="AE388" s="31">
        <v>0</v>
      </c>
      <c r="AF388" t="s">
        <v>378</v>
      </c>
      <c r="AG388" s="32">
        <v>5</v>
      </c>
      <c r="AH388"/>
    </row>
    <row r="389" spans="1:34" x14ac:dyDescent="0.25">
      <c r="A389" t="s">
        <v>1823</v>
      </c>
      <c r="B389" t="s">
        <v>1170</v>
      </c>
      <c r="C389" t="s">
        <v>1509</v>
      </c>
      <c r="D389" t="s">
        <v>1735</v>
      </c>
      <c r="E389" s="31">
        <v>44.152173913043477</v>
      </c>
      <c r="F389" s="31">
        <v>2.8864401772525841</v>
      </c>
      <c r="G389" s="31">
        <v>2.6986336779911366</v>
      </c>
      <c r="H389" s="31">
        <v>0.22886509108813397</v>
      </c>
      <c r="I389" s="31">
        <v>0.11808222550467751</v>
      </c>
      <c r="J389" s="31">
        <v>127.44260869565214</v>
      </c>
      <c r="K389" s="31">
        <v>119.15054347826083</v>
      </c>
      <c r="L389" s="31">
        <v>10.104891304347827</v>
      </c>
      <c r="M389" s="31">
        <v>5.2135869565217394</v>
      </c>
      <c r="N389" s="31">
        <v>0</v>
      </c>
      <c r="O389" s="31">
        <v>4.8913043478260869</v>
      </c>
      <c r="P389" s="31">
        <v>36.62043478260869</v>
      </c>
      <c r="Q389" s="31">
        <v>33.219673913043472</v>
      </c>
      <c r="R389" s="31">
        <v>3.4007608695652181</v>
      </c>
      <c r="S389" s="31">
        <v>80.717282608695626</v>
      </c>
      <c r="T389" s="31">
        <v>78.820760869565191</v>
      </c>
      <c r="U389" s="31">
        <v>1.8965217391304348</v>
      </c>
      <c r="V389" s="31">
        <v>0</v>
      </c>
      <c r="W389" s="31">
        <v>0</v>
      </c>
      <c r="X389" s="31">
        <v>0</v>
      </c>
      <c r="Y389" s="31">
        <v>0</v>
      </c>
      <c r="Z389" s="31">
        <v>0</v>
      </c>
      <c r="AA389" s="31">
        <v>0</v>
      </c>
      <c r="AB389" s="31">
        <v>0</v>
      </c>
      <c r="AC389" s="31">
        <v>0</v>
      </c>
      <c r="AD389" s="31">
        <v>0</v>
      </c>
      <c r="AE389" s="31">
        <v>0</v>
      </c>
      <c r="AF389" t="s">
        <v>478</v>
      </c>
      <c r="AG389" s="32">
        <v>5</v>
      </c>
      <c r="AH389"/>
    </row>
    <row r="390" spans="1:34" x14ac:dyDescent="0.25">
      <c r="A390" t="s">
        <v>1823</v>
      </c>
      <c r="B390" t="s">
        <v>980</v>
      </c>
      <c r="C390" t="s">
        <v>1583</v>
      </c>
      <c r="D390" t="s">
        <v>1759</v>
      </c>
      <c r="E390" s="31">
        <v>64.489130434782609</v>
      </c>
      <c r="F390" s="31">
        <v>3.0289971346704871</v>
      </c>
      <c r="G390" s="31">
        <v>2.797579639305579</v>
      </c>
      <c r="H390" s="31">
        <v>0.61881341648407218</v>
      </c>
      <c r="I390" s="31">
        <v>0.47697960559582003</v>
      </c>
      <c r="J390" s="31">
        <v>195.33739130434782</v>
      </c>
      <c r="K390" s="31">
        <v>180.41347826086957</v>
      </c>
      <c r="L390" s="31">
        <v>39.906739130434786</v>
      </c>
      <c r="M390" s="31">
        <v>30.76</v>
      </c>
      <c r="N390" s="31">
        <v>4.3668478260869561</v>
      </c>
      <c r="O390" s="31">
        <v>4.7798913043478262</v>
      </c>
      <c r="P390" s="31">
        <v>44.364130434782609</v>
      </c>
      <c r="Q390" s="31">
        <v>38.586956521739133</v>
      </c>
      <c r="R390" s="31">
        <v>5.7771739130434785</v>
      </c>
      <c r="S390" s="31">
        <v>111.06652173913042</v>
      </c>
      <c r="T390" s="31">
        <v>111.06652173913042</v>
      </c>
      <c r="U390" s="31">
        <v>0</v>
      </c>
      <c r="V390" s="31">
        <v>0</v>
      </c>
      <c r="W390" s="31">
        <v>35.895869565217389</v>
      </c>
      <c r="X390" s="31">
        <v>3.1757608695652175</v>
      </c>
      <c r="Y390" s="31">
        <v>9.7826086956521743E-2</v>
      </c>
      <c r="Z390" s="31">
        <v>0</v>
      </c>
      <c r="AA390" s="31">
        <v>20.641304347826086</v>
      </c>
      <c r="AB390" s="31">
        <v>0</v>
      </c>
      <c r="AC390" s="31">
        <v>11.980978260869565</v>
      </c>
      <c r="AD390" s="31">
        <v>0</v>
      </c>
      <c r="AE390" s="31">
        <v>0</v>
      </c>
      <c r="AF390" t="s">
        <v>288</v>
      </c>
      <c r="AG390" s="32">
        <v>5</v>
      </c>
      <c r="AH390"/>
    </row>
    <row r="391" spans="1:34" x14ac:dyDescent="0.25">
      <c r="A391" t="s">
        <v>1823</v>
      </c>
      <c r="B391" t="s">
        <v>1288</v>
      </c>
      <c r="C391" t="s">
        <v>1513</v>
      </c>
      <c r="D391" t="s">
        <v>1767</v>
      </c>
      <c r="E391" s="31">
        <v>40.293478260869563</v>
      </c>
      <c r="F391" s="31">
        <v>3.8003102239007287</v>
      </c>
      <c r="G391" s="31">
        <v>3.3778661990828156</v>
      </c>
      <c r="H391" s="31">
        <v>0.99359320205017543</v>
      </c>
      <c r="I391" s="31">
        <v>0.57114917723226333</v>
      </c>
      <c r="J391" s="31">
        <v>153.12771739130434</v>
      </c>
      <c r="K391" s="31">
        <v>136.10597826086953</v>
      </c>
      <c r="L391" s="31">
        <v>40.035326086956523</v>
      </c>
      <c r="M391" s="31">
        <v>23.013586956521738</v>
      </c>
      <c r="N391" s="31">
        <v>13.065217391304348</v>
      </c>
      <c r="O391" s="31">
        <v>3.9565217391304346</v>
      </c>
      <c r="P391" s="31">
        <v>28.486413043478262</v>
      </c>
      <c r="Q391" s="31">
        <v>28.486413043478262</v>
      </c>
      <c r="R391" s="31">
        <v>0</v>
      </c>
      <c r="S391" s="31">
        <v>84.605978260869563</v>
      </c>
      <c r="T391" s="31">
        <v>84.429347826086953</v>
      </c>
      <c r="U391" s="31">
        <v>0.1766304347826087</v>
      </c>
      <c r="V391" s="31">
        <v>0</v>
      </c>
      <c r="W391" s="31">
        <v>11.383152173913043</v>
      </c>
      <c r="X391" s="31">
        <v>0</v>
      </c>
      <c r="Y391" s="31">
        <v>0</v>
      </c>
      <c r="Z391" s="31">
        <v>0</v>
      </c>
      <c r="AA391" s="31">
        <v>4.619565217391304E-2</v>
      </c>
      <c r="AB391" s="31">
        <v>0</v>
      </c>
      <c r="AC391" s="31">
        <v>11.336956521739131</v>
      </c>
      <c r="AD391" s="31">
        <v>0</v>
      </c>
      <c r="AE391" s="31">
        <v>0</v>
      </c>
      <c r="AF391" t="s">
        <v>596</v>
      </c>
      <c r="AG391" s="32">
        <v>5</v>
      </c>
      <c r="AH391"/>
    </row>
    <row r="392" spans="1:34" x14ac:dyDescent="0.25">
      <c r="A392" t="s">
        <v>1823</v>
      </c>
      <c r="B392" t="s">
        <v>1294</v>
      </c>
      <c r="C392" t="s">
        <v>1693</v>
      </c>
      <c r="D392" t="s">
        <v>1715</v>
      </c>
      <c r="E392" s="31">
        <v>61.717391304347828</v>
      </c>
      <c r="F392" s="31">
        <v>3.4996477632969349</v>
      </c>
      <c r="G392" s="31">
        <v>3.4066572736879173</v>
      </c>
      <c r="H392" s="31">
        <v>0.75848538217682282</v>
      </c>
      <c r="I392" s="31">
        <v>0.66549489256780547</v>
      </c>
      <c r="J392" s="31">
        <v>215.98913043478257</v>
      </c>
      <c r="K392" s="31">
        <v>210.24999999999994</v>
      </c>
      <c r="L392" s="31">
        <v>46.811739130434781</v>
      </c>
      <c r="M392" s="31">
        <v>41.072608695652171</v>
      </c>
      <c r="N392" s="31">
        <v>0</v>
      </c>
      <c r="O392" s="31">
        <v>5.7391304347826084</v>
      </c>
      <c r="P392" s="31">
        <v>34.297934782608692</v>
      </c>
      <c r="Q392" s="31">
        <v>34.297934782608692</v>
      </c>
      <c r="R392" s="31">
        <v>0</v>
      </c>
      <c r="S392" s="31">
        <v>134.87945652173909</v>
      </c>
      <c r="T392" s="31">
        <v>134.87945652173909</v>
      </c>
      <c r="U392" s="31">
        <v>0</v>
      </c>
      <c r="V392" s="31">
        <v>0</v>
      </c>
      <c r="W392" s="31">
        <v>0</v>
      </c>
      <c r="X392" s="31">
        <v>0</v>
      </c>
      <c r="Y392" s="31">
        <v>0</v>
      </c>
      <c r="Z392" s="31">
        <v>0</v>
      </c>
      <c r="AA392" s="31">
        <v>0</v>
      </c>
      <c r="AB392" s="31">
        <v>0</v>
      </c>
      <c r="AC392" s="31">
        <v>0</v>
      </c>
      <c r="AD392" s="31">
        <v>0</v>
      </c>
      <c r="AE392" s="31">
        <v>0</v>
      </c>
      <c r="AF392" t="s">
        <v>602</v>
      </c>
      <c r="AG392" s="32">
        <v>5</v>
      </c>
      <c r="AH392"/>
    </row>
    <row r="393" spans="1:34" x14ac:dyDescent="0.25">
      <c r="A393" t="s">
        <v>1823</v>
      </c>
      <c r="B393" t="s">
        <v>1185</v>
      </c>
      <c r="C393" t="s">
        <v>1655</v>
      </c>
      <c r="D393" t="s">
        <v>1750</v>
      </c>
      <c r="E393" s="31">
        <v>45.978260869565219</v>
      </c>
      <c r="F393" s="31">
        <v>4.7661914893617014</v>
      </c>
      <c r="G393" s="31">
        <v>4.3325035460992902</v>
      </c>
      <c r="H393" s="31">
        <v>2.4415460992907798</v>
      </c>
      <c r="I393" s="31">
        <v>2.0078581560283686</v>
      </c>
      <c r="J393" s="31">
        <v>219.14119565217388</v>
      </c>
      <c r="K393" s="31">
        <v>199.20097826086953</v>
      </c>
      <c r="L393" s="31">
        <v>112.25804347826086</v>
      </c>
      <c r="M393" s="31">
        <v>92.317826086956515</v>
      </c>
      <c r="N393" s="31">
        <v>15.619565217391305</v>
      </c>
      <c r="O393" s="31">
        <v>4.3206521739130439</v>
      </c>
      <c r="P393" s="31">
        <v>0</v>
      </c>
      <c r="Q393" s="31">
        <v>0</v>
      </c>
      <c r="R393" s="31">
        <v>0</v>
      </c>
      <c r="S393" s="31">
        <v>106.88315217391302</v>
      </c>
      <c r="T393" s="31">
        <v>106.88315217391302</v>
      </c>
      <c r="U393" s="31">
        <v>0</v>
      </c>
      <c r="V393" s="31">
        <v>0</v>
      </c>
      <c r="W393" s="31">
        <v>5.7282608695652177</v>
      </c>
      <c r="X393" s="31">
        <v>0</v>
      </c>
      <c r="Y393" s="31">
        <v>0</v>
      </c>
      <c r="Z393" s="31">
        <v>0</v>
      </c>
      <c r="AA393" s="31">
        <v>0</v>
      </c>
      <c r="AB393" s="31">
        <v>0</v>
      </c>
      <c r="AC393" s="31">
        <v>5.7282608695652177</v>
      </c>
      <c r="AD393" s="31">
        <v>0</v>
      </c>
      <c r="AE393" s="31">
        <v>0</v>
      </c>
      <c r="AF393" t="s">
        <v>493</v>
      </c>
      <c r="AG393" s="32">
        <v>5</v>
      </c>
      <c r="AH393"/>
    </row>
    <row r="394" spans="1:34" x14ac:dyDescent="0.25">
      <c r="A394" t="s">
        <v>1823</v>
      </c>
      <c r="B394" t="s">
        <v>740</v>
      </c>
      <c r="C394" t="s">
        <v>1454</v>
      </c>
      <c r="D394" t="s">
        <v>1755</v>
      </c>
      <c r="E394" s="31">
        <v>90.141304347826093</v>
      </c>
      <c r="F394" s="31">
        <v>2.2412275412998914</v>
      </c>
      <c r="G394" s="31">
        <v>2.0567044495357529</v>
      </c>
      <c r="H394" s="31">
        <v>0.4235198360062703</v>
      </c>
      <c r="I394" s="31">
        <v>0.29793199083564453</v>
      </c>
      <c r="J394" s="31">
        <v>202.02717391304347</v>
      </c>
      <c r="K394" s="31">
        <v>185.39402173913044</v>
      </c>
      <c r="L394" s="31">
        <v>38.176630434782609</v>
      </c>
      <c r="M394" s="31">
        <v>26.855978260869566</v>
      </c>
      <c r="N394" s="31">
        <v>5.9293478260869561</v>
      </c>
      <c r="O394" s="31">
        <v>5.3913043478260869</v>
      </c>
      <c r="P394" s="31">
        <v>51.035326086956523</v>
      </c>
      <c r="Q394" s="31">
        <v>45.722826086956523</v>
      </c>
      <c r="R394" s="31">
        <v>5.3125</v>
      </c>
      <c r="S394" s="31">
        <v>112.81521739130434</v>
      </c>
      <c r="T394" s="31">
        <v>112.81521739130434</v>
      </c>
      <c r="U394" s="31">
        <v>0</v>
      </c>
      <c r="V394" s="31">
        <v>0</v>
      </c>
      <c r="W394" s="31">
        <v>0</v>
      </c>
      <c r="X394" s="31">
        <v>0</v>
      </c>
      <c r="Y394" s="31">
        <v>0</v>
      </c>
      <c r="Z394" s="31">
        <v>0</v>
      </c>
      <c r="AA394" s="31">
        <v>0</v>
      </c>
      <c r="AB394" s="31">
        <v>0</v>
      </c>
      <c r="AC394" s="31">
        <v>0</v>
      </c>
      <c r="AD394" s="31">
        <v>0</v>
      </c>
      <c r="AE394" s="31">
        <v>0</v>
      </c>
      <c r="AF394" t="s">
        <v>48</v>
      </c>
      <c r="AG394" s="32">
        <v>5</v>
      </c>
      <c r="AH394"/>
    </row>
    <row r="395" spans="1:34" x14ac:dyDescent="0.25">
      <c r="A395" t="s">
        <v>1823</v>
      </c>
      <c r="B395" t="s">
        <v>749</v>
      </c>
      <c r="C395" t="s">
        <v>1471</v>
      </c>
      <c r="D395" t="s">
        <v>1752</v>
      </c>
      <c r="E395" s="31">
        <v>81.608695652173907</v>
      </c>
      <c r="F395" s="31">
        <v>3.2006859350026646</v>
      </c>
      <c r="G395" s="31">
        <v>3.0821457112413428</v>
      </c>
      <c r="H395" s="31">
        <v>0.7235282365476825</v>
      </c>
      <c r="I395" s="31">
        <v>0.66712173681406506</v>
      </c>
      <c r="J395" s="31">
        <v>261.20380434782612</v>
      </c>
      <c r="K395" s="31">
        <v>251.52989130434781</v>
      </c>
      <c r="L395" s="31">
        <v>59.046195652173914</v>
      </c>
      <c r="M395" s="31">
        <v>54.442934782608695</v>
      </c>
      <c r="N395" s="31">
        <v>8.1521739130434784E-2</v>
      </c>
      <c r="O395" s="31">
        <v>4.5217391304347823</v>
      </c>
      <c r="P395" s="31">
        <v>65.847826086956516</v>
      </c>
      <c r="Q395" s="31">
        <v>60.777173913043477</v>
      </c>
      <c r="R395" s="31">
        <v>5.0706521739130439</v>
      </c>
      <c r="S395" s="31">
        <v>136.30978260869566</v>
      </c>
      <c r="T395" s="31">
        <v>136.30978260869566</v>
      </c>
      <c r="U395" s="31">
        <v>0</v>
      </c>
      <c r="V395" s="31">
        <v>0</v>
      </c>
      <c r="W395" s="31">
        <v>0</v>
      </c>
      <c r="X395" s="31">
        <v>0</v>
      </c>
      <c r="Y395" s="31">
        <v>0</v>
      </c>
      <c r="Z395" s="31">
        <v>0</v>
      </c>
      <c r="AA395" s="31">
        <v>0</v>
      </c>
      <c r="AB395" s="31">
        <v>0</v>
      </c>
      <c r="AC395" s="31">
        <v>0</v>
      </c>
      <c r="AD395" s="31">
        <v>0</v>
      </c>
      <c r="AE395" s="31">
        <v>0</v>
      </c>
      <c r="AF395" t="s">
        <v>57</v>
      </c>
      <c r="AG395" s="32">
        <v>5</v>
      </c>
      <c r="AH395"/>
    </row>
    <row r="396" spans="1:34" x14ac:dyDescent="0.25">
      <c r="A396" t="s">
        <v>1823</v>
      </c>
      <c r="B396" t="s">
        <v>948</v>
      </c>
      <c r="C396" t="s">
        <v>1454</v>
      </c>
      <c r="D396" t="s">
        <v>1755</v>
      </c>
      <c r="E396" s="31">
        <v>129.41304347826087</v>
      </c>
      <c r="F396" s="31">
        <v>2.2186292625566941</v>
      </c>
      <c r="G396" s="31">
        <v>2.0640433394926929</v>
      </c>
      <c r="H396" s="31">
        <v>0.42329497732235849</v>
      </c>
      <c r="I396" s="31">
        <v>0.26870905425835712</v>
      </c>
      <c r="J396" s="31">
        <v>287.11956521739131</v>
      </c>
      <c r="K396" s="31">
        <v>267.11413043478262</v>
      </c>
      <c r="L396" s="31">
        <v>54.779891304347828</v>
      </c>
      <c r="M396" s="31">
        <v>34.774456521739133</v>
      </c>
      <c r="N396" s="31">
        <v>14.353260869565217</v>
      </c>
      <c r="O396" s="31">
        <v>5.6521739130434785</v>
      </c>
      <c r="P396" s="31">
        <v>95.959239130434781</v>
      </c>
      <c r="Q396" s="31">
        <v>95.959239130434781</v>
      </c>
      <c r="R396" s="31">
        <v>0</v>
      </c>
      <c r="S396" s="31">
        <v>136.38043478260869</v>
      </c>
      <c r="T396" s="31">
        <v>136.38043478260869</v>
      </c>
      <c r="U396" s="31">
        <v>0</v>
      </c>
      <c r="V396" s="31">
        <v>0</v>
      </c>
      <c r="W396" s="31">
        <v>15.192934782608695</v>
      </c>
      <c r="X396" s="31">
        <v>0.90217391304347827</v>
      </c>
      <c r="Y396" s="31">
        <v>0</v>
      </c>
      <c r="Z396" s="31">
        <v>0</v>
      </c>
      <c r="AA396" s="31">
        <v>1.5788043478260869</v>
      </c>
      <c r="AB396" s="31">
        <v>0</v>
      </c>
      <c r="AC396" s="31">
        <v>12.711956521739131</v>
      </c>
      <c r="AD396" s="31">
        <v>0</v>
      </c>
      <c r="AE396" s="31">
        <v>0</v>
      </c>
      <c r="AF396" t="s">
        <v>256</v>
      </c>
      <c r="AG396" s="32">
        <v>5</v>
      </c>
      <c r="AH396"/>
    </row>
    <row r="397" spans="1:34" x14ac:dyDescent="0.25">
      <c r="A397" t="s">
        <v>1823</v>
      </c>
      <c r="B397" t="s">
        <v>1026</v>
      </c>
      <c r="C397" t="s">
        <v>1421</v>
      </c>
      <c r="D397" t="s">
        <v>1764</v>
      </c>
      <c r="E397" s="31">
        <v>88.380434782608702</v>
      </c>
      <c r="F397" s="31">
        <v>3.2951604968638533</v>
      </c>
      <c r="G397" s="31">
        <v>3.0823760915016596</v>
      </c>
      <c r="H397" s="31">
        <v>0.81567457877259841</v>
      </c>
      <c r="I397" s="31">
        <v>0.6912741360226291</v>
      </c>
      <c r="J397" s="31">
        <v>291.22771739130428</v>
      </c>
      <c r="K397" s="31">
        <v>272.42173913043473</v>
      </c>
      <c r="L397" s="31">
        <v>72.089673913043455</v>
      </c>
      <c r="M397" s="31">
        <v>61.095108695652151</v>
      </c>
      <c r="N397" s="31">
        <v>5.4293478260869561</v>
      </c>
      <c r="O397" s="31">
        <v>5.5652173913043477</v>
      </c>
      <c r="P397" s="31">
        <v>71.55869565217391</v>
      </c>
      <c r="Q397" s="31">
        <v>63.747282608695649</v>
      </c>
      <c r="R397" s="31">
        <v>7.8114130434782583</v>
      </c>
      <c r="S397" s="31">
        <v>147.57934782608692</v>
      </c>
      <c r="T397" s="31">
        <v>147.57934782608692</v>
      </c>
      <c r="U397" s="31">
        <v>0</v>
      </c>
      <c r="V397" s="31">
        <v>0</v>
      </c>
      <c r="W397" s="31">
        <v>69.423913043478265</v>
      </c>
      <c r="X397" s="31">
        <v>7.2907608695652177</v>
      </c>
      <c r="Y397" s="31">
        <v>0.55978260869565222</v>
      </c>
      <c r="Z397" s="31">
        <v>0</v>
      </c>
      <c r="AA397" s="31">
        <v>5.4836956521739131</v>
      </c>
      <c r="AB397" s="31">
        <v>0</v>
      </c>
      <c r="AC397" s="31">
        <v>56.089673913043477</v>
      </c>
      <c r="AD397" s="31">
        <v>0</v>
      </c>
      <c r="AE397" s="31">
        <v>0</v>
      </c>
      <c r="AF397" t="s">
        <v>334</v>
      </c>
      <c r="AG397" s="32">
        <v>5</v>
      </c>
      <c r="AH397"/>
    </row>
    <row r="398" spans="1:34" x14ac:dyDescent="0.25">
      <c r="A398" t="s">
        <v>1823</v>
      </c>
      <c r="B398" t="s">
        <v>778</v>
      </c>
      <c r="C398" t="s">
        <v>1490</v>
      </c>
      <c r="D398" t="s">
        <v>1755</v>
      </c>
      <c r="E398" s="31">
        <v>133.38043478260869</v>
      </c>
      <c r="F398" s="31">
        <v>3.8325906609078322</v>
      </c>
      <c r="G398" s="31">
        <v>3.6163719338277245</v>
      </c>
      <c r="H398" s="31">
        <v>0.87286855187026335</v>
      </c>
      <c r="I398" s="31">
        <v>0.65664982479015566</v>
      </c>
      <c r="J398" s="31">
        <v>511.19260869565221</v>
      </c>
      <c r="K398" s="31">
        <v>482.35326086956525</v>
      </c>
      <c r="L398" s="31">
        <v>116.42358695652175</v>
      </c>
      <c r="M398" s="31">
        <v>87.584239130434781</v>
      </c>
      <c r="N398" s="31">
        <v>22.736413043478262</v>
      </c>
      <c r="O398" s="31">
        <v>6.1029347826086964</v>
      </c>
      <c r="P398" s="31">
        <v>156.29076086956522</v>
      </c>
      <c r="Q398" s="31">
        <v>156.29076086956522</v>
      </c>
      <c r="R398" s="31">
        <v>0</v>
      </c>
      <c r="S398" s="31">
        <v>238.47826086956522</v>
      </c>
      <c r="T398" s="31">
        <v>238.47826086956522</v>
      </c>
      <c r="U398" s="31">
        <v>0</v>
      </c>
      <c r="V398" s="31">
        <v>0</v>
      </c>
      <c r="W398" s="31">
        <v>67.853260869565219</v>
      </c>
      <c r="X398" s="31">
        <v>19.307065217391305</v>
      </c>
      <c r="Y398" s="31">
        <v>0</v>
      </c>
      <c r="Z398" s="31">
        <v>0</v>
      </c>
      <c r="AA398" s="31">
        <v>27.296195652173914</v>
      </c>
      <c r="AB398" s="31">
        <v>0</v>
      </c>
      <c r="AC398" s="31">
        <v>21.25</v>
      </c>
      <c r="AD398" s="31">
        <v>0</v>
      </c>
      <c r="AE398" s="31">
        <v>0</v>
      </c>
      <c r="AF398" t="s">
        <v>86</v>
      </c>
      <c r="AG398" s="32">
        <v>5</v>
      </c>
      <c r="AH398"/>
    </row>
    <row r="399" spans="1:34" x14ac:dyDescent="0.25">
      <c r="A399" t="s">
        <v>1823</v>
      </c>
      <c r="B399" t="s">
        <v>821</v>
      </c>
      <c r="C399" t="s">
        <v>1512</v>
      </c>
      <c r="D399" t="s">
        <v>1755</v>
      </c>
      <c r="E399" s="31">
        <v>167.85869565217391</v>
      </c>
      <c r="F399" s="31">
        <v>2.1648319627015478</v>
      </c>
      <c r="G399" s="31">
        <v>2.0404552224308752</v>
      </c>
      <c r="H399" s="31">
        <v>0.32798031470569194</v>
      </c>
      <c r="I399" s="31">
        <v>0.25935699022210712</v>
      </c>
      <c r="J399" s="31">
        <v>363.38586956521743</v>
      </c>
      <c r="K399" s="31">
        <v>342.50815217391306</v>
      </c>
      <c r="L399" s="31">
        <v>55.054347826086961</v>
      </c>
      <c r="M399" s="31">
        <v>43.535326086956523</v>
      </c>
      <c r="N399" s="31">
        <v>8.3016304347826093</v>
      </c>
      <c r="O399" s="31">
        <v>3.2173913043478262</v>
      </c>
      <c r="P399" s="31">
        <v>128.36956521739131</v>
      </c>
      <c r="Q399" s="31">
        <v>119.01086956521739</v>
      </c>
      <c r="R399" s="31">
        <v>9.3586956521739122</v>
      </c>
      <c r="S399" s="31">
        <v>179.96195652173913</v>
      </c>
      <c r="T399" s="31">
        <v>169.85326086956522</v>
      </c>
      <c r="U399" s="31">
        <v>10.108695652173912</v>
      </c>
      <c r="V399" s="31">
        <v>0</v>
      </c>
      <c r="W399" s="31">
        <v>0.4891304347826087</v>
      </c>
      <c r="X399" s="31">
        <v>0</v>
      </c>
      <c r="Y399" s="31">
        <v>0</v>
      </c>
      <c r="Z399" s="31">
        <v>0</v>
      </c>
      <c r="AA399" s="31">
        <v>0</v>
      </c>
      <c r="AB399" s="31">
        <v>0</v>
      </c>
      <c r="AC399" s="31">
        <v>0.4891304347826087</v>
      </c>
      <c r="AD399" s="31">
        <v>0</v>
      </c>
      <c r="AE399" s="31">
        <v>0</v>
      </c>
      <c r="AF399" t="s">
        <v>129</v>
      </c>
      <c r="AG399" s="32">
        <v>5</v>
      </c>
      <c r="AH399"/>
    </row>
    <row r="400" spans="1:34" x14ac:dyDescent="0.25">
      <c r="A400" t="s">
        <v>1823</v>
      </c>
      <c r="B400" t="s">
        <v>1119</v>
      </c>
      <c r="C400" t="s">
        <v>1552</v>
      </c>
      <c r="D400" t="s">
        <v>1731</v>
      </c>
      <c r="E400" s="31">
        <v>49.489130434782609</v>
      </c>
      <c r="F400" s="31">
        <v>1.6658357127168901</v>
      </c>
      <c r="G400" s="31">
        <v>1.3370788491104768</v>
      </c>
      <c r="H400" s="31">
        <v>0.14550845596310125</v>
      </c>
      <c r="I400" s="31">
        <v>6.6439710081265101E-3</v>
      </c>
      <c r="J400" s="31">
        <v>82.440760869565224</v>
      </c>
      <c r="K400" s="31">
        <v>66.170869565217401</v>
      </c>
      <c r="L400" s="31">
        <v>7.2010869565217392</v>
      </c>
      <c r="M400" s="31">
        <v>0.32880434782608697</v>
      </c>
      <c r="N400" s="31">
        <v>3.9375</v>
      </c>
      <c r="O400" s="31">
        <v>2.9347826086956523</v>
      </c>
      <c r="P400" s="31">
        <v>36.228695652173919</v>
      </c>
      <c r="Q400" s="31">
        <v>26.831086956521744</v>
      </c>
      <c r="R400" s="31">
        <v>9.3976086956521723</v>
      </c>
      <c r="S400" s="31">
        <v>39.010978260869571</v>
      </c>
      <c r="T400" s="31">
        <v>39.010978260869571</v>
      </c>
      <c r="U400" s="31">
        <v>0</v>
      </c>
      <c r="V400" s="31">
        <v>0</v>
      </c>
      <c r="W400" s="31">
        <v>0</v>
      </c>
      <c r="X400" s="31">
        <v>0</v>
      </c>
      <c r="Y400" s="31">
        <v>0</v>
      </c>
      <c r="Z400" s="31">
        <v>0</v>
      </c>
      <c r="AA400" s="31">
        <v>0</v>
      </c>
      <c r="AB400" s="31">
        <v>0</v>
      </c>
      <c r="AC400" s="31">
        <v>0</v>
      </c>
      <c r="AD400" s="31">
        <v>0</v>
      </c>
      <c r="AE400" s="31">
        <v>0</v>
      </c>
      <c r="AF400" t="s">
        <v>427</v>
      </c>
      <c r="AG400" s="32">
        <v>5</v>
      </c>
      <c r="AH400"/>
    </row>
    <row r="401" spans="1:34" x14ac:dyDescent="0.25">
      <c r="A401" t="s">
        <v>1823</v>
      </c>
      <c r="B401" t="s">
        <v>799</v>
      </c>
      <c r="C401" t="s">
        <v>1490</v>
      </c>
      <c r="D401" t="s">
        <v>1755</v>
      </c>
      <c r="E401" s="31">
        <v>204.57608695652175</v>
      </c>
      <c r="F401" s="31">
        <v>2.9772450985601191</v>
      </c>
      <c r="G401" s="31">
        <v>2.7931156686679768</v>
      </c>
      <c r="H401" s="31">
        <v>0.96587588332182128</v>
      </c>
      <c r="I401" s="31">
        <v>0.80565591626374788</v>
      </c>
      <c r="J401" s="31">
        <v>609.07315217391306</v>
      </c>
      <c r="K401" s="31">
        <v>571.40467391304344</v>
      </c>
      <c r="L401" s="31">
        <v>197.59510869565216</v>
      </c>
      <c r="M401" s="31">
        <v>164.81793478260869</v>
      </c>
      <c r="N401" s="31">
        <v>27.559782608695652</v>
      </c>
      <c r="O401" s="31">
        <v>5.2173913043478262</v>
      </c>
      <c r="P401" s="31">
        <v>51.5</v>
      </c>
      <c r="Q401" s="31">
        <v>46.608695652173914</v>
      </c>
      <c r="R401" s="31">
        <v>4.8913043478260869</v>
      </c>
      <c r="S401" s="31">
        <v>359.97804347826087</v>
      </c>
      <c r="T401" s="31">
        <v>345.6546739130435</v>
      </c>
      <c r="U401" s="31">
        <v>14.323369565217391</v>
      </c>
      <c r="V401" s="31">
        <v>0</v>
      </c>
      <c r="W401" s="31">
        <v>4.2065217391304346</v>
      </c>
      <c r="X401" s="31">
        <v>0</v>
      </c>
      <c r="Y401" s="31">
        <v>4.2065217391304346</v>
      </c>
      <c r="Z401" s="31">
        <v>0</v>
      </c>
      <c r="AA401" s="31">
        <v>0</v>
      </c>
      <c r="AB401" s="31">
        <v>0</v>
      </c>
      <c r="AC401" s="31">
        <v>0</v>
      </c>
      <c r="AD401" s="31">
        <v>0</v>
      </c>
      <c r="AE401" s="31">
        <v>0</v>
      </c>
      <c r="AF401" t="s">
        <v>107</v>
      </c>
      <c r="AG401" s="32">
        <v>5</v>
      </c>
      <c r="AH401"/>
    </row>
    <row r="402" spans="1:34" x14ac:dyDescent="0.25">
      <c r="A402" t="s">
        <v>1823</v>
      </c>
      <c r="B402" t="s">
        <v>1122</v>
      </c>
      <c r="C402" t="s">
        <v>1635</v>
      </c>
      <c r="D402" t="s">
        <v>1755</v>
      </c>
      <c r="E402" s="31">
        <v>80.097826086956516</v>
      </c>
      <c r="F402" s="31">
        <v>2.8208372913556801</v>
      </c>
      <c r="G402" s="31">
        <v>2.6339598317275077</v>
      </c>
      <c r="H402" s="31">
        <v>0.53788845162165833</v>
      </c>
      <c r="I402" s="31">
        <v>0.35101099199348618</v>
      </c>
      <c r="J402" s="31">
        <v>225.94293478260875</v>
      </c>
      <c r="K402" s="31">
        <v>210.97445652173917</v>
      </c>
      <c r="L402" s="31">
        <v>43.083695652173908</v>
      </c>
      <c r="M402" s="31">
        <v>28.115217391304341</v>
      </c>
      <c r="N402" s="31">
        <v>9.2293478260869559</v>
      </c>
      <c r="O402" s="31">
        <v>5.7391304347826084</v>
      </c>
      <c r="P402" s="31">
        <v>75.108695652173949</v>
      </c>
      <c r="Q402" s="31">
        <v>75.108695652173949</v>
      </c>
      <c r="R402" s="31">
        <v>0</v>
      </c>
      <c r="S402" s="31">
        <v>107.75054347826088</v>
      </c>
      <c r="T402" s="31">
        <v>107.75054347826088</v>
      </c>
      <c r="U402" s="31">
        <v>0</v>
      </c>
      <c r="V402" s="31">
        <v>0</v>
      </c>
      <c r="W402" s="31">
        <v>70.473369565217382</v>
      </c>
      <c r="X402" s="31">
        <v>12.583695652173914</v>
      </c>
      <c r="Y402" s="31">
        <v>0.76086956521739135</v>
      </c>
      <c r="Z402" s="31">
        <v>0</v>
      </c>
      <c r="AA402" s="31">
        <v>20.348913043478259</v>
      </c>
      <c r="AB402" s="31">
        <v>0</v>
      </c>
      <c r="AC402" s="31">
        <v>36.779891304347828</v>
      </c>
      <c r="AD402" s="31">
        <v>0</v>
      </c>
      <c r="AE402" s="31">
        <v>0</v>
      </c>
      <c r="AF402" t="s">
        <v>430</v>
      </c>
      <c r="AG402" s="32">
        <v>5</v>
      </c>
      <c r="AH402"/>
    </row>
    <row r="403" spans="1:34" x14ac:dyDescent="0.25">
      <c r="A403" t="s">
        <v>1823</v>
      </c>
      <c r="B403" t="s">
        <v>1287</v>
      </c>
      <c r="C403" t="s">
        <v>1691</v>
      </c>
      <c r="D403" t="s">
        <v>1774</v>
      </c>
      <c r="E403" s="31">
        <v>65.989130434782609</v>
      </c>
      <c r="F403" s="31">
        <v>2.8812765606984021</v>
      </c>
      <c r="G403" s="31">
        <v>2.8193015977598415</v>
      </c>
      <c r="H403" s="31">
        <v>0.42638939219239003</v>
      </c>
      <c r="I403" s="31">
        <v>0.36441442925382961</v>
      </c>
      <c r="J403" s="31">
        <v>190.13293478260869</v>
      </c>
      <c r="K403" s="31">
        <v>186.04326086956519</v>
      </c>
      <c r="L403" s="31">
        <v>28.137065217391303</v>
      </c>
      <c r="M403" s="31">
        <v>24.047391304347823</v>
      </c>
      <c r="N403" s="31">
        <v>4.0896739130434785</v>
      </c>
      <c r="O403" s="31">
        <v>0</v>
      </c>
      <c r="P403" s="31">
        <v>30.991847826086957</v>
      </c>
      <c r="Q403" s="31">
        <v>30.991847826086957</v>
      </c>
      <c r="R403" s="31">
        <v>0</v>
      </c>
      <c r="S403" s="31">
        <v>131.00402173913042</v>
      </c>
      <c r="T403" s="31">
        <v>131.00402173913042</v>
      </c>
      <c r="U403" s="31">
        <v>0</v>
      </c>
      <c r="V403" s="31">
        <v>0</v>
      </c>
      <c r="W403" s="31">
        <v>107.71989130434781</v>
      </c>
      <c r="X403" s="31">
        <v>1.1234782608695653</v>
      </c>
      <c r="Y403" s="31">
        <v>2.2173913043478262</v>
      </c>
      <c r="Z403" s="31">
        <v>0</v>
      </c>
      <c r="AA403" s="31">
        <v>0</v>
      </c>
      <c r="AB403" s="31">
        <v>0</v>
      </c>
      <c r="AC403" s="31">
        <v>104.37902173913042</v>
      </c>
      <c r="AD403" s="31">
        <v>0</v>
      </c>
      <c r="AE403" s="31">
        <v>0</v>
      </c>
      <c r="AF403" t="s">
        <v>595</v>
      </c>
      <c r="AG403" s="32">
        <v>5</v>
      </c>
      <c r="AH403"/>
    </row>
    <row r="404" spans="1:34" x14ac:dyDescent="0.25">
      <c r="A404" t="s">
        <v>1823</v>
      </c>
      <c r="B404" t="s">
        <v>1215</v>
      </c>
      <c r="C404" t="s">
        <v>1419</v>
      </c>
      <c r="D404" t="s">
        <v>1770</v>
      </c>
      <c r="E404" s="31">
        <v>114.8695652173913</v>
      </c>
      <c r="F404" s="31">
        <v>3.6834547691143076</v>
      </c>
      <c r="G404" s="31">
        <v>3.3859055639666922</v>
      </c>
      <c r="H404" s="31">
        <v>0.52654239212717646</v>
      </c>
      <c r="I404" s="31">
        <v>0.38595287660862981</v>
      </c>
      <c r="J404" s="31">
        <v>423.11684782608694</v>
      </c>
      <c r="K404" s="31">
        <v>388.9375</v>
      </c>
      <c r="L404" s="31">
        <v>60.483695652173914</v>
      </c>
      <c r="M404" s="31">
        <v>44.334239130434781</v>
      </c>
      <c r="N404" s="31">
        <v>14.932065217391305</v>
      </c>
      <c r="O404" s="31">
        <v>1.2173913043478262</v>
      </c>
      <c r="P404" s="31">
        <v>134.08152173913044</v>
      </c>
      <c r="Q404" s="31">
        <v>116.05163043478261</v>
      </c>
      <c r="R404" s="31">
        <v>18.029891304347824</v>
      </c>
      <c r="S404" s="31">
        <v>228.5516304347826</v>
      </c>
      <c r="T404" s="31">
        <v>228.5516304347826</v>
      </c>
      <c r="U404" s="31">
        <v>0</v>
      </c>
      <c r="V404" s="31">
        <v>0</v>
      </c>
      <c r="W404" s="31">
        <v>9.8505434782608692</v>
      </c>
      <c r="X404" s="31">
        <v>0</v>
      </c>
      <c r="Y404" s="31">
        <v>0.47554347826086957</v>
      </c>
      <c r="Z404" s="31">
        <v>0</v>
      </c>
      <c r="AA404" s="31">
        <v>2.1739130434782608</v>
      </c>
      <c r="AB404" s="31">
        <v>0</v>
      </c>
      <c r="AC404" s="31">
        <v>7.2010869565217392</v>
      </c>
      <c r="AD404" s="31">
        <v>0</v>
      </c>
      <c r="AE404" s="31">
        <v>0</v>
      </c>
      <c r="AF404" t="s">
        <v>523</v>
      </c>
      <c r="AG404" s="32">
        <v>5</v>
      </c>
      <c r="AH404"/>
    </row>
    <row r="405" spans="1:34" x14ac:dyDescent="0.25">
      <c r="A405" t="s">
        <v>1823</v>
      </c>
      <c r="B405" t="s">
        <v>785</v>
      </c>
      <c r="C405" t="s">
        <v>1492</v>
      </c>
      <c r="D405" t="s">
        <v>1750</v>
      </c>
      <c r="E405" s="31">
        <v>12.826086956521738</v>
      </c>
      <c r="F405" s="31">
        <v>10.057627118644069</v>
      </c>
      <c r="G405" s="31">
        <v>8.7355932203389841</v>
      </c>
      <c r="H405" s="31">
        <v>2.7722457627118646</v>
      </c>
      <c r="I405" s="31">
        <v>1.8773305084745764</v>
      </c>
      <c r="J405" s="31">
        <v>129</v>
      </c>
      <c r="K405" s="31">
        <v>112.04347826086956</v>
      </c>
      <c r="L405" s="31">
        <v>35.557065217391305</v>
      </c>
      <c r="M405" s="31">
        <v>24.078804347826086</v>
      </c>
      <c r="N405" s="31">
        <v>5.7391304347826084</v>
      </c>
      <c r="O405" s="31">
        <v>5.7391304347826084</v>
      </c>
      <c r="P405" s="31">
        <v>32.703804347826086</v>
      </c>
      <c r="Q405" s="31">
        <v>27.225543478260871</v>
      </c>
      <c r="R405" s="31">
        <v>5.4782608695652177</v>
      </c>
      <c r="S405" s="31">
        <v>60.739130434782609</v>
      </c>
      <c r="T405" s="31">
        <v>60.739130434782609</v>
      </c>
      <c r="U405" s="31">
        <v>0</v>
      </c>
      <c r="V405" s="31">
        <v>0</v>
      </c>
      <c r="W405" s="31">
        <v>3.7826086956521738</v>
      </c>
      <c r="X405" s="31">
        <v>3.7826086956521738</v>
      </c>
      <c r="Y405" s="31">
        <v>0</v>
      </c>
      <c r="Z405" s="31">
        <v>0</v>
      </c>
      <c r="AA405" s="31">
        <v>0</v>
      </c>
      <c r="AB405" s="31">
        <v>0</v>
      </c>
      <c r="AC405" s="31">
        <v>0</v>
      </c>
      <c r="AD405" s="31">
        <v>0</v>
      </c>
      <c r="AE405" s="31">
        <v>0</v>
      </c>
      <c r="AF405" t="s">
        <v>93</v>
      </c>
      <c r="AG405" s="32">
        <v>5</v>
      </c>
      <c r="AH405"/>
    </row>
    <row r="406" spans="1:34" x14ac:dyDescent="0.25">
      <c r="A406" t="s">
        <v>1823</v>
      </c>
      <c r="B406" t="s">
        <v>997</v>
      </c>
      <c r="C406" t="s">
        <v>1514</v>
      </c>
      <c r="D406" t="s">
        <v>1746</v>
      </c>
      <c r="E406" s="31">
        <v>65.902173913043484</v>
      </c>
      <c r="F406" s="31">
        <v>3.1691110011545436</v>
      </c>
      <c r="G406" s="31">
        <v>3.0614250371103413</v>
      </c>
      <c r="H406" s="31">
        <v>0.52949859805376864</v>
      </c>
      <c r="I406" s="31">
        <v>0.42181263400956609</v>
      </c>
      <c r="J406" s="31">
        <v>208.85130434782607</v>
      </c>
      <c r="K406" s="31">
        <v>201.7545652173913</v>
      </c>
      <c r="L406" s="31">
        <v>34.895108695652169</v>
      </c>
      <c r="M406" s="31">
        <v>27.798369565217385</v>
      </c>
      <c r="N406" s="31">
        <v>0.39130434782608697</v>
      </c>
      <c r="O406" s="31">
        <v>6.7054347826086964</v>
      </c>
      <c r="P406" s="31">
        <v>61.230108695652191</v>
      </c>
      <c r="Q406" s="31">
        <v>61.230108695652191</v>
      </c>
      <c r="R406" s="31">
        <v>0</v>
      </c>
      <c r="S406" s="31">
        <v>112.72608695652171</v>
      </c>
      <c r="T406" s="31">
        <v>112.72608695652171</v>
      </c>
      <c r="U406" s="31">
        <v>0</v>
      </c>
      <c r="V406" s="31">
        <v>0</v>
      </c>
      <c r="W406" s="31">
        <v>25.465434782608696</v>
      </c>
      <c r="X406" s="31">
        <v>2.4375</v>
      </c>
      <c r="Y406" s="31">
        <v>0.39130434782608697</v>
      </c>
      <c r="Z406" s="31">
        <v>0</v>
      </c>
      <c r="AA406" s="31">
        <v>4.184456521739131</v>
      </c>
      <c r="AB406" s="31">
        <v>0</v>
      </c>
      <c r="AC406" s="31">
        <v>18.452173913043477</v>
      </c>
      <c r="AD406" s="31">
        <v>0</v>
      </c>
      <c r="AE406" s="31">
        <v>0</v>
      </c>
      <c r="AF406" t="s">
        <v>305</v>
      </c>
      <c r="AG406" s="32">
        <v>5</v>
      </c>
      <c r="AH406"/>
    </row>
    <row r="407" spans="1:34" x14ac:dyDescent="0.25">
      <c r="A407" t="s">
        <v>1823</v>
      </c>
      <c r="B407" t="s">
        <v>1045</v>
      </c>
      <c r="C407" t="s">
        <v>1611</v>
      </c>
      <c r="D407" t="s">
        <v>1755</v>
      </c>
      <c r="E407" s="31">
        <v>24.521739130434781</v>
      </c>
      <c r="F407" s="31">
        <v>4.1191267730496453</v>
      </c>
      <c r="G407" s="31">
        <v>3.9145833333333333</v>
      </c>
      <c r="H407" s="31">
        <v>1.3266622340425533</v>
      </c>
      <c r="I407" s="31">
        <v>1.1221187943262412</v>
      </c>
      <c r="J407" s="31">
        <v>101.00815217391303</v>
      </c>
      <c r="K407" s="31">
        <v>95.992391304347819</v>
      </c>
      <c r="L407" s="31">
        <v>32.532065217391306</v>
      </c>
      <c r="M407" s="31">
        <v>27.516304347826086</v>
      </c>
      <c r="N407" s="31">
        <v>5.0157608695652183</v>
      </c>
      <c r="O407" s="31">
        <v>0</v>
      </c>
      <c r="P407" s="31">
        <v>13.954891304347825</v>
      </c>
      <c r="Q407" s="31">
        <v>13.954891304347825</v>
      </c>
      <c r="R407" s="31">
        <v>0</v>
      </c>
      <c r="S407" s="31">
        <v>54.521195652173908</v>
      </c>
      <c r="T407" s="31">
        <v>54.521195652173908</v>
      </c>
      <c r="U407" s="31">
        <v>0</v>
      </c>
      <c r="V407" s="31">
        <v>0</v>
      </c>
      <c r="W407" s="31">
        <v>12.853260869565217</v>
      </c>
      <c r="X407" s="31">
        <v>1.6929347826086956</v>
      </c>
      <c r="Y407" s="31">
        <v>1.2766304347826087</v>
      </c>
      <c r="Z407" s="31">
        <v>0</v>
      </c>
      <c r="AA407" s="31">
        <v>1.191304347826087</v>
      </c>
      <c r="AB407" s="31">
        <v>0</v>
      </c>
      <c r="AC407" s="31">
        <v>8.6923913043478258</v>
      </c>
      <c r="AD407" s="31">
        <v>0</v>
      </c>
      <c r="AE407" s="31">
        <v>0</v>
      </c>
      <c r="AF407" t="s">
        <v>353</v>
      </c>
      <c r="AG407" s="32">
        <v>5</v>
      </c>
      <c r="AH407"/>
    </row>
    <row r="408" spans="1:34" x14ac:dyDescent="0.25">
      <c r="A408" t="s">
        <v>1823</v>
      </c>
      <c r="B408" t="s">
        <v>691</v>
      </c>
      <c r="C408" t="s">
        <v>1454</v>
      </c>
      <c r="D408" t="s">
        <v>1755</v>
      </c>
      <c r="E408" s="31">
        <v>40.532608695652172</v>
      </c>
      <c r="F408" s="31">
        <v>6.2560203807991401</v>
      </c>
      <c r="G408" s="31">
        <v>6.0105926521855704</v>
      </c>
      <c r="H408" s="31">
        <v>0.80627514078841489</v>
      </c>
      <c r="I408" s="31">
        <v>0.56084741217484557</v>
      </c>
      <c r="J408" s="31">
        <v>253.57282608695644</v>
      </c>
      <c r="K408" s="31">
        <v>243.62499999999991</v>
      </c>
      <c r="L408" s="31">
        <v>32.680434782608685</v>
      </c>
      <c r="M408" s="31">
        <v>22.732608695652164</v>
      </c>
      <c r="N408" s="31">
        <v>5.0782608695652183</v>
      </c>
      <c r="O408" s="31">
        <v>4.8695652173913047</v>
      </c>
      <c r="P408" s="31">
        <v>45.320652173913047</v>
      </c>
      <c r="Q408" s="31">
        <v>45.320652173913047</v>
      </c>
      <c r="R408" s="31">
        <v>0</v>
      </c>
      <c r="S408" s="31">
        <v>175.57173913043471</v>
      </c>
      <c r="T408" s="31">
        <v>173.29891304347819</v>
      </c>
      <c r="U408" s="31">
        <v>2.2728260869565218</v>
      </c>
      <c r="V408" s="31">
        <v>0</v>
      </c>
      <c r="W408" s="31">
        <v>10.320652173913043</v>
      </c>
      <c r="X408" s="31">
        <v>0</v>
      </c>
      <c r="Y408" s="31">
        <v>0</v>
      </c>
      <c r="Z408" s="31">
        <v>0</v>
      </c>
      <c r="AA408" s="31">
        <v>0</v>
      </c>
      <c r="AB408" s="31">
        <v>0</v>
      </c>
      <c r="AC408" s="31">
        <v>10.320652173913043</v>
      </c>
      <c r="AD408" s="31">
        <v>0</v>
      </c>
      <c r="AE408" s="31">
        <v>0</v>
      </c>
      <c r="AF408" t="s">
        <v>657</v>
      </c>
      <c r="AG408" s="32">
        <v>5</v>
      </c>
      <c r="AH408"/>
    </row>
    <row r="409" spans="1:34" x14ac:dyDescent="0.25">
      <c r="A409" t="s">
        <v>1823</v>
      </c>
      <c r="B409" t="s">
        <v>1351</v>
      </c>
      <c r="C409" t="s">
        <v>1576</v>
      </c>
      <c r="D409" t="s">
        <v>1755</v>
      </c>
      <c r="E409" s="31">
        <v>38.141304347826086</v>
      </c>
      <c r="F409" s="31">
        <v>5.0211456255343414</v>
      </c>
      <c r="G409" s="31">
        <v>4.6145910515816482</v>
      </c>
      <c r="H409" s="31">
        <v>1.4710173838700482</v>
      </c>
      <c r="I409" s="31">
        <v>1.0644628099173552</v>
      </c>
      <c r="J409" s="31">
        <v>191.5130434782609</v>
      </c>
      <c r="K409" s="31">
        <v>176.00652173913048</v>
      </c>
      <c r="L409" s="31">
        <v>56.106521739130422</v>
      </c>
      <c r="M409" s="31">
        <v>40.599999999999994</v>
      </c>
      <c r="N409" s="31">
        <v>9.8543478260869541</v>
      </c>
      <c r="O409" s="31">
        <v>5.6521739130434785</v>
      </c>
      <c r="P409" s="31">
        <v>20.876086956521732</v>
      </c>
      <c r="Q409" s="31">
        <v>20.876086956521732</v>
      </c>
      <c r="R409" s="31">
        <v>0</v>
      </c>
      <c r="S409" s="31">
        <v>114.53043478260875</v>
      </c>
      <c r="T409" s="31">
        <v>114.53043478260875</v>
      </c>
      <c r="U409" s="31">
        <v>0</v>
      </c>
      <c r="V409" s="31">
        <v>0</v>
      </c>
      <c r="W409" s="31">
        <v>12.831521739130435</v>
      </c>
      <c r="X409" s="31">
        <v>0</v>
      </c>
      <c r="Y409" s="31">
        <v>0</v>
      </c>
      <c r="Z409" s="31">
        <v>0</v>
      </c>
      <c r="AA409" s="31">
        <v>0</v>
      </c>
      <c r="AB409" s="31">
        <v>0</v>
      </c>
      <c r="AC409" s="31">
        <v>12.831521739130435</v>
      </c>
      <c r="AD409" s="31">
        <v>0</v>
      </c>
      <c r="AE409" s="31">
        <v>0</v>
      </c>
      <c r="AF409" t="s">
        <v>661</v>
      </c>
      <c r="AG409" s="32">
        <v>5</v>
      </c>
      <c r="AH409"/>
    </row>
    <row r="410" spans="1:34" x14ac:dyDescent="0.25">
      <c r="A410" t="s">
        <v>1823</v>
      </c>
      <c r="B410" t="s">
        <v>1209</v>
      </c>
      <c r="C410" t="s">
        <v>1454</v>
      </c>
      <c r="D410" t="s">
        <v>1755</v>
      </c>
      <c r="E410" s="31">
        <v>82.608695652173907</v>
      </c>
      <c r="F410" s="31">
        <v>2.3192328947368424</v>
      </c>
      <c r="G410" s="31">
        <v>1.9898907894736844</v>
      </c>
      <c r="H410" s="31">
        <v>8.638157894736842E-2</v>
      </c>
      <c r="I410" s="31">
        <v>1.5131578947368423E-2</v>
      </c>
      <c r="J410" s="31">
        <v>191.58880434782608</v>
      </c>
      <c r="K410" s="31">
        <v>164.38228260869565</v>
      </c>
      <c r="L410" s="31">
        <v>7.1358695652173907</v>
      </c>
      <c r="M410" s="31">
        <v>1.25</v>
      </c>
      <c r="N410" s="31">
        <v>0.22826086956521738</v>
      </c>
      <c r="O410" s="31">
        <v>5.6576086956521738</v>
      </c>
      <c r="P410" s="31">
        <v>75.706739130434784</v>
      </c>
      <c r="Q410" s="31">
        <v>54.386086956521737</v>
      </c>
      <c r="R410" s="31">
        <v>21.320652173913043</v>
      </c>
      <c r="S410" s="31">
        <v>108.74619565217391</v>
      </c>
      <c r="T410" s="31">
        <v>108.74619565217391</v>
      </c>
      <c r="U410" s="31">
        <v>0</v>
      </c>
      <c r="V410" s="31">
        <v>0</v>
      </c>
      <c r="W410" s="31">
        <v>5.8034782608695652</v>
      </c>
      <c r="X410" s="31">
        <v>0</v>
      </c>
      <c r="Y410" s="31">
        <v>0.22826086956521738</v>
      </c>
      <c r="Z410" s="31">
        <v>0</v>
      </c>
      <c r="AA410" s="31">
        <v>4.6388043478260865</v>
      </c>
      <c r="AB410" s="31">
        <v>0</v>
      </c>
      <c r="AC410" s="31">
        <v>0.93641304347826082</v>
      </c>
      <c r="AD410" s="31">
        <v>0</v>
      </c>
      <c r="AE410" s="31">
        <v>0</v>
      </c>
      <c r="AF410" t="s">
        <v>517</v>
      </c>
      <c r="AG410" s="32">
        <v>5</v>
      </c>
      <c r="AH410"/>
    </row>
    <row r="411" spans="1:34" x14ac:dyDescent="0.25">
      <c r="A411" t="s">
        <v>1823</v>
      </c>
      <c r="B411" t="s">
        <v>907</v>
      </c>
      <c r="C411" t="s">
        <v>1432</v>
      </c>
      <c r="D411" t="s">
        <v>1745</v>
      </c>
      <c r="E411" s="31">
        <v>59.793478260869563</v>
      </c>
      <c r="F411" s="31">
        <v>3.5161334302854028</v>
      </c>
      <c r="G411" s="31">
        <v>2.9975913470278135</v>
      </c>
      <c r="H411" s="31">
        <v>0.90692601345209967</v>
      </c>
      <c r="I411" s="31">
        <v>0.55935284493728421</v>
      </c>
      <c r="J411" s="31">
        <v>210.24184782608697</v>
      </c>
      <c r="K411" s="31">
        <v>179.23641304347828</v>
      </c>
      <c r="L411" s="31">
        <v>54.228260869565219</v>
      </c>
      <c r="M411" s="31">
        <v>33.445652173913047</v>
      </c>
      <c r="N411" s="31">
        <v>15.652173913043478</v>
      </c>
      <c r="O411" s="31">
        <v>5.1304347826086953</v>
      </c>
      <c r="P411" s="31">
        <v>43.372282608695656</v>
      </c>
      <c r="Q411" s="31">
        <v>33.149456521739133</v>
      </c>
      <c r="R411" s="31">
        <v>10.222826086956522</v>
      </c>
      <c r="S411" s="31">
        <v>112.64130434782609</v>
      </c>
      <c r="T411" s="31">
        <v>93.0625</v>
      </c>
      <c r="U411" s="31">
        <v>19.578804347826086</v>
      </c>
      <c r="V411" s="31">
        <v>0</v>
      </c>
      <c r="W411" s="31">
        <v>0</v>
      </c>
      <c r="X411" s="31">
        <v>0</v>
      </c>
      <c r="Y411" s="31">
        <v>0</v>
      </c>
      <c r="Z411" s="31">
        <v>0</v>
      </c>
      <c r="AA411" s="31">
        <v>0</v>
      </c>
      <c r="AB411" s="31">
        <v>0</v>
      </c>
      <c r="AC411" s="31">
        <v>0</v>
      </c>
      <c r="AD411" s="31">
        <v>0</v>
      </c>
      <c r="AE411" s="31">
        <v>0</v>
      </c>
      <c r="AF411" t="s">
        <v>215</v>
      </c>
      <c r="AG411" s="32">
        <v>5</v>
      </c>
      <c r="AH411"/>
    </row>
    <row r="412" spans="1:34" x14ac:dyDescent="0.25">
      <c r="A412" t="s">
        <v>1823</v>
      </c>
      <c r="B412" t="s">
        <v>704</v>
      </c>
      <c r="C412" t="s">
        <v>1442</v>
      </c>
      <c r="D412" t="s">
        <v>1760</v>
      </c>
      <c r="E412" s="31">
        <v>83.902173913043484</v>
      </c>
      <c r="F412" s="31">
        <v>3.2545679492162187</v>
      </c>
      <c r="G412" s="31">
        <v>2.9364244073066454</v>
      </c>
      <c r="H412" s="31">
        <v>0.51815908796476218</v>
      </c>
      <c r="I412" s="31">
        <v>0.27019950770825235</v>
      </c>
      <c r="J412" s="31">
        <v>273.06532608695647</v>
      </c>
      <c r="K412" s="31">
        <v>246.37239130434781</v>
      </c>
      <c r="L412" s="31">
        <v>43.474673913043475</v>
      </c>
      <c r="M412" s="31">
        <v>22.670326086956521</v>
      </c>
      <c r="N412" s="31">
        <v>15.065217391304348</v>
      </c>
      <c r="O412" s="31">
        <v>5.7391304347826084</v>
      </c>
      <c r="P412" s="31">
        <v>55.614021739130443</v>
      </c>
      <c r="Q412" s="31">
        <v>49.725434782608701</v>
      </c>
      <c r="R412" s="31">
        <v>5.8885869565217392</v>
      </c>
      <c r="S412" s="31">
        <v>173.97663043478258</v>
      </c>
      <c r="T412" s="31">
        <v>147.60978260869561</v>
      </c>
      <c r="U412" s="31">
        <v>26.366847826086957</v>
      </c>
      <c r="V412" s="31">
        <v>0</v>
      </c>
      <c r="W412" s="31">
        <v>39.274565217391313</v>
      </c>
      <c r="X412" s="31">
        <v>6.0181521739130446</v>
      </c>
      <c r="Y412" s="31">
        <v>0</v>
      </c>
      <c r="Z412" s="31">
        <v>0</v>
      </c>
      <c r="AA412" s="31">
        <v>10.467282608695651</v>
      </c>
      <c r="AB412" s="31">
        <v>0</v>
      </c>
      <c r="AC412" s="31">
        <v>22.789130434782614</v>
      </c>
      <c r="AD412" s="31">
        <v>0</v>
      </c>
      <c r="AE412" s="31">
        <v>0</v>
      </c>
      <c r="AF412" t="s">
        <v>12</v>
      </c>
      <c r="AG412" s="32">
        <v>5</v>
      </c>
      <c r="AH412"/>
    </row>
    <row r="413" spans="1:34" x14ac:dyDescent="0.25">
      <c r="A413" t="s">
        <v>1823</v>
      </c>
      <c r="B413" t="s">
        <v>1168</v>
      </c>
      <c r="C413" t="s">
        <v>1383</v>
      </c>
      <c r="D413" t="s">
        <v>1720</v>
      </c>
      <c r="E413" s="31">
        <v>67.326086956521735</v>
      </c>
      <c r="F413" s="31">
        <v>2.8135066193090092</v>
      </c>
      <c r="G413" s="31">
        <v>2.390597352276397</v>
      </c>
      <c r="H413" s="31">
        <v>0.24725540845979979</v>
      </c>
      <c r="I413" s="31">
        <v>0.18917500807232809</v>
      </c>
      <c r="J413" s="31">
        <v>189.42239130434785</v>
      </c>
      <c r="K413" s="31">
        <v>160.94956521739132</v>
      </c>
      <c r="L413" s="31">
        <v>16.646739130434781</v>
      </c>
      <c r="M413" s="31">
        <v>12.736413043478262</v>
      </c>
      <c r="N413" s="31">
        <v>1.388586956521739</v>
      </c>
      <c r="O413" s="31">
        <v>2.5217391304347827</v>
      </c>
      <c r="P413" s="31">
        <v>93.841195652173923</v>
      </c>
      <c r="Q413" s="31">
        <v>69.278695652173923</v>
      </c>
      <c r="R413" s="31">
        <v>24.5625</v>
      </c>
      <c r="S413" s="31">
        <v>78.934456521739136</v>
      </c>
      <c r="T413" s="31">
        <v>78.934456521739136</v>
      </c>
      <c r="U413" s="31">
        <v>0</v>
      </c>
      <c r="V413" s="31">
        <v>0</v>
      </c>
      <c r="W413" s="31">
        <v>33.361086956521739</v>
      </c>
      <c r="X413" s="31">
        <v>3.9918478260869565</v>
      </c>
      <c r="Y413" s="31">
        <v>0</v>
      </c>
      <c r="Z413" s="31">
        <v>0</v>
      </c>
      <c r="AA413" s="31">
        <v>9.1032608695652169</v>
      </c>
      <c r="AB413" s="31">
        <v>0</v>
      </c>
      <c r="AC413" s="31">
        <v>20.265978260869566</v>
      </c>
      <c r="AD413" s="31">
        <v>0</v>
      </c>
      <c r="AE413" s="31">
        <v>0</v>
      </c>
      <c r="AF413" t="s">
        <v>476</v>
      </c>
      <c r="AG413" s="32">
        <v>5</v>
      </c>
      <c r="AH413"/>
    </row>
    <row r="414" spans="1:34" x14ac:dyDescent="0.25">
      <c r="A414" t="s">
        <v>1823</v>
      </c>
      <c r="B414" t="s">
        <v>1197</v>
      </c>
      <c r="C414" t="s">
        <v>1383</v>
      </c>
      <c r="D414" t="s">
        <v>1720</v>
      </c>
      <c r="E414" s="31">
        <v>124.17391304347827</v>
      </c>
      <c r="F414" s="31">
        <v>3.1528116246498596</v>
      </c>
      <c r="G414" s="31">
        <v>2.8923757002801116</v>
      </c>
      <c r="H414" s="31">
        <v>0.24939513305322131</v>
      </c>
      <c r="I414" s="31">
        <v>0.20495623249299721</v>
      </c>
      <c r="J414" s="31">
        <v>391.49695652173909</v>
      </c>
      <c r="K414" s="31">
        <v>359.15760869565213</v>
      </c>
      <c r="L414" s="31">
        <v>30.968369565217394</v>
      </c>
      <c r="M414" s="31">
        <v>25.450217391304349</v>
      </c>
      <c r="N414" s="31">
        <v>3.5733695652173911</v>
      </c>
      <c r="O414" s="31">
        <v>1.9447826086956523</v>
      </c>
      <c r="P414" s="31">
        <v>143.23695652173907</v>
      </c>
      <c r="Q414" s="31">
        <v>116.41576086956516</v>
      </c>
      <c r="R414" s="31">
        <v>26.821195652173909</v>
      </c>
      <c r="S414" s="31">
        <v>217.29163043478266</v>
      </c>
      <c r="T414" s="31">
        <v>217.29163043478266</v>
      </c>
      <c r="U414" s="31">
        <v>0</v>
      </c>
      <c r="V414" s="31">
        <v>0</v>
      </c>
      <c r="W414" s="31">
        <v>78.468260869565228</v>
      </c>
      <c r="X414" s="31">
        <v>12.388586956521738</v>
      </c>
      <c r="Y414" s="31">
        <v>0</v>
      </c>
      <c r="Z414" s="31">
        <v>0</v>
      </c>
      <c r="AA414" s="31">
        <v>22.885869565217398</v>
      </c>
      <c r="AB414" s="31">
        <v>0</v>
      </c>
      <c r="AC414" s="31">
        <v>43.193804347826088</v>
      </c>
      <c r="AD414" s="31">
        <v>0</v>
      </c>
      <c r="AE414" s="31">
        <v>0</v>
      </c>
      <c r="AF414" t="s">
        <v>505</v>
      </c>
      <c r="AG414" s="32">
        <v>5</v>
      </c>
      <c r="AH414"/>
    </row>
    <row r="415" spans="1:34" x14ac:dyDescent="0.25">
      <c r="A415" t="s">
        <v>1823</v>
      </c>
      <c r="B415" t="s">
        <v>826</v>
      </c>
      <c r="C415" t="s">
        <v>1405</v>
      </c>
      <c r="D415" t="s">
        <v>1778</v>
      </c>
      <c r="E415" s="31">
        <v>64.739130434782609</v>
      </c>
      <c r="F415" s="31">
        <v>3.4729079919409003</v>
      </c>
      <c r="G415" s="31">
        <v>3.260475151108126</v>
      </c>
      <c r="H415" s="31">
        <v>0.64905137676292812</v>
      </c>
      <c r="I415" s="31">
        <v>0.43951477501678976</v>
      </c>
      <c r="J415" s="31">
        <v>224.83304347826089</v>
      </c>
      <c r="K415" s="31">
        <v>211.08032608695652</v>
      </c>
      <c r="L415" s="31">
        <v>42.019021739130437</v>
      </c>
      <c r="M415" s="31">
        <v>28.453804347826086</v>
      </c>
      <c r="N415" s="31">
        <v>8.8695652173913047</v>
      </c>
      <c r="O415" s="31">
        <v>4.6956521739130439</v>
      </c>
      <c r="P415" s="31">
        <v>31.012391304347826</v>
      </c>
      <c r="Q415" s="31">
        <v>30.824891304347826</v>
      </c>
      <c r="R415" s="31">
        <v>0.1875</v>
      </c>
      <c r="S415" s="31">
        <v>151.80163043478262</v>
      </c>
      <c r="T415" s="31">
        <v>132.66304347826087</v>
      </c>
      <c r="U415" s="31">
        <v>19.138586956521738</v>
      </c>
      <c r="V415" s="31">
        <v>0</v>
      </c>
      <c r="W415" s="31">
        <v>14.525978260869564</v>
      </c>
      <c r="X415" s="31">
        <v>1.6304347826086956</v>
      </c>
      <c r="Y415" s="31">
        <v>0</v>
      </c>
      <c r="Z415" s="31">
        <v>0</v>
      </c>
      <c r="AA415" s="31">
        <v>2.9526086956521738</v>
      </c>
      <c r="AB415" s="31">
        <v>0</v>
      </c>
      <c r="AC415" s="31">
        <v>9.9429347826086953</v>
      </c>
      <c r="AD415" s="31">
        <v>0</v>
      </c>
      <c r="AE415" s="31">
        <v>0</v>
      </c>
      <c r="AF415" t="s">
        <v>134</v>
      </c>
      <c r="AG415" s="32">
        <v>5</v>
      </c>
      <c r="AH415"/>
    </row>
    <row r="416" spans="1:34" x14ac:dyDescent="0.25">
      <c r="A416" t="s">
        <v>1823</v>
      </c>
      <c r="B416" t="s">
        <v>1347</v>
      </c>
      <c r="C416" t="s">
        <v>1437</v>
      </c>
      <c r="D416" t="s">
        <v>1760</v>
      </c>
      <c r="E416" s="31">
        <v>18.684782608695652</v>
      </c>
      <c r="F416" s="31">
        <v>3.8775450843513677</v>
      </c>
      <c r="G416" s="31">
        <v>3.6550319953461314</v>
      </c>
      <c r="H416" s="31">
        <v>1.0187609075043631</v>
      </c>
      <c r="I416" s="31">
        <v>0.7962478184991274</v>
      </c>
      <c r="J416" s="31">
        <v>72.451086956521749</v>
      </c>
      <c r="K416" s="31">
        <v>68.293478260869563</v>
      </c>
      <c r="L416" s="31">
        <v>19.035326086956523</v>
      </c>
      <c r="M416" s="31">
        <v>14.877717391304348</v>
      </c>
      <c r="N416" s="31">
        <v>0</v>
      </c>
      <c r="O416" s="31">
        <v>4.1576086956521738</v>
      </c>
      <c r="P416" s="31">
        <v>9.7119565217391308</v>
      </c>
      <c r="Q416" s="31">
        <v>9.7119565217391308</v>
      </c>
      <c r="R416" s="31">
        <v>0</v>
      </c>
      <c r="S416" s="31">
        <v>43.703804347826093</v>
      </c>
      <c r="T416" s="31">
        <v>43.703804347826093</v>
      </c>
      <c r="U416" s="31">
        <v>0</v>
      </c>
      <c r="V416" s="31">
        <v>0</v>
      </c>
      <c r="W416" s="31">
        <v>1.6847826086956521</v>
      </c>
      <c r="X416" s="31">
        <v>1.0869565217391304</v>
      </c>
      <c r="Y416" s="31">
        <v>0</v>
      </c>
      <c r="Z416" s="31">
        <v>0</v>
      </c>
      <c r="AA416" s="31">
        <v>0</v>
      </c>
      <c r="AB416" s="31">
        <v>0</v>
      </c>
      <c r="AC416" s="31">
        <v>0.59782608695652173</v>
      </c>
      <c r="AD416" s="31">
        <v>0</v>
      </c>
      <c r="AE416" s="31">
        <v>0</v>
      </c>
      <c r="AF416" t="s">
        <v>656</v>
      </c>
      <c r="AG416" s="32">
        <v>5</v>
      </c>
      <c r="AH416"/>
    </row>
    <row r="417" spans="1:34" x14ac:dyDescent="0.25">
      <c r="A417" t="s">
        <v>1823</v>
      </c>
      <c r="B417" t="s">
        <v>797</v>
      </c>
      <c r="C417" t="s">
        <v>1498</v>
      </c>
      <c r="D417" t="s">
        <v>1752</v>
      </c>
      <c r="E417" s="31">
        <v>52.684782608695649</v>
      </c>
      <c r="F417" s="31">
        <v>3.3505260986177019</v>
      </c>
      <c r="G417" s="31">
        <v>3.0764906127501548</v>
      </c>
      <c r="H417" s="31">
        <v>0.80436352382917264</v>
      </c>
      <c r="I417" s="31">
        <v>0.61218279348050353</v>
      </c>
      <c r="J417" s="31">
        <v>176.52173913043478</v>
      </c>
      <c r="K417" s="31">
        <v>162.08423913043478</v>
      </c>
      <c r="L417" s="31">
        <v>42.377717391304344</v>
      </c>
      <c r="M417" s="31">
        <v>32.252717391304351</v>
      </c>
      <c r="N417" s="31">
        <v>4.9972826086956523</v>
      </c>
      <c r="O417" s="31">
        <v>5.1277173913043477</v>
      </c>
      <c r="P417" s="31">
        <v>11.304347826086957</v>
      </c>
      <c r="Q417" s="31">
        <v>6.9918478260869561</v>
      </c>
      <c r="R417" s="31">
        <v>4.3125</v>
      </c>
      <c r="S417" s="31">
        <v>122.83967391304348</v>
      </c>
      <c r="T417" s="31">
        <v>122.83967391304348</v>
      </c>
      <c r="U417" s="31">
        <v>0</v>
      </c>
      <c r="V417" s="31">
        <v>0</v>
      </c>
      <c r="W417" s="31">
        <v>0</v>
      </c>
      <c r="X417" s="31">
        <v>0</v>
      </c>
      <c r="Y417" s="31">
        <v>0</v>
      </c>
      <c r="Z417" s="31">
        <v>0</v>
      </c>
      <c r="AA417" s="31">
        <v>0</v>
      </c>
      <c r="AB417" s="31">
        <v>0</v>
      </c>
      <c r="AC417" s="31">
        <v>0</v>
      </c>
      <c r="AD417" s="31">
        <v>0</v>
      </c>
      <c r="AE417" s="31">
        <v>0</v>
      </c>
      <c r="AF417" t="s">
        <v>105</v>
      </c>
      <c r="AG417" s="32">
        <v>5</v>
      </c>
      <c r="AH417"/>
    </row>
    <row r="418" spans="1:34" x14ac:dyDescent="0.25">
      <c r="A418" t="s">
        <v>1823</v>
      </c>
      <c r="B418" t="s">
        <v>1013</v>
      </c>
      <c r="C418" t="s">
        <v>1462</v>
      </c>
      <c r="D418" t="s">
        <v>1755</v>
      </c>
      <c r="E418" s="31">
        <v>251.88043478260869</v>
      </c>
      <c r="F418" s="31">
        <v>3.8430954127648556</v>
      </c>
      <c r="G418" s="31">
        <v>3.6370150606309064</v>
      </c>
      <c r="H418" s="31">
        <v>1.1563030250722823</v>
      </c>
      <c r="I418" s="31">
        <v>0.95022267293833329</v>
      </c>
      <c r="J418" s="31">
        <v>968.00054347826085</v>
      </c>
      <c r="K418" s="31">
        <v>916.09293478260861</v>
      </c>
      <c r="L418" s="31">
        <v>291.25010869565216</v>
      </c>
      <c r="M418" s="31">
        <v>239.34249999999997</v>
      </c>
      <c r="N418" s="31">
        <v>46.608695652173914</v>
      </c>
      <c r="O418" s="31">
        <v>5.2989130434782608</v>
      </c>
      <c r="P418" s="31">
        <v>68.035543478260877</v>
      </c>
      <c r="Q418" s="31">
        <v>68.035543478260877</v>
      </c>
      <c r="R418" s="31">
        <v>0</v>
      </c>
      <c r="S418" s="31">
        <v>608.71489130434782</v>
      </c>
      <c r="T418" s="31">
        <v>608.71489130434782</v>
      </c>
      <c r="U418" s="31">
        <v>0</v>
      </c>
      <c r="V418" s="31">
        <v>0</v>
      </c>
      <c r="W418" s="31">
        <v>42.358695652173914</v>
      </c>
      <c r="X418" s="31">
        <v>2.5951086956521738</v>
      </c>
      <c r="Y418" s="31">
        <v>0</v>
      </c>
      <c r="Z418" s="31">
        <v>0</v>
      </c>
      <c r="AA418" s="31">
        <v>0</v>
      </c>
      <c r="AB418" s="31">
        <v>0</v>
      </c>
      <c r="AC418" s="31">
        <v>39.763586956521742</v>
      </c>
      <c r="AD418" s="31">
        <v>0</v>
      </c>
      <c r="AE418" s="31">
        <v>0</v>
      </c>
      <c r="AF418" t="s">
        <v>321</v>
      </c>
      <c r="AG418" s="32">
        <v>5</v>
      </c>
      <c r="AH418"/>
    </row>
    <row r="419" spans="1:34" x14ac:dyDescent="0.25">
      <c r="A419" t="s">
        <v>1823</v>
      </c>
      <c r="B419" t="s">
        <v>1030</v>
      </c>
      <c r="C419" t="s">
        <v>1391</v>
      </c>
      <c r="D419" t="s">
        <v>1765</v>
      </c>
      <c r="E419" s="31">
        <v>68.413043478260875</v>
      </c>
      <c r="F419" s="31">
        <v>5.6437035271687321</v>
      </c>
      <c r="G419" s="31">
        <v>5.2368477915475058</v>
      </c>
      <c r="H419" s="31">
        <v>0.82018589132507136</v>
      </c>
      <c r="I419" s="31">
        <v>0.4133301557038449</v>
      </c>
      <c r="J419" s="31">
        <v>386.10293478260871</v>
      </c>
      <c r="K419" s="31">
        <v>358.26869565217396</v>
      </c>
      <c r="L419" s="31">
        <v>56.111413043478258</v>
      </c>
      <c r="M419" s="31">
        <v>28.277173913043477</v>
      </c>
      <c r="N419" s="31">
        <v>22.703804347826086</v>
      </c>
      <c r="O419" s="31">
        <v>5.1304347826086953</v>
      </c>
      <c r="P419" s="31">
        <v>82.095108695652172</v>
      </c>
      <c r="Q419" s="31">
        <v>82.095108695652172</v>
      </c>
      <c r="R419" s="31">
        <v>0</v>
      </c>
      <c r="S419" s="31">
        <v>247.89641304347828</v>
      </c>
      <c r="T419" s="31">
        <v>247.89641304347828</v>
      </c>
      <c r="U419" s="31">
        <v>0</v>
      </c>
      <c r="V419" s="31">
        <v>0</v>
      </c>
      <c r="W419" s="31">
        <v>74.293152173913057</v>
      </c>
      <c r="X419" s="31">
        <v>0</v>
      </c>
      <c r="Y419" s="31">
        <v>0</v>
      </c>
      <c r="Z419" s="31">
        <v>0</v>
      </c>
      <c r="AA419" s="31">
        <v>0</v>
      </c>
      <c r="AB419" s="31">
        <v>0</v>
      </c>
      <c r="AC419" s="31">
        <v>74.293152173913057</v>
      </c>
      <c r="AD419" s="31">
        <v>0</v>
      </c>
      <c r="AE419" s="31">
        <v>0</v>
      </c>
      <c r="AF419" t="s">
        <v>338</v>
      </c>
      <c r="AG419" s="32">
        <v>5</v>
      </c>
      <c r="AH419"/>
    </row>
    <row r="420" spans="1:34" x14ac:dyDescent="0.25">
      <c r="A420" t="s">
        <v>1823</v>
      </c>
      <c r="B420" t="s">
        <v>1086</v>
      </c>
      <c r="C420" t="s">
        <v>1449</v>
      </c>
      <c r="D420" t="s">
        <v>1755</v>
      </c>
      <c r="E420" s="31">
        <v>13.619565217391305</v>
      </c>
      <c r="F420" s="31">
        <v>3.8776855546687949</v>
      </c>
      <c r="G420" s="31">
        <v>3.3960494812450115</v>
      </c>
      <c r="H420" s="31">
        <v>1.7569752593774939</v>
      </c>
      <c r="I420" s="31">
        <v>1.2753391859537111</v>
      </c>
      <c r="J420" s="31">
        <v>52.812391304347827</v>
      </c>
      <c r="K420" s="31">
        <v>46.252717391304344</v>
      </c>
      <c r="L420" s="31">
        <v>23.92923913043478</v>
      </c>
      <c r="M420" s="31">
        <v>17.369565217391305</v>
      </c>
      <c r="N420" s="31">
        <v>4.9074999999999998</v>
      </c>
      <c r="O420" s="31">
        <v>1.6521739130434783</v>
      </c>
      <c r="P420" s="31">
        <v>0</v>
      </c>
      <c r="Q420" s="31">
        <v>0</v>
      </c>
      <c r="R420" s="31">
        <v>0</v>
      </c>
      <c r="S420" s="31">
        <v>28.883152173913043</v>
      </c>
      <c r="T420" s="31">
        <v>28.883152173913043</v>
      </c>
      <c r="U420" s="31">
        <v>0</v>
      </c>
      <c r="V420" s="31">
        <v>0</v>
      </c>
      <c r="W420" s="31">
        <v>0</v>
      </c>
      <c r="X420" s="31">
        <v>0</v>
      </c>
      <c r="Y420" s="31">
        <v>0</v>
      </c>
      <c r="Z420" s="31">
        <v>0</v>
      </c>
      <c r="AA420" s="31">
        <v>0</v>
      </c>
      <c r="AB420" s="31">
        <v>0</v>
      </c>
      <c r="AC420" s="31">
        <v>0</v>
      </c>
      <c r="AD420" s="31">
        <v>0</v>
      </c>
      <c r="AE420" s="31">
        <v>0</v>
      </c>
      <c r="AF420" t="s">
        <v>394</v>
      </c>
      <c r="AG420" s="32">
        <v>5</v>
      </c>
      <c r="AH420"/>
    </row>
    <row r="421" spans="1:34" x14ac:dyDescent="0.25">
      <c r="A421" t="s">
        <v>1823</v>
      </c>
      <c r="B421" t="s">
        <v>699</v>
      </c>
      <c r="C421" t="s">
        <v>1438</v>
      </c>
      <c r="D421" t="s">
        <v>1761</v>
      </c>
      <c r="E421" s="31">
        <v>44.989130434782609</v>
      </c>
      <c r="F421" s="31">
        <v>3.2823580575018116</v>
      </c>
      <c r="G421" s="31">
        <v>3.0929403237496977</v>
      </c>
      <c r="H421" s="31">
        <v>0.87468712249335601</v>
      </c>
      <c r="I421" s="31">
        <v>0.68526938874124188</v>
      </c>
      <c r="J421" s="31">
        <v>147.67043478260868</v>
      </c>
      <c r="K421" s="31">
        <v>139.1486956521739</v>
      </c>
      <c r="L421" s="31">
        <v>39.351413043478267</v>
      </c>
      <c r="M421" s="31">
        <v>30.829673913043482</v>
      </c>
      <c r="N421" s="31">
        <v>0</v>
      </c>
      <c r="O421" s="31">
        <v>8.5217391304347831</v>
      </c>
      <c r="P421" s="31">
        <v>28.956195652173893</v>
      </c>
      <c r="Q421" s="31">
        <v>28.956195652173893</v>
      </c>
      <c r="R421" s="31">
        <v>0</v>
      </c>
      <c r="S421" s="31">
        <v>79.362826086956517</v>
      </c>
      <c r="T421" s="31">
        <v>79.362826086956517</v>
      </c>
      <c r="U421" s="31">
        <v>0</v>
      </c>
      <c r="V421" s="31">
        <v>0</v>
      </c>
      <c r="W421" s="31">
        <v>0</v>
      </c>
      <c r="X421" s="31">
        <v>0</v>
      </c>
      <c r="Y421" s="31">
        <v>0</v>
      </c>
      <c r="Z421" s="31">
        <v>0</v>
      </c>
      <c r="AA421" s="31">
        <v>0</v>
      </c>
      <c r="AB421" s="31">
        <v>0</v>
      </c>
      <c r="AC421" s="31">
        <v>0</v>
      </c>
      <c r="AD421" s="31">
        <v>0</v>
      </c>
      <c r="AE421" s="31">
        <v>0</v>
      </c>
      <c r="AF421" t="s">
        <v>7</v>
      </c>
      <c r="AG421" s="32">
        <v>5</v>
      </c>
      <c r="AH421"/>
    </row>
    <row r="422" spans="1:34" x14ac:dyDescent="0.25">
      <c r="A422" t="s">
        <v>1823</v>
      </c>
      <c r="B422" t="s">
        <v>1352</v>
      </c>
      <c r="C422" t="s">
        <v>1454</v>
      </c>
      <c r="D422" t="s">
        <v>1755</v>
      </c>
      <c r="E422" s="31">
        <v>116.79347826086956</v>
      </c>
      <c r="F422" s="31">
        <v>2.3422289436947419</v>
      </c>
      <c r="G422" s="31">
        <v>2.2489995346672873</v>
      </c>
      <c r="H422" s="31">
        <v>0.14495114006514659</v>
      </c>
      <c r="I422" s="31">
        <v>9.2298743601675198E-2</v>
      </c>
      <c r="J422" s="31">
        <v>273.55706521739131</v>
      </c>
      <c r="K422" s="31">
        <v>262.66847826086956</v>
      </c>
      <c r="L422" s="31">
        <v>16.929347826086957</v>
      </c>
      <c r="M422" s="31">
        <v>10.779891304347826</v>
      </c>
      <c r="N422" s="31">
        <v>0</v>
      </c>
      <c r="O422" s="31">
        <v>6.1494565217391308</v>
      </c>
      <c r="P422" s="31">
        <v>84.467391304347828</v>
      </c>
      <c r="Q422" s="31">
        <v>79.728260869565219</v>
      </c>
      <c r="R422" s="31">
        <v>4.7391304347826084</v>
      </c>
      <c r="S422" s="31">
        <v>172.16032608695653</v>
      </c>
      <c r="T422" s="31">
        <v>172.16032608695653</v>
      </c>
      <c r="U422" s="31">
        <v>0</v>
      </c>
      <c r="V422" s="31">
        <v>0</v>
      </c>
      <c r="W422" s="31">
        <v>39.065217391304344</v>
      </c>
      <c r="X422" s="31">
        <v>0</v>
      </c>
      <c r="Y422" s="31">
        <v>0</v>
      </c>
      <c r="Z422" s="31">
        <v>0</v>
      </c>
      <c r="AA422" s="31">
        <v>12.847826086956522</v>
      </c>
      <c r="AB422" s="31">
        <v>0</v>
      </c>
      <c r="AC422" s="31">
        <v>26.217391304347824</v>
      </c>
      <c r="AD422" s="31">
        <v>0</v>
      </c>
      <c r="AE422" s="31">
        <v>0</v>
      </c>
      <c r="AF422" t="s">
        <v>662</v>
      </c>
      <c r="AG422" s="32">
        <v>5</v>
      </c>
      <c r="AH422"/>
    </row>
    <row r="423" spans="1:34" x14ac:dyDescent="0.25">
      <c r="A423" t="s">
        <v>1823</v>
      </c>
      <c r="B423" t="s">
        <v>1334</v>
      </c>
      <c r="C423" t="s">
        <v>1417</v>
      </c>
      <c r="D423" t="s">
        <v>1730</v>
      </c>
      <c r="E423" s="31">
        <v>91.141304347826093</v>
      </c>
      <c r="F423" s="31">
        <v>3.7102361359570657</v>
      </c>
      <c r="G423" s="31">
        <v>3.6568073941562314</v>
      </c>
      <c r="H423" s="31">
        <v>0.45549314251639839</v>
      </c>
      <c r="I423" s="31">
        <v>0.40206440071556354</v>
      </c>
      <c r="J423" s="31">
        <v>338.1557608695652</v>
      </c>
      <c r="K423" s="31">
        <v>333.28619565217394</v>
      </c>
      <c r="L423" s="31">
        <v>41.514239130434788</v>
      </c>
      <c r="M423" s="31">
        <v>36.644673913043484</v>
      </c>
      <c r="N423" s="31">
        <v>0</v>
      </c>
      <c r="O423" s="31">
        <v>4.8695652173913047</v>
      </c>
      <c r="P423" s="31">
        <v>57.934130434782631</v>
      </c>
      <c r="Q423" s="31">
        <v>57.934130434782631</v>
      </c>
      <c r="R423" s="31">
        <v>0</v>
      </c>
      <c r="S423" s="31">
        <v>238.70739130434782</v>
      </c>
      <c r="T423" s="31">
        <v>227.56608695652173</v>
      </c>
      <c r="U423" s="31">
        <v>11.141304347826088</v>
      </c>
      <c r="V423" s="31">
        <v>0</v>
      </c>
      <c r="W423" s="31">
        <v>43.699239130434776</v>
      </c>
      <c r="X423" s="31">
        <v>1.7316304347826088</v>
      </c>
      <c r="Y423" s="31">
        <v>0</v>
      </c>
      <c r="Z423" s="31">
        <v>0</v>
      </c>
      <c r="AA423" s="31">
        <v>12.15152173913043</v>
      </c>
      <c r="AB423" s="31">
        <v>0</v>
      </c>
      <c r="AC423" s="31">
        <v>29.816086956521737</v>
      </c>
      <c r="AD423" s="31">
        <v>0</v>
      </c>
      <c r="AE423" s="31">
        <v>0</v>
      </c>
      <c r="AF423" t="s">
        <v>643</v>
      </c>
      <c r="AG423" s="32">
        <v>5</v>
      </c>
      <c r="AH423"/>
    </row>
    <row r="424" spans="1:34" x14ac:dyDescent="0.25">
      <c r="A424" t="s">
        <v>1823</v>
      </c>
      <c r="B424" t="s">
        <v>1255</v>
      </c>
      <c r="C424" t="s">
        <v>1402</v>
      </c>
      <c r="D424" t="s">
        <v>1806</v>
      </c>
      <c r="E424" s="31">
        <v>76.043478260869563</v>
      </c>
      <c r="F424" s="31">
        <v>3.4791580903373363</v>
      </c>
      <c r="G424" s="31">
        <v>3.4162650085763295</v>
      </c>
      <c r="H424" s="31">
        <v>0.21758862206975416</v>
      </c>
      <c r="I424" s="31">
        <v>0.15469554030874785</v>
      </c>
      <c r="J424" s="31">
        <v>264.56728260869568</v>
      </c>
      <c r="K424" s="31">
        <v>259.78467391304349</v>
      </c>
      <c r="L424" s="31">
        <v>16.546195652173914</v>
      </c>
      <c r="M424" s="31">
        <v>11.763586956521738</v>
      </c>
      <c r="N424" s="31">
        <v>0</v>
      </c>
      <c r="O424" s="31">
        <v>4.7826086956521738</v>
      </c>
      <c r="P424" s="31">
        <v>62.843913043478253</v>
      </c>
      <c r="Q424" s="31">
        <v>62.843913043478253</v>
      </c>
      <c r="R424" s="31">
        <v>0</v>
      </c>
      <c r="S424" s="31">
        <v>185.17717391304348</v>
      </c>
      <c r="T424" s="31">
        <v>182.23695652173913</v>
      </c>
      <c r="U424" s="31">
        <v>2.9402173913043477</v>
      </c>
      <c r="V424" s="31">
        <v>0</v>
      </c>
      <c r="W424" s="31">
        <v>25.890652173913047</v>
      </c>
      <c r="X424" s="31">
        <v>1.2771739130434783</v>
      </c>
      <c r="Y424" s="31">
        <v>0</v>
      </c>
      <c r="Z424" s="31">
        <v>0</v>
      </c>
      <c r="AA424" s="31">
        <v>1.0803260869565217</v>
      </c>
      <c r="AB424" s="31">
        <v>0</v>
      </c>
      <c r="AC424" s="31">
        <v>23.533152173913045</v>
      </c>
      <c r="AD424" s="31">
        <v>0</v>
      </c>
      <c r="AE424" s="31">
        <v>0</v>
      </c>
      <c r="AF424" t="s">
        <v>563</v>
      </c>
      <c r="AG424" s="32">
        <v>5</v>
      </c>
      <c r="AH424"/>
    </row>
    <row r="425" spans="1:34" x14ac:dyDescent="0.25">
      <c r="A425" t="s">
        <v>1823</v>
      </c>
      <c r="B425" t="s">
        <v>1277</v>
      </c>
      <c r="C425" t="s">
        <v>1466</v>
      </c>
      <c r="D425" t="s">
        <v>1774</v>
      </c>
      <c r="E425" s="31">
        <v>81.902173913043484</v>
      </c>
      <c r="F425" s="31">
        <v>3.567373589913736</v>
      </c>
      <c r="G425" s="31">
        <v>3.5057942932979431</v>
      </c>
      <c r="H425" s="31">
        <v>0.60182614465826134</v>
      </c>
      <c r="I425" s="31">
        <v>0.54024684804246836</v>
      </c>
      <c r="J425" s="31">
        <v>292.17565217391308</v>
      </c>
      <c r="K425" s="31">
        <v>287.13217391304352</v>
      </c>
      <c r="L425" s="31">
        <v>49.290869565217385</v>
      </c>
      <c r="M425" s="31">
        <v>44.247391304347822</v>
      </c>
      <c r="N425" s="31">
        <v>0</v>
      </c>
      <c r="O425" s="31">
        <v>5.0434782608695654</v>
      </c>
      <c r="P425" s="31">
        <v>43.135869565217391</v>
      </c>
      <c r="Q425" s="31">
        <v>43.135869565217391</v>
      </c>
      <c r="R425" s="31">
        <v>0</v>
      </c>
      <c r="S425" s="31">
        <v>199.74891304347827</v>
      </c>
      <c r="T425" s="31">
        <v>197.62119565217392</v>
      </c>
      <c r="U425" s="31">
        <v>2.1277173913043477</v>
      </c>
      <c r="V425" s="31">
        <v>0</v>
      </c>
      <c r="W425" s="31">
        <v>31.860434782608696</v>
      </c>
      <c r="X425" s="31">
        <v>7.1957608695652171</v>
      </c>
      <c r="Y425" s="31">
        <v>0</v>
      </c>
      <c r="Z425" s="31">
        <v>0</v>
      </c>
      <c r="AA425" s="31">
        <v>7.2119565217391308</v>
      </c>
      <c r="AB425" s="31">
        <v>0</v>
      </c>
      <c r="AC425" s="31">
        <v>17.452717391304347</v>
      </c>
      <c r="AD425" s="31">
        <v>0</v>
      </c>
      <c r="AE425" s="31">
        <v>0</v>
      </c>
      <c r="AF425" t="s">
        <v>585</v>
      </c>
      <c r="AG425" s="32">
        <v>5</v>
      </c>
      <c r="AH425"/>
    </row>
    <row r="426" spans="1:34" x14ac:dyDescent="0.25">
      <c r="A426" t="s">
        <v>1823</v>
      </c>
      <c r="B426" t="s">
        <v>1003</v>
      </c>
      <c r="C426" t="s">
        <v>1379</v>
      </c>
      <c r="D426" t="s">
        <v>1719</v>
      </c>
      <c r="E426" s="31">
        <v>94.163043478260875</v>
      </c>
      <c r="F426" s="31">
        <v>3.9045596213782749</v>
      </c>
      <c r="G426" s="31">
        <v>3.8445342260186997</v>
      </c>
      <c r="H426" s="31">
        <v>0.31087152256723999</v>
      </c>
      <c r="I426" s="31">
        <v>0.25084612720766475</v>
      </c>
      <c r="J426" s="31">
        <v>367.66521739130434</v>
      </c>
      <c r="K426" s="31">
        <v>362.01304347826084</v>
      </c>
      <c r="L426" s="31">
        <v>29.272608695652174</v>
      </c>
      <c r="M426" s="31">
        <v>23.620434782608694</v>
      </c>
      <c r="N426" s="31">
        <v>0</v>
      </c>
      <c r="O426" s="31">
        <v>5.6521739130434785</v>
      </c>
      <c r="P426" s="31">
        <v>110.38326086956523</v>
      </c>
      <c r="Q426" s="31">
        <v>110.38326086956523</v>
      </c>
      <c r="R426" s="31">
        <v>0</v>
      </c>
      <c r="S426" s="31">
        <v>228.00934782608692</v>
      </c>
      <c r="T426" s="31">
        <v>203.04195652173911</v>
      </c>
      <c r="U426" s="31">
        <v>24.967391304347824</v>
      </c>
      <c r="V426" s="31">
        <v>0</v>
      </c>
      <c r="W426" s="31">
        <v>15.404347826086958</v>
      </c>
      <c r="X426" s="31">
        <v>0.19380434782608694</v>
      </c>
      <c r="Y426" s="31">
        <v>0</v>
      </c>
      <c r="Z426" s="31">
        <v>0</v>
      </c>
      <c r="AA426" s="31">
        <v>4.8615217391304357</v>
      </c>
      <c r="AB426" s="31">
        <v>0</v>
      </c>
      <c r="AC426" s="31">
        <v>10.349021739130436</v>
      </c>
      <c r="AD426" s="31">
        <v>0</v>
      </c>
      <c r="AE426" s="31">
        <v>0</v>
      </c>
      <c r="AF426" t="s">
        <v>311</v>
      </c>
      <c r="AG426" s="32">
        <v>5</v>
      </c>
      <c r="AH426"/>
    </row>
    <row r="427" spans="1:34" x14ac:dyDescent="0.25">
      <c r="A427" t="s">
        <v>1823</v>
      </c>
      <c r="B427" t="s">
        <v>1282</v>
      </c>
      <c r="C427" t="s">
        <v>1391</v>
      </c>
      <c r="D427" t="s">
        <v>1765</v>
      </c>
      <c r="E427" s="31">
        <v>33.815217391304351</v>
      </c>
      <c r="F427" s="31">
        <v>3.9956605593056889</v>
      </c>
      <c r="G427" s="31">
        <v>3.8310832529733196</v>
      </c>
      <c r="H427" s="31">
        <v>0.76808100289296044</v>
      </c>
      <c r="I427" s="31">
        <v>0.60350369656059144</v>
      </c>
      <c r="J427" s="31">
        <v>135.1141304347826</v>
      </c>
      <c r="K427" s="31">
        <v>129.54891304347825</v>
      </c>
      <c r="L427" s="31">
        <v>25.972826086956523</v>
      </c>
      <c r="M427" s="31">
        <v>20.407608695652176</v>
      </c>
      <c r="N427" s="31">
        <v>0</v>
      </c>
      <c r="O427" s="31">
        <v>5.5652173913043477</v>
      </c>
      <c r="P427" s="31">
        <v>33.355978260869563</v>
      </c>
      <c r="Q427" s="31">
        <v>33.355978260869563</v>
      </c>
      <c r="R427" s="31">
        <v>0</v>
      </c>
      <c r="S427" s="31">
        <v>75.785326086956516</v>
      </c>
      <c r="T427" s="31">
        <v>75.785326086956516</v>
      </c>
      <c r="U427" s="31">
        <v>0</v>
      </c>
      <c r="V427" s="31">
        <v>0</v>
      </c>
      <c r="W427" s="31">
        <v>22.760869565217391</v>
      </c>
      <c r="X427" s="31">
        <v>1.4456521739130435</v>
      </c>
      <c r="Y427" s="31">
        <v>0</v>
      </c>
      <c r="Z427" s="31">
        <v>0</v>
      </c>
      <c r="AA427" s="31">
        <v>7.0978260869565215</v>
      </c>
      <c r="AB427" s="31">
        <v>0</v>
      </c>
      <c r="AC427" s="31">
        <v>14.217391304347826</v>
      </c>
      <c r="AD427" s="31">
        <v>0</v>
      </c>
      <c r="AE427" s="31">
        <v>0</v>
      </c>
      <c r="AF427" t="s">
        <v>590</v>
      </c>
      <c r="AG427" s="32">
        <v>5</v>
      </c>
      <c r="AH427"/>
    </row>
    <row r="428" spans="1:34" x14ac:dyDescent="0.25">
      <c r="A428" t="s">
        <v>1823</v>
      </c>
      <c r="B428" t="s">
        <v>1266</v>
      </c>
      <c r="C428" t="s">
        <v>1444</v>
      </c>
      <c r="D428" t="s">
        <v>1767</v>
      </c>
      <c r="E428" s="31">
        <v>88.336956521739125</v>
      </c>
      <c r="F428" s="31">
        <v>3.4820659529961859</v>
      </c>
      <c r="G428" s="31">
        <v>3.4234957548911042</v>
      </c>
      <c r="H428" s="31">
        <v>0.81278454534268496</v>
      </c>
      <c r="I428" s="31">
        <v>0.75421434723760306</v>
      </c>
      <c r="J428" s="31">
        <v>307.59510869565219</v>
      </c>
      <c r="K428" s="31">
        <v>302.42119565217394</v>
      </c>
      <c r="L428" s="31">
        <v>71.798913043478265</v>
      </c>
      <c r="M428" s="31">
        <v>66.625</v>
      </c>
      <c r="N428" s="31">
        <v>0</v>
      </c>
      <c r="O428" s="31">
        <v>5.1739130434782608</v>
      </c>
      <c r="P428" s="31">
        <v>45.103260869565219</v>
      </c>
      <c r="Q428" s="31">
        <v>45.103260869565219</v>
      </c>
      <c r="R428" s="31">
        <v>0</v>
      </c>
      <c r="S428" s="31">
        <v>190.69293478260869</v>
      </c>
      <c r="T428" s="31">
        <v>173.92391304347825</v>
      </c>
      <c r="U428" s="31">
        <v>16.769021739130434</v>
      </c>
      <c r="V428" s="31">
        <v>0</v>
      </c>
      <c r="W428" s="31">
        <v>0.44293478260869568</v>
      </c>
      <c r="X428" s="31">
        <v>0</v>
      </c>
      <c r="Y428" s="31">
        <v>0</v>
      </c>
      <c r="Z428" s="31">
        <v>0</v>
      </c>
      <c r="AA428" s="31">
        <v>0</v>
      </c>
      <c r="AB428" s="31">
        <v>0</v>
      </c>
      <c r="AC428" s="31">
        <v>0.44293478260869568</v>
      </c>
      <c r="AD428" s="31">
        <v>0</v>
      </c>
      <c r="AE428" s="31">
        <v>0</v>
      </c>
      <c r="AF428" t="s">
        <v>574</v>
      </c>
      <c r="AG428" s="32">
        <v>5</v>
      </c>
      <c r="AH428"/>
    </row>
    <row r="429" spans="1:34" x14ac:dyDescent="0.25">
      <c r="A429" t="s">
        <v>1823</v>
      </c>
      <c r="B429" t="s">
        <v>1260</v>
      </c>
      <c r="C429" t="s">
        <v>1516</v>
      </c>
      <c r="D429" t="s">
        <v>1785</v>
      </c>
      <c r="E429" s="31">
        <v>74.923913043478265</v>
      </c>
      <c r="F429" s="31">
        <v>2.8580559988394021</v>
      </c>
      <c r="G429" s="31">
        <v>2.7930625272015086</v>
      </c>
      <c r="H429" s="31">
        <v>0.49158566661830844</v>
      </c>
      <c r="I429" s="31">
        <v>0.4265921949804149</v>
      </c>
      <c r="J429" s="31">
        <v>214.13673913043479</v>
      </c>
      <c r="K429" s="31">
        <v>209.26717391304348</v>
      </c>
      <c r="L429" s="31">
        <v>36.831521739130437</v>
      </c>
      <c r="M429" s="31">
        <v>31.961956521739129</v>
      </c>
      <c r="N429" s="31">
        <v>0</v>
      </c>
      <c r="O429" s="31">
        <v>4.8695652173913047</v>
      </c>
      <c r="P429" s="31">
        <v>37.361413043478258</v>
      </c>
      <c r="Q429" s="31">
        <v>37.361413043478258</v>
      </c>
      <c r="R429" s="31">
        <v>0</v>
      </c>
      <c r="S429" s="31">
        <v>139.94380434782607</v>
      </c>
      <c r="T429" s="31">
        <v>119.34597826086956</v>
      </c>
      <c r="U429" s="31">
        <v>20.597826086956523</v>
      </c>
      <c r="V429" s="31">
        <v>0</v>
      </c>
      <c r="W429" s="31">
        <v>14.495434782608694</v>
      </c>
      <c r="X429" s="31">
        <v>0.47010869565217389</v>
      </c>
      <c r="Y429" s="31">
        <v>0</v>
      </c>
      <c r="Z429" s="31">
        <v>0</v>
      </c>
      <c r="AA429" s="31">
        <v>0</v>
      </c>
      <c r="AB429" s="31">
        <v>0</v>
      </c>
      <c r="AC429" s="31">
        <v>13.927499999999998</v>
      </c>
      <c r="AD429" s="31">
        <v>9.7826086956521743E-2</v>
      </c>
      <c r="AE429" s="31">
        <v>0</v>
      </c>
      <c r="AF429" t="s">
        <v>568</v>
      </c>
      <c r="AG429" s="32">
        <v>5</v>
      </c>
      <c r="AH429"/>
    </row>
    <row r="430" spans="1:34" x14ac:dyDescent="0.25">
      <c r="A430" t="s">
        <v>1823</v>
      </c>
      <c r="B430" t="s">
        <v>1354</v>
      </c>
      <c r="C430" t="s">
        <v>1653</v>
      </c>
      <c r="D430" t="s">
        <v>1762</v>
      </c>
      <c r="E430" s="31">
        <v>36.586956521739133</v>
      </c>
      <c r="F430" s="31">
        <v>3.3001841948900767</v>
      </c>
      <c r="G430" s="31">
        <v>3.2478966131907301</v>
      </c>
      <c r="H430" s="31">
        <v>1.0568924539512774</v>
      </c>
      <c r="I430" s="31">
        <v>1.004604872251931</v>
      </c>
      <c r="J430" s="31">
        <v>120.7436956521739</v>
      </c>
      <c r="K430" s="31">
        <v>118.83065217391302</v>
      </c>
      <c r="L430" s="31">
        <v>38.668478260869563</v>
      </c>
      <c r="M430" s="31">
        <v>36.755434782608695</v>
      </c>
      <c r="N430" s="31">
        <v>0</v>
      </c>
      <c r="O430" s="31">
        <v>1.9130434782608696</v>
      </c>
      <c r="P430" s="31">
        <v>3.8423913043478262</v>
      </c>
      <c r="Q430" s="31">
        <v>3.8423913043478262</v>
      </c>
      <c r="R430" s="31">
        <v>0</v>
      </c>
      <c r="S430" s="31">
        <v>78.232826086956521</v>
      </c>
      <c r="T430" s="31">
        <v>60.6241304347826</v>
      </c>
      <c r="U430" s="31">
        <v>17.608695652173914</v>
      </c>
      <c r="V430" s="31">
        <v>0</v>
      </c>
      <c r="W430" s="31">
        <v>14.792608695652174</v>
      </c>
      <c r="X430" s="31">
        <v>0.20108695652173914</v>
      </c>
      <c r="Y430" s="31">
        <v>0</v>
      </c>
      <c r="Z430" s="31">
        <v>0</v>
      </c>
      <c r="AA430" s="31">
        <v>0.65760869565217395</v>
      </c>
      <c r="AB430" s="31">
        <v>0</v>
      </c>
      <c r="AC430" s="31">
        <v>13.933913043478261</v>
      </c>
      <c r="AD430" s="31">
        <v>0</v>
      </c>
      <c r="AE430" s="31">
        <v>0</v>
      </c>
      <c r="AF430" t="s">
        <v>664</v>
      </c>
      <c r="AG430" s="32">
        <v>5</v>
      </c>
      <c r="AH430"/>
    </row>
    <row r="431" spans="1:34" x14ac:dyDescent="0.25">
      <c r="A431" t="s">
        <v>1823</v>
      </c>
      <c r="B431" t="s">
        <v>876</v>
      </c>
      <c r="C431" t="s">
        <v>1544</v>
      </c>
      <c r="D431" t="s">
        <v>1731</v>
      </c>
      <c r="E431" s="31">
        <v>31.847826086956523</v>
      </c>
      <c r="F431" s="31">
        <v>3.601706484641638</v>
      </c>
      <c r="G431" s="31">
        <v>3.4186860068259382</v>
      </c>
      <c r="H431" s="31">
        <v>0.54078498293515365</v>
      </c>
      <c r="I431" s="31">
        <v>0.54078498293515365</v>
      </c>
      <c r="J431" s="31">
        <v>114.70652173913044</v>
      </c>
      <c r="K431" s="31">
        <v>108.87771739130434</v>
      </c>
      <c r="L431" s="31">
        <v>17.222826086956523</v>
      </c>
      <c r="M431" s="31">
        <v>17.222826086956523</v>
      </c>
      <c r="N431" s="31">
        <v>0</v>
      </c>
      <c r="O431" s="31">
        <v>0</v>
      </c>
      <c r="P431" s="31">
        <v>36.358695652173914</v>
      </c>
      <c r="Q431" s="31">
        <v>30.529891304347824</v>
      </c>
      <c r="R431" s="31">
        <v>5.8288043478260869</v>
      </c>
      <c r="S431" s="31">
        <v>61.125</v>
      </c>
      <c r="T431" s="31">
        <v>61.125</v>
      </c>
      <c r="U431" s="31">
        <v>0</v>
      </c>
      <c r="V431" s="31">
        <v>0</v>
      </c>
      <c r="W431" s="31">
        <v>0</v>
      </c>
      <c r="X431" s="31">
        <v>0</v>
      </c>
      <c r="Y431" s="31">
        <v>0</v>
      </c>
      <c r="Z431" s="31">
        <v>0</v>
      </c>
      <c r="AA431" s="31">
        <v>0</v>
      </c>
      <c r="AB431" s="31">
        <v>0</v>
      </c>
      <c r="AC431" s="31">
        <v>0</v>
      </c>
      <c r="AD431" s="31">
        <v>0</v>
      </c>
      <c r="AE431" s="31">
        <v>0</v>
      </c>
      <c r="AF431" t="s">
        <v>184</v>
      </c>
      <c r="AG431" s="32">
        <v>5</v>
      </c>
      <c r="AH431"/>
    </row>
    <row r="432" spans="1:34" x14ac:dyDescent="0.25">
      <c r="A432" t="s">
        <v>1823</v>
      </c>
      <c r="B432" t="s">
        <v>837</v>
      </c>
      <c r="C432" t="s">
        <v>1436</v>
      </c>
      <c r="D432" t="s">
        <v>1759</v>
      </c>
      <c r="E432" s="31">
        <v>95.521739130434781</v>
      </c>
      <c r="F432" s="31">
        <v>2.4900432407828852</v>
      </c>
      <c r="G432" s="31">
        <v>2.1733625398270364</v>
      </c>
      <c r="H432" s="31">
        <v>0.36476217569412833</v>
      </c>
      <c r="I432" s="31">
        <v>0.19087619481110604</v>
      </c>
      <c r="J432" s="31">
        <v>237.85326086956516</v>
      </c>
      <c r="K432" s="31">
        <v>207.60336956521735</v>
      </c>
      <c r="L432" s="31">
        <v>34.842717391304348</v>
      </c>
      <c r="M432" s="31">
        <v>18.232826086956521</v>
      </c>
      <c r="N432" s="31">
        <v>11.392500000000002</v>
      </c>
      <c r="O432" s="31">
        <v>5.2173913043478262</v>
      </c>
      <c r="P432" s="31">
        <v>78.368804347826071</v>
      </c>
      <c r="Q432" s="31">
        <v>64.72880434782607</v>
      </c>
      <c r="R432" s="31">
        <v>13.64</v>
      </c>
      <c r="S432" s="31">
        <v>124.64173913043474</v>
      </c>
      <c r="T432" s="31">
        <v>104.49271739130431</v>
      </c>
      <c r="U432" s="31">
        <v>20.149021739130436</v>
      </c>
      <c r="V432" s="31">
        <v>0</v>
      </c>
      <c r="W432" s="31">
        <v>29.059673913043472</v>
      </c>
      <c r="X432" s="31">
        <v>8.9673913043478257E-2</v>
      </c>
      <c r="Y432" s="31">
        <v>0</v>
      </c>
      <c r="Z432" s="31">
        <v>0</v>
      </c>
      <c r="AA432" s="31">
        <v>7.3382608695652172</v>
      </c>
      <c r="AB432" s="31">
        <v>0</v>
      </c>
      <c r="AC432" s="31">
        <v>21.631739130434777</v>
      </c>
      <c r="AD432" s="31">
        <v>0</v>
      </c>
      <c r="AE432" s="31">
        <v>0</v>
      </c>
      <c r="AF432" t="s">
        <v>145</v>
      </c>
      <c r="AG432" s="32">
        <v>5</v>
      </c>
      <c r="AH432"/>
    </row>
    <row r="433" spans="1:34" x14ac:dyDescent="0.25">
      <c r="A433" t="s">
        <v>1823</v>
      </c>
      <c r="B433" t="s">
        <v>1231</v>
      </c>
      <c r="C433" t="s">
        <v>1398</v>
      </c>
      <c r="D433" t="s">
        <v>1743</v>
      </c>
      <c r="E433" s="31">
        <v>46.641304347826086</v>
      </c>
      <c r="F433" s="31">
        <v>3.9244861337683523</v>
      </c>
      <c r="G433" s="31">
        <v>3.8014378932649726</v>
      </c>
      <c r="H433" s="31">
        <v>0.85571195525518517</v>
      </c>
      <c r="I433" s="31">
        <v>0.73266371475180592</v>
      </c>
      <c r="J433" s="31">
        <v>183.04315217391303</v>
      </c>
      <c r="K433" s="31">
        <v>177.30402173913041</v>
      </c>
      <c r="L433" s="31">
        <v>39.911521739130428</v>
      </c>
      <c r="M433" s="31">
        <v>34.172391304347819</v>
      </c>
      <c r="N433" s="31">
        <v>0</v>
      </c>
      <c r="O433" s="31">
        <v>5.7391304347826084</v>
      </c>
      <c r="P433" s="31">
        <v>24.678695652173914</v>
      </c>
      <c r="Q433" s="31">
        <v>24.678695652173914</v>
      </c>
      <c r="R433" s="31">
        <v>0</v>
      </c>
      <c r="S433" s="31">
        <v>118.45293478260868</v>
      </c>
      <c r="T433" s="31">
        <v>118.45293478260868</v>
      </c>
      <c r="U433" s="31">
        <v>0</v>
      </c>
      <c r="V433" s="31">
        <v>0</v>
      </c>
      <c r="W433" s="31">
        <v>0</v>
      </c>
      <c r="X433" s="31">
        <v>0</v>
      </c>
      <c r="Y433" s="31">
        <v>0</v>
      </c>
      <c r="Z433" s="31">
        <v>0</v>
      </c>
      <c r="AA433" s="31">
        <v>0</v>
      </c>
      <c r="AB433" s="31">
        <v>0</v>
      </c>
      <c r="AC433" s="31">
        <v>0</v>
      </c>
      <c r="AD433" s="31">
        <v>0</v>
      </c>
      <c r="AE433" s="31">
        <v>0</v>
      </c>
      <c r="AF433" t="s">
        <v>539</v>
      </c>
      <c r="AG433" s="32">
        <v>5</v>
      </c>
      <c r="AH433"/>
    </row>
    <row r="434" spans="1:34" x14ac:dyDescent="0.25">
      <c r="A434" t="s">
        <v>1823</v>
      </c>
      <c r="B434" t="s">
        <v>922</v>
      </c>
      <c r="C434" t="s">
        <v>1565</v>
      </c>
      <c r="D434" t="s">
        <v>1794</v>
      </c>
      <c r="E434" s="31">
        <v>45.771739130434781</v>
      </c>
      <c r="F434" s="31">
        <v>3.7909641415340776</v>
      </c>
      <c r="G434" s="31">
        <v>3.4557706008074089</v>
      </c>
      <c r="H434" s="31">
        <v>0.52244122536214677</v>
      </c>
      <c r="I434" s="31">
        <v>0.23872001899786277</v>
      </c>
      <c r="J434" s="31">
        <v>173.51902173913044</v>
      </c>
      <c r="K434" s="31">
        <v>158.1766304347826</v>
      </c>
      <c r="L434" s="31">
        <v>23.913043478260871</v>
      </c>
      <c r="M434" s="31">
        <v>10.926630434782609</v>
      </c>
      <c r="N434" s="31">
        <v>8.508152173913043</v>
      </c>
      <c r="O434" s="31">
        <v>4.4782608695652177</v>
      </c>
      <c r="P434" s="31">
        <v>60.478260869565212</v>
      </c>
      <c r="Q434" s="31">
        <v>58.122282608695649</v>
      </c>
      <c r="R434" s="31">
        <v>2.3559782608695654</v>
      </c>
      <c r="S434" s="31">
        <v>89.127717391304344</v>
      </c>
      <c r="T434" s="31">
        <v>89.127717391304344</v>
      </c>
      <c r="U434" s="31">
        <v>0</v>
      </c>
      <c r="V434" s="31">
        <v>0</v>
      </c>
      <c r="W434" s="31">
        <v>6.5815217391304346</v>
      </c>
      <c r="X434" s="31">
        <v>0</v>
      </c>
      <c r="Y434" s="31">
        <v>0</v>
      </c>
      <c r="Z434" s="31">
        <v>0</v>
      </c>
      <c r="AA434" s="31">
        <v>0</v>
      </c>
      <c r="AB434" s="31">
        <v>0</v>
      </c>
      <c r="AC434" s="31">
        <v>6.5815217391304346</v>
      </c>
      <c r="AD434" s="31">
        <v>0</v>
      </c>
      <c r="AE434" s="31">
        <v>0</v>
      </c>
      <c r="AF434" t="s">
        <v>230</v>
      </c>
      <c r="AG434" s="32">
        <v>5</v>
      </c>
      <c r="AH434"/>
    </row>
    <row r="435" spans="1:34" x14ac:dyDescent="0.25">
      <c r="A435" t="s">
        <v>1823</v>
      </c>
      <c r="B435" t="s">
        <v>1253</v>
      </c>
      <c r="C435" t="s">
        <v>1496</v>
      </c>
      <c r="D435" t="s">
        <v>1781</v>
      </c>
      <c r="E435" s="31">
        <v>57.923913043478258</v>
      </c>
      <c r="F435" s="31">
        <v>3.0959992493901303</v>
      </c>
      <c r="G435" s="31">
        <v>2.7619628448114097</v>
      </c>
      <c r="H435" s="31">
        <v>0.52228185400638016</v>
      </c>
      <c r="I435" s="31">
        <v>0.24679301932820419</v>
      </c>
      <c r="J435" s="31">
        <v>179.33239130434785</v>
      </c>
      <c r="K435" s="31">
        <v>159.98369565217394</v>
      </c>
      <c r="L435" s="31">
        <v>30.252608695652174</v>
      </c>
      <c r="M435" s="31">
        <v>14.295217391304348</v>
      </c>
      <c r="N435" s="31">
        <v>10.576956521739131</v>
      </c>
      <c r="O435" s="31">
        <v>5.3804347826086953</v>
      </c>
      <c r="P435" s="31">
        <v>40.478260869565212</v>
      </c>
      <c r="Q435" s="31">
        <v>37.086956521739125</v>
      </c>
      <c r="R435" s="31">
        <v>3.3913043478260869</v>
      </c>
      <c r="S435" s="31">
        <v>108.60152173913046</v>
      </c>
      <c r="T435" s="31">
        <v>108.60152173913046</v>
      </c>
      <c r="U435" s="31">
        <v>0</v>
      </c>
      <c r="V435" s="31">
        <v>0</v>
      </c>
      <c r="W435" s="31">
        <v>11.974565217391307</v>
      </c>
      <c r="X435" s="31">
        <v>11.974565217391307</v>
      </c>
      <c r="Y435" s="31">
        <v>0</v>
      </c>
      <c r="Z435" s="31">
        <v>0</v>
      </c>
      <c r="AA435" s="31">
        <v>0</v>
      </c>
      <c r="AB435" s="31">
        <v>0</v>
      </c>
      <c r="AC435" s="31">
        <v>0</v>
      </c>
      <c r="AD435" s="31">
        <v>0</v>
      </c>
      <c r="AE435" s="31">
        <v>0</v>
      </c>
      <c r="AF435" t="s">
        <v>561</v>
      </c>
      <c r="AG435" s="32">
        <v>5</v>
      </c>
      <c r="AH435"/>
    </row>
    <row r="436" spans="1:34" x14ac:dyDescent="0.25">
      <c r="A436" t="s">
        <v>1823</v>
      </c>
      <c r="B436" t="s">
        <v>1312</v>
      </c>
      <c r="C436" t="s">
        <v>1435</v>
      </c>
      <c r="D436" t="s">
        <v>1755</v>
      </c>
      <c r="E436" s="31">
        <v>23.163043478260871</v>
      </c>
      <c r="F436" s="31">
        <v>5.6505161895823557</v>
      </c>
      <c r="G436" s="31">
        <v>5.2950492726419514</v>
      </c>
      <c r="H436" s="31">
        <v>2.2629047395588926</v>
      </c>
      <c r="I436" s="31">
        <v>1.9074378226184889</v>
      </c>
      <c r="J436" s="31">
        <v>130.88315217391306</v>
      </c>
      <c r="K436" s="31">
        <v>122.64945652173913</v>
      </c>
      <c r="L436" s="31">
        <v>52.415760869565219</v>
      </c>
      <c r="M436" s="31">
        <v>44.182065217391305</v>
      </c>
      <c r="N436" s="31">
        <v>4.6467391304347823</v>
      </c>
      <c r="O436" s="31">
        <v>3.5869565217391304</v>
      </c>
      <c r="P436" s="31">
        <v>0</v>
      </c>
      <c r="Q436" s="31">
        <v>0</v>
      </c>
      <c r="R436" s="31">
        <v>0</v>
      </c>
      <c r="S436" s="31">
        <v>78.467391304347828</v>
      </c>
      <c r="T436" s="31">
        <v>78.467391304347828</v>
      </c>
      <c r="U436" s="31">
        <v>0</v>
      </c>
      <c r="V436" s="31">
        <v>0</v>
      </c>
      <c r="W436" s="31">
        <v>0.81521739130434778</v>
      </c>
      <c r="X436" s="31">
        <v>0</v>
      </c>
      <c r="Y436" s="31">
        <v>0</v>
      </c>
      <c r="Z436" s="31">
        <v>0</v>
      </c>
      <c r="AA436" s="31">
        <v>0</v>
      </c>
      <c r="AB436" s="31">
        <v>0</v>
      </c>
      <c r="AC436" s="31">
        <v>0.81521739130434778</v>
      </c>
      <c r="AD436" s="31">
        <v>0</v>
      </c>
      <c r="AE436" s="31">
        <v>0</v>
      </c>
      <c r="AF436" t="s">
        <v>620</v>
      </c>
      <c r="AG436" s="32">
        <v>5</v>
      </c>
      <c r="AH436"/>
    </row>
    <row r="437" spans="1:34" x14ac:dyDescent="0.25">
      <c r="A437" t="s">
        <v>1823</v>
      </c>
      <c r="B437" t="s">
        <v>857</v>
      </c>
      <c r="C437" t="s">
        <v>1534</v>
      </c>
      <c r="D437" t="s">
        <v>1791</v>
      </c>
      <c r="E437" s="31">
        <v>66.989130434782609</v>
      </c>
      <c r="F437" s="31">
        <v>2.6753204608145382</v>
      </c>
      <c r="G437" s="31">
        <v>2.523202985558981</v>
      </c>
      <c r="H437" s="31">
        <v>0.51999837741359722</v>
      </c>
      <c r="I437" s="31">
        <v>0.36788090215803987</v>
      </c>
      <c r="J437" s="31">
        <v>179.21739130434781</v>
      </c>
      <c r="K437" s="31">
        <v>169.02717391304347</v>
      </c>
      <c r="L437" s="31">
        <v>34.834239130434781</v>
      </c>
      <c r="M437" s="31">
        <v>24.644021739130434</v>
      </c>
      <c r="N437" s="31">
        <v>5.4945652173913047</v>
      </c>
      <c r="O437" s="31">
        <v>4.6956521739130439</v>
      </c>
      <c r="P437" s="31">
        <v>61.847826086956523</v>
      </c>
      <c r="Q437" s="31">
        <v>61.847826086956523</v>
      </c>
      <c r="R437" s="31">
        <v>0</v>
      </c>
      <c r="S437" s="31">
        <v>82.535326086956516</v>
      </c>
      <c r="T437" s="31">
        <v>82.535326086956516</v>
      </c>
      <c r="U437" s="31">
        <v>0</v>
      </c>
      <c r="V437" s="31">
        <v>0</v>
      </c>
      <c r="W437" s="31">
        <v>0</v>
      </c>
      <c r="X437" s="31">
        <v>0</v>
      </c>
      <c r="Y437" s="31">
        <v>0</v>
      </c>
      <c r="Z437" s="31">
        <v>0</v>
      </c>
      <c r="AA437" s="31">
        <v>0</v>
      </c>
      <c r="AB437" s="31">
        <v>0</v>
      </c>
      <c r="AC437" s="31">
        <v>0</v>
      </c>
      <c r="AD437" s="31">
        <v>0</v>
      </c>
      <c r="AE437" s="31">
        <v>0</v>
      </c>
      <c r="AF437" t="s">
        <v>165</v>
      </c>
      <c r="AG437" s="32">
        <v>5</v>
      </c>
      <c r="AH437"/>
    </row>
    <row r="438" spans="1:34" x14ac:dyDescent="0.25">
      <c r="A438" t="s">
        <v>1823</v>
      </c>
      <c r="B438" t="s">
        <v>1110</v>
      </c>
      <c r="C438" t="s">
        <v>1454</v>
      </c>
      <c r="D438" t="s">
        <v>1755</v>
      </c>
      <c r="E438" s="31">
        <v>119.3695652173913</v>
      </c>
      <c r="F438" s="31">
        <v>2.5793680568202517</v>
      </c>
      <c r="G438" s="31">
        <v>2.3506301220178472</v>
      </c>
      <c r="H438" s="31">
        <v>0.30274540156619922</v>
      </c>
      <c r="I438" s="31">
        <v>0.19445456201056274</v>
      </c>
      <c r="J438" s="31">
        <v>307.89804347826089</v>
      </c>
      <c r="K438" s="31">
        <v>280.59369565217389</v>
      </c>
      <c r="L438" s="31">
        <v>36.138586956521735</v>
      </c>
      <c r="M438" s="31">
        <v>23.211956521739129</v>
      </c>
      <c r="N438" s="31">
        <v>7.3614130434782608</v>
      </c>
      <c r="O438" s="31">
        <v>5.5652173913043477</v>
      </c>
      <c r="P438" s="31">
        <v>121.14804347826086</v>
      </c>
      <c r="Q438" s="31">
        <v>106.77032608695652</v>
      </c>
      <c r="R438" s="31">
        <v>14.377717391304348</v>
      </c>
      <c r="S438" s="31">
        <v>150.61141304347828</v>
      </c>
      <c r="T438" s="31">
        <v>142.84782608695653</v>
      </c>
      <c r="U438" s="31">
        <v>7.7635869565217392</v>
      </c>
      <c r="V438" s="31">
        <v>0</v>
      </c>
      <c r="W438" s="31">
        <v>55.218695652173899</v>
      </c>
      <c r="X438" s="31">
        <v>0</v>
      </c>
      <c r="Y438" s="31">
        <v>0</v>
      </c>
      <c r="Z438" s="31">
        <v>0</v>
      </c>
      <c r="AA438" s="31">
        <v>28.669782608695645</v>
      </c>
      <c r="AB438" s="31">
        <v>0</v>
      </c>
      <c r="AC438" s="31">
        <v>26.548913043478255</v>
      </c>
      <c r="AD438" s="31">
        <v>0</v>
      </c>
      <c r="AE438" s="31">
        <v>0</v>
      </c>
      <c r="AF438" t="s">
        <v>418</v>
      </c>
      <c r="AG438" s="32">
        <v>5</v>
      </c>
      <c r="AH438"/>
    </row>
    <row r="439" spans="1:34" x14ac:dyDescent="0.25">
      <c r="A439" t="s">
        <v>1823</v>
      </c>
      <c r="B439" t="s">
        <v>1167</v>
      </c>
      <c r="C439" t="s">
        <v>1650</v>
      </c>
      <c r="D439" t="s">
        <v>1751</v>
      </c>
      <c r="E439" s="31">
        <v>15.282608695652174</v>
      </c>
      <c r="F439" s="31">
        <v>4.1841322901849223</v>
      </c>
      <c r="G439" s="31">
        <v>4.0649857752489336</v>
      </c>
      <c r="H439" s="31">
        <v>0.63915362731152214</v>
      </c>
      <c r="I439" s="31">
        <v>0.52000711237553343</v>
      </c>
      <c r="J439" s="31">
        <v>63.944456521739141</v>
      </c>
      <c r="K439" s="31">
        <v>62.123586956521748</v>
      </c>
      <c r="L439" s="31">
        <v>9.7679347826086964</v>
      </c>
      <c r="M439" s="31">
        <v>7.9470652173913043</v>
      </c>
      <c r="N439" s="31">
        <v>0.51652173913043475</v>
      </c>
      <c r="O439" s="31">
        <v>1.3043478260869565</v>
      </c>
      <c r="P439" s="31">
        <v>19.577500000000001</v>
      </c>
      <c r="Q439" s="31">
        <v>19.577500000000001</v>
      </c>
      <c r="R439" s="31">
        <v>0</v>
      </c>
      <c r="S439" s="31">
        <v>34.599021739130443</v>
      </c>
      <c r="T439" s="31">
        <v>34.599021739130443</v>
      </c>
      <c r="U439" s="31">
        <v>0</v>
      </c>
      <c r="V439" s="31">
        <v>0</v>
      </c>
      <c r="W439" s="31">
        <v>6.9130434782608692</v>
      </c>
      <c r="X439" s="31">
        <v>0</v>
      </c>
      <c r="Y439" s="31">
        <v>0</v>
      </c>
      <c r="Z439" s="31">
        <v>0</v>
      </c>
      <c r="AA439" s="31">
        <v>6.9130434782608692</v>
      </c>
      <c r="AB439" s="31">
        <v>0</v>
      </c>
      <c r="AC439" s="31">
        <v>0</v>
      </c>
      <c r="AD439" s="31">
        <v>0</v>
      </c>
      <c r="AE439" s="31">
        <v>0</v>
      </c>
      <c r="AF439" t="s">
        <v>475</v>
      </c>
      <c r="AG439" s="32">
        <v>5</v>
      </c>
      <c r="AH439"/>
    </row>
    <row r="440" spans="1:34" x14ac:dyDescent="0.25">
      <c r="A440" t="s">
        <v>1823</v>
      </c>
      <c r="B440" t="s">
        <v>989</v>
      </c>
      <c r="C440" t="s">
        <v>1589</v>
      </c>
      <c r="D440" t="s">
        <v>1764</v>
      </c>
      <c r="E440" s="31">
        <v>167.85869565217391</v>
      </c>
      <c r="F440" s="31">
        <v>3.0376701418118244</v>
      </c>
      <c r="G440" s="31">
        <v>2.8057203911157158</v>
      </c>
      <c r="H440" s="31">
        <v>0.81692352522178335</v>
      </c>
      <c r="I440" s="31">
        <v>0.64153661853266852</v>
      </c>
      <c r="J440" s="31">
        <v>509.89934782608697</v>
      </c>
      <c r="K440" s="31">
        <v>470.96456521739128</v>
      </c>
      <c r="L440" s="31">
        <v>137.12771739130434</v>
      </c>
      <c r="M440" s="31">
        <v>107.6875</v>
      </c>
      <c r="N440" s="31">
        <v>24.222826086956523</v>
      </c>
      <c r="O440" s="31">
        <v>5.2173913043478262</v>
      </c>
      <c r="P440" s="31">
        <v>102.14402173913044</v>
      </c>
      <c r="Q440" s="31">
        <v>92.649456521739125</v>
      </c>
      <c r="R440" s="31">
        <v>9.4945652173913047</v>
      </c>
      <c r="S440" s="31">
        <v>270.62760869565216</v>
      </c>
      <c r="T440" s="31">
        <v>257.27434782608697</v>
      </c>
      <c r="U440" s="31">
        <v>13.353260869565217</v>
      </c>
      <c r="V440" s="31">
        <v>0</v>
      </c>
      <c r="W440" s="31">
        <v>21.027065217391307</v>
      </c>
      <c r="X440" s="31">
        <v>8.9673913043478257E-2</v>
      </c>
      <c r="Y440" s="31">
        <v>4.0869565217391308</v>
      </c>
      <c r="Z440" s="31">
        <v>0</v>
      </c>
      <c r="AA440" s="31">
        <v>0</v>
      </c>
      <c r="AB440" s="31">
        <v>0.60869565217391308</v>
      </c>
      <c r="AC440" s="31">
        <v>16.241739130434784</v>
      </c>
      <c r="AD440" s="31">
        <v>0</v>
      </c>
      <c r="AE440" s="31">
        <v>0</v>
      </c>
      <c r="AF440" t="s">
        <v>297</v>
      </c>
      <c r="AG440" s="32">
        <v>5</v>
      </c>
      <c r="AH440"/>
    </row>
    <row r="441" spans="1:34" x14ac:dyDescent="0.25">
      <c r="A441" t="s">
        <v>1823</v>
      </c>
      <c r="B441" t="s">
        <v>1268</v>
      </c>
      <c r="C441" t="s">
        <v>1601</v>
      </c>
      <c r="D441" t="s">
        <v>1755</v>
      </c>
      <c r="E441" s="31">
        <v>132.16304347826087</v>
      </c>
      <c r="F441" s="31">
        <v>2.8327559832223042</v>
      </c>
      <c r="G441" s="31">
        <v>2.4163360473723161</v>
      </c>
      <c r="H441" s="31">
        <v>0.63276420758286034</v>
      </c>
      <c r="I441" s="31">
        <v>0.45511801957397813</v>
      </c>
      <c r="J441" s="31">
        <v>374.385652173913</v>
      </c>
      <c r="K441" s="31">
        <v>319.35032608695644</v>
      </c>
      <c r="L441" s="31">
        <v>83.628043478260864</v>
      </c>
      <c r="M441" s="31">
        <v>60.149782608695652</v>
      </c>
      <c r="N441" s="31">
        <v>19.239130434782609</v>
      </c>
      <c r="O441" s="31">
        <v>4.2391304347826084</v>
      </c>
      <c r="P441" s="31">
        <v>125.10597826086953</v>
      </c>
      <c r="Q441" s="31">
        <v>93.548913043478237</v>
      </c>
      <c r="R441" s="31">
        <v>31.557065217391305</v>
      </c>
      <c r="S441" s="31">
        <v>165.65163043478259</v>
      </c>
      <c r="T441" s="31">
        <v>165.65163043478259</v>
      </c>
      <c r="U441" s="31">
        <v>0</v>
      </c>
      <c r="V441" s="31">
        <v>0</v>
      </c>
      <c r="W441" s="31">
        <v>28.436413043478261</v>
      </c>
      <c r="X441" s="31">
        <v>0.6470652173913044</v>
      </c>
      <c r="Y441" s="31">
        <v>4.2391304347826084</v>
      </c>
      <c r="Z441" s="31">
        <v>0</v>
      </c>
      <c r="AA441" s="31">
        <v>13.790760869565217</v>
      </c>
      <c r="AB441" s="31">
        <v>0</v>
      </c>
      <c r="AC441" s="31">
        <v>9.759456521739132</v>
      </c>
      <c r="AD441" s="31">
        <v>0</v>
      </c>
      <c r="AE441" s="31">
        <v>0</v>
      </c>
      <c r="AF441" t="s">
        <v>576</v>
      </c>
      <c r="AG441" s="32">
        <v>5</v>
      </c>
      <c r="AH441"/>
    </row>
    <row r="442" spans="1:34" x14ac:dyDescent="0.25">
      <c r="A442" t="s">
        <v>1823</v>
      </c>
      <c r="B442" t="s">
        <v>1102</v>
      </c>
      <c r="C442" t="s">
        <v>1445</v>
      </c>
      <c r="D442" t="s">
        <v>1768</v>
      </c>
      <c r="E442" s="31">
        <v>155.4891304347826</v>
      </c>
      <c r="F442" s="31">
        <v>2.6564124432016776</v>
      </c>
      <c r="G442" s="31">
        <v>2.4767549807759526</v>
      </c>
      <c r="H442" s="31">
        <v>0.72754281719678426</v>
      </c>
      <c r="I442" s="31">
        <v>0.62212513107305134</v>
      </c>
      <c r="J442" s="31">
        <v>413.04326086956519</v>
      </c>
      <c r="K442" s="31">
        <v>385.10847826086956</v>
      </c>
      <c r="L442" s="31">
        <v>113.12499999999999</v>
      </c>
      <c r="M442" s="31">
        <v>96.733695652173907</v>
      </c>
      <c r="N442" s="31">
        <v>11.336956521739131</v>
      </c>
      <c r="O442" s="31">
        <v>5.0543478260869561</v>
      </c>
      <c r="P442" s="31">
        <v>85.114999999999995</v>
      </c>
      <c r="Q442" s="31">
        <v>73.571521739130432</v>
      </c>
      <c r="R442" s="31">
        <v>11.543478260869565</v>
      </c>
      <c r="S442" s="31">
        <v>214.80326086956524</v>
      </c>
      <c r="T442" s="31">
        <v>214.80326086956524</v>
      </c>
      <c r="U442" s="31">
        <v>0</v>
      </c>
      <c r="V442" s="31">
        <v>0</v>
      </c>
      <c r="W442" s="31">
        <v>14.358478260869564</v>
      </c>
      <c r="X442" s="31">
        <v>0.41304347826086957</v>
      </c>
      <c r="Y442" s="31">
        <v>4.2173913043478262</v>
      </c>
      <c r="Z442" s="31">
        <v>0</v>
      </c>
      <c r="AA442" s="31">
        <v>1.0171739130434783</v>
      </c>
      <c r="AB442" s="31">
        <v>0.51902173913043481</v>
      </c>
      <c r="AC442" s="31">
        <v>8.1918478260869545</v>
      </c>
      <c r="AD442" s="31">
        <v>0</v>
      </c>
      <c r="AE442" s="31">
        <v>0</v>
      </c>
      <c r="AF442" t="s">
        <v>410</v>
      </c>
      <c r="AG442" s="32">
        <v>5</v>
      </c>
      <c r="AH442"/>
    </row>
    <row r="443" spans="1:34" x14ac:dyDescent="0.25">
      <c r="A443" t="s">
        <v>1823</v>
      </c>
      <c r="B443" t="s">
        <v>1291</v>
      </c>
      <c r="C443" t="s">
        <v>1692</v>
      </c>
      <c r="D443" t="s">
        <v>1737</v>
      </c>
      <c r="E443" s="31">
        <v>47.336956521739133</v>
      </c>
      <c r="F443" s="31">
        <v>1.086865671641791</v>
      </c>
      <c r="G443" s="31">
        <v>0.99986222732491392</v>
      </c>
      <c r="H443" s="31">
        <v>0.18130884041331802</v>
      </c>
      <c r="I443" s="31">
        <v>9.4305396096440869E-2</v>
      </c>
      <c r="J443" s="31">
        <v>51.448913043478264</v>
      </c>
      <c r="K443" s="31">
        <v>47.330434782608698</v>
      </c>
      <c r="L443" s="31">
        <v>8.5826086956521745</v>
      </c>
      <c r="M443" s="31">
        <v>4.464130434782609</v>
      </c>
      <c r="N443" s="31">
        <v>3.036956521739131</v>
      </c>
      <c r="O443" s="31">
        <v>1.0815217391304346</v>
      </c>
      <c r="P443" s="31">
        <v>11.669565217391304</v>
      </c>
      <c r="Q443" s="31">
        <v>11.669565217391304</v>
      </c>
      <c r="R443" s="31">
        <v>0</v>
      </c>
      <c r="S443" s="31">
        <v>31.196739130434786</v>
      </c>
      <c r="T443" s="31">
        <v>31.196739130434786</v>
      </c>
      <c r="U443" s="31">
        <v>0</v>
      </c>
      <c r="V443" s="31">
        <v>0</v>
      </c>
      <c r="W443" s="31">
        <v>0.375</v>
      </c>
      <c r="X443" s="31">
        <v>0</v>
      </c>
      <c r="Y443" s="31">
        <v>0</v>
      </c>
      <c r="Z443" s="31">
        <v>0</v>
      </c>
      <c r="AA443" s="31">
        <v>0</v>
      </c>
      <c r="AB443" s="31">
        <v>0</v>
      </c>
      <c r="AC443" s="31">
        <v>0.375</v>
      </c>
      <c r="AD443" s="31">
        <v>0</v>
      </c>
      <c r="AE443" s="31">
        <v>0</v>
      </c>
      <c r="AF443" t="s">
        <v>599</v>
      </c>
      <c r="AG443" s="32">
        <v>5</v>
      </c>
      <c r="AH443"/>
    </row>
    <row r="444" spans="1:34" x14ac:dyDescent="0.25">
      <c r="A444" t="s">
        <v>1823</v>
      </c>
      <c r="B444" t="s">
        <v>864</v>
      </c>
      <c r="C444" t="s">
        <v>1538</v>
      </c>
      <c r="D444" t="s">
        <v>1771</v>
      </c>
      <c r="E444" s="31">
        <v>58.315217391304351</v>
      </c>
      <c r="F444" s="31">
        <v>3.0849953401677537</v>
      </c>
      <c r="G444" s="31">
        <v>2.8862833178005589</v>
      </c>
      <c r="H444" s="31">
        <v>0.5035992544268405</v>
      </c>
      <c r="I444" s="31">
        <v>0.40742031686859265</v>
      </c>
      <c r="J444" s="31">
        <v>179.90217391304347</v>
      </c>
      <c r="K444" s="31">
        <v>168.31423913043477</v>
      </c>
      <c r="L444" s="31">
        <v>29.367499999999996</v>
      </c>
      <c r="M444" s="31">
        <v>23.758804347826082</v>
      </c>
      <c r="N444" s="31">
        <v>0</v>
      </c>
      <c r="O444" s="31">
        <v>5.6086956521739131</v>
      </c>
      <c r="P444" s="31">
        <v>32.239130434782609</v>
      </c>
      <c r="Q444" s="31">
        <v>26.259891304347825</v>
      </c>
      <c r="R444" s="31">
        <v>5.9792391304347827</v>
      </c>
      <c r="S444" s="31">
        <v>118.29554347826085</v>
      </c>
      <c r="T444" s="31">
        <v>118.29554347826085</v>
      </c>
      <c r="U444" s="31">
        <v>0</v>
      </c>
      <c r="V444" s="31">
        <v>0</v>
      </c>
      <c r="W444" s="31">
        <v>8.8885869565217384</v>
      </c>
      <c r="X444" s="31">
        <v>0</v>
      </c>
      <c r="Y444" s="31">
        <v>0</v>
      </c>
      <c r="Z444" s="31">
        <v>0</v>
      </c>
      <c r="AA444" s="31">
        <v>1.5869565217391304</v>
      </c>
      <c r="AB444" s="31">
        <v>0</v>
      </c>
      <c r="AC444" s="31">
        <v>7.3016304347826084</v>
      </c>
      <c r="AD444" s="31">
        <v>0</v>
      </c>
      <c r="AE444" s="31">
        <v>0</v>
      </c>
      <c r="AF444" t="s">
        <v>172</v>
      </c>
      <c r="AG444" s="32">
        <v>5</v>
      </c>
      <c r="AH444"/>
    </row>
    <row r="445" spans="1:34" x14ac:dyDescent="0.25">
      <c r="A445" t="s">
        <v>1823</v>
      </c>
      <c r="B445" t="s">
        <v>714</v>
      </c>
      <c r="C445" t="s">
        <v>1451</v>
      </c>
      <c r="D445" t="s">
        <v>1731</v>
      </c>
      <c r="E445" s="31">
        <v>59.434782608695649</v>
      </c>
      <c r="F445" s="31">
        <v>6.0640288953913686</v>
      </c>
      <c r="G445" s="31">
        <v>5.1873152889539131</v>
      </c>
      <c r="H445" s="31">
        <v>2.338108997805413</v>
      </c>
      <c r="I445" s="31">
        <v>1.4613953913679587</v>
      </c>
      <c r="J445" s="31">
        <v>360.41423913043479</v>
      </c>
      <c r="K445" s="31">
        <v>308.3069565217391</v>
      </c>
      <c r="L445" s="31">
        <v>138.96499999999997</v>
      </c>
      <c r="M445" s="31">
        <v>86.85771739130432</v>
      </c>
      <c r="N445" s="31">
        <v>52.107282608695648</v>
      </c>
      <c r="O445" s="31">
        <v>0</v>
      </c>
      <c r="P445" s="31">
        <v>57.890543478260881</v>
      </c>
      <c r="Q445" s="31">
        <v>57.890543478260881</v>
      </c>
      <c r="R445" s="31">
        <v>0</v>
      </c>
      <c r="S445" s="31">
        <v>163.5586956521739</v>
      </c>
      <c r="T445" s="31">
        <v>163.5586956521739</v>
      </c>
      <c r="U445" s="31">
        <v>0</v>
      </c>
      <c r="V445" s="31">
        <v>0</v>
      </c>
      <c r="W445" s="31">
        <v>0.36010869565217385</v>
      </c>
      <c r="X445" s="31">
        <v>0</v>
      </c>
      <c r="Y445" s="31">
        <v>0</v>
      </c>
      <c r="Z445" s="31">
        <v>0</v>
      </c>
      <c r="AA445" s="31">
        <v>0</v>
      </c>
      <c r="AB445" s="31">
        <v>0</v>
      </c>
      <c r="AC445" s="31">
        <v>0.36010869565217385</v>
      </c>
      <c r="AD445" s="31">
        <v>0</v>
      </c>
      <c r="AE445" s="31">
        <v>0</v>
      </c>
      <c r="AF445" t="s">
        <v>22</v>
      </c>
      <c r="AG445" s="32">
        <v>5</v>
      </c>
      <c r="AH445"/>
    </row>
    <row r="446" spans="1:34" x14ac:dyDescent="0.25">
      <c r="A446" t="s">
        <v>1823</v>
      </c>
      <c r="B446" t="s">
        <v>1305</v>
      </c>
      <c r="C446" t="s">
        <v>1630</v>
      </c>
      <c r="D446" t="s">
        <v>1800</v>
      </c>
      <c r="E446" s="31">
        <v>45.804347826086953</v>
      </c>
      <c r="F446" s="31">
        <v>2.8772164214523022</v>
      </c>
      <c r="G446" s="31">
        <v>2.7519197911722832</v>
      </c>
      <c r="H446" s="31">
        <v>0.67349786426198388</v>
      </c>
      <c r="I446" s="31">
        <v>0.54820123398196485</v>
      </c>
      <c r="J446" s="31">
        <v>131.78902173913045</v>
      </c>
      <c r="K446" s="31">
        <v>126.04989130434784</v>
      </c>
      <c r="L446" s="31">
        <v>30.849130434782609</v>
      </c>
      <c r="M446" s="31">
        <v>25.11</v>
      </c>
      <c r="N446" s="31">
        <v>0</v>
      </c>
      <c r="O446" s="31">
        <v>5.7391304347826084</v>
      </c>
      <c r="P446" s="31">
        <v>26.413043478260871</v>
      </c>
      <c r="Q446" s="31">
        <v>26.413043478260871</v>
      </c>
      <c r="R446" s="31">
        <v>0</v>
      </c>
      <c r="S446" s="31">
        <v>74.526847826086964</v>
      </c>
      <c r="T446" s="31">
        <v>74.526847826086964</v>
      </c>
      <c r="U446" s="31">
        <v>0</v>
      </c>
      <c r="V446" s="31">
        <v>0</v>
      </c>
      <c r="W446" s="31">
        <v>0</v>
      </c>
      <c r="X446" s="31">
        <v>0</v>
      </c>
      <c r="Y446" s="31">
        <v>0</v>
      </c>
      <c r="Z446" s="31">
        <v>0</v>
      </c>
      <c r="AA446" s="31">
        <v>0</v>
      </c>
      <c r="AB446" s="31">
        <v>0</v>
      </c>
      <c r="AC446" s="31">
        <v>0</v>
      </c>
      <c r="AD446" s="31">
        <v>0</v>
      </c>
      <c r="AE446" s="31">
        <v>0</v>
      </c>
      <c r="AF446" t="s">
        <v>613</v>
      </c>
      <c r="AG446" s="32">
        <v>5</v>
      </c>
      <c r="AH446"/>
    </row>
    <row r="447" spans="1:34" x14ac:dyDescent="0.25">
      <c r="A447" t="s">
        <v>1823</v>
      </c>
      <c r="B447" t="s">
        <v>1337</v>
      </c>
      <c r="C447" t="s">
        <v>1454</v>
      </c>
      <c r="D447" t="s">
        <v>1755</v>
      </c>
      <c r="E447" s="31">
        <v>21.967391304347824</v>
      </c>
      <c r="F447" s="31">
        <v>5.0624839188520516</v>
      </c>
      <c r="G447" s="31">
        <v>4.5755962394854022</v>
      </c>
      <c r="H447" s="31">
        <v>1.2820781791192477</v>
      </c>
      <c r="I447" s="31">
        <v>0.79519049975259759</v>
      </c>
      <c r="J447" s="31">
        <v>111.20956521739126</v>
      </c>
      <c r="K447" s="31">
        <v>100.51391304347823</v>
      </c>
      <c r="L447" s="31">
        <v>28.163913043478257</v>
      </c>
      <c r="M447" s="31">
        <v>17.468260869565214</v>
      </c>
      <c r="N447" s="31">
        <v>5.3043478260869561</v>
      </c>
      <c r="O447" s="31">
        <v>5.3913043478260869</v>
      </c>
      <c r="P447" s="31">
        <v>14.779347826086957</v>
      </c>
      <c r="Q447" s="31">
        <v>14.779347826086957</v>
      </c>
      <c r="R447" s="31">
        <v>0</v>
      </c>
      <c r="S447" s="31">
        <v>68.266304347826051</v>
      </c>
      <c r="T447" s="31">
        <v>68.266304347826051</v>
      </c>
      <c r="U447" s="31">
        <v>0</v>
      </c>
      <c r="V447" s="31">
        <v>0</v>
      </c>
      <c r="W447" s="31">
        <v>0</v>
      </c>
      <c r="X447" s="31">
        <v>0</v>
      </c>
      <c r="Y447" s="31">
        <v>0</v>
      </c>
      <c r="Z447" s="31">
        <v>0</v>
      </c>
      <c r="AA447" s="31">
        <v>0</v>
      </c>
      <c r="AB447" s="31">
        <v>0</v>
      </c>
      <c r="AC447" s="31">
        <v>0</v>
      </c>
      <c r="AD447" s="31">
        <v>0</v>
      </c>
      <c r="AE447" s="31">
        <v>0</v>
      </c>
      <c r="AF447" t="s">
        <v>646</v>
      </c>
      <c r="AG447" s="32">
        <v>5</v>
      </c>
      <c r="AH447"/>
    </row>
    <row r="448" spans="1:34" x14ac:dyDescent="0.25">
      <c r="A448" t="s">
        <v>1823</v>
      </c>
      <c r="B448" t="s">
        <v>1205</v>
      </c>
      <c r="C448" t="s">
        <v>1658</v>
      </c>
      <c r="D448" t="s">
        <v>1773</v>
      </c>
      <c r="E448" s="31">
        <v>16.989130434782609</v>
      </c>
      <c r="F448" s="31">
        <v>6.0698976327575176</v>
      </c>
      <c r="G448" s="31">
        <v>5.408829174664108</v>
      </c>
      <c r="H448" s="31">
        <v>2.2762316058861165</v>
      </c>
      <c r="I448" s="31">
        <v>1.6151631477927062</v>
      </c>
      <c r="J448" s="31">
        <v>103.12228260869566</v>
      </c>
      <c r="K448" s="31">
        <v>91.891304347826093</v>
      </c>
      <c r="L448" s="31">
        <v>38.671195652173914</v>
      </c>
      <c r="M448" s="31">
        <v>27.440217391304348</v>
      </c>
      <c r="N448" s="31">
        <v>4.9347826086956523</v>
      </c>
      <c r="O448" s="31">
        <v>6.2961956521739131</v>
      </c>
      <c r="P448" s="31">
        <v>6</v>
      </c>
      <c r="Q448" s="31">
        <v>6</v>
      </c>
      <c r="R448" s="31">
        <v>0</v>
      </c>
      <c r="S448" s="31">
        <v>58.451086956521742</v>
      </c>
      <c r="T448" s="31">
        <v>58.451086956521742</v>
      </c>
      <c r="U448" s="31">
        <v>0</v>
      </c>
      <c r="V448" s="31">
        <v>0</v>
      </c>
      <c r="W448" s="31">
        <v>8.5869565217391308</v>
      </c>
      <c r="X448" s="31">
        <v>0</v>
      </c>
      <c r="Y448" s="31">
        <v>0</v>
      </c>
      <c r="Z448" s="31">
        <v>0</v>
      </c>
      <c r="AA448" s="31">
        <v>6</v>
      </c>
      <c r="AB448" s="31">
        <v>0</v>
      </c>
      <c r="AC448" s="31">
        <v>2.5869565217391304</v>
      </c>
      <c r="AD448" s="31">
        <v>0</v>
      </c>
      <c r="AE448" s="31">
        <v>0</v>
      </c>
      <c r="AF448" t="s">
        <v>513</v>
      </c>
      <c r="AG448" s="32">
        <v>5</v>
      </c>
      <c r="AH448"/>
    </row>
    <row r="449" spans="1:34" x14ac:dyDescent="0.25">
      <c r="A449" t="s">
        <v>1823</v>
      </c>
      <c r="B449" t="s">
        <v>925</v>
      </c>
      <c r="C449" t="s">
        <v>1566</v>
      </c>
      <c r="D449" t="s">
        <v>1731</v>
      </c>
      <c r="E449" s="31">
        <v>54.108695652173914</v>
      </c>
      <c r="F449" s="31">
        <v>4.1213640016070707</v>
      </c>
      <c r="G449" s="31">
        <v>3.5260968260345518</v>
      </c>
      <c r="H449" s="31">
        <v>0.65430895942145439</v>
      </c>
      <c r="I449" s="31">
        <v>0.38055644837284053</v>
      </c>
      <c r="J449" s="31">
        <v>223.00163043478261</v>
      </c>
      <c r="K449" s="31">
        <v>190.79249999999999</v>
      </c>
      <c r="L449" s="31">
        <v>35.403804347826089</v>
      </c>
      <c r="M449" s="31">
        <v>20.591413043478262</v>
      </c>
      <c r="N449" s="31">
        <v>9.0732608695652175</v>
      </c>
      <c r="O449" s="31">
        <v>5.7391304347826084</v>
      </c>
      <c r="P449" s="31">
        <v>69.698369565217391</v>
      </c>
      <c r="Q449" s="31">
        <v>52.301630434782609</v>
      </c>
      <c r="R449" s="31">
        <v>17.396739130434781</v>
      </c>
      <c r="S449" s="31">
        <v>117.89945652173913</v>
      </c>
      <c r="T449" s="31">
        <v>117.89945652173913</v>
      </c>
      <c r="U449" s="31">
        <v>0</v>
      </c>
      <c r="V449" s="31">
        <v>0</v>
      </c>
      <c r="W449" s="31">
        <v>2.7544565217391304</v>
      </c>
      <c r="X449" s="31">
        <v>0.95010869565217393</v>
      </c>
      <c r="Y449" s="31">
        <v>0</v>
      </c>
      <c r="Z449" s="31">
        <v>0</v>
      </c>
      <c r="AA449" s="31">
        <v>0.43478260869565216</v>
      </c>
      <c r="AB449" s="31">
        <v>0</v>
      </c>
      <c r="AC449" s="31">
        <v>1.3695652173913044</v>
      </c>
      <c r="AD449" s="31">
        <v>0</v>
      </c>
      <c r="AE449" s="31">
        <v>0</v>
      </c>
      <c r="AF449" t="s">
        <v>233</v>
      </c>
      <c r="AG449" s="32">
        <v>5</v>
      </c>
      <c r="AH449"/>
    </row>
    <row r="450" spans="1:34" x14ac:dyDescent="0.25">
      <c r="A450" t="s">
        <v>1823</v>
      </c>
      <c r="B450" t="s">
        <v>1309</v>
      </c>
      <c r="C450" t="s">
        <v>1499</v>
      </c>
      <c r="D450" t="s">
        <v>1719</v>
      </c>
      <c r="E450" s="31">
        <v>59.347826086956523</v>
      </c>
      <c r="F450" s="31">
        <v>4.7379578754578757</v>
      </c>
      <c r="G450" s="31">
        <v>4.4536630036630038</v>
      </c>
      <c r="H450" s="31">
        <v>0.81794871794871793</v>
      </c>
      <c r="I450" s="31">
        <v>0.6171703296703297</v>
      </c>
      <c r="J450" s="31">
        <v>281.1875</v>
      </c>
      <c r="K450" s="31">
        <v>264.31521739130437</v>
      </c>
      <c r="L450" s="31">
        <v>48.543478260869563</v>
      </c>
      <c r="M450" s="31">
        <v>36.627717391304351</v>
      </c>
      <c r="N450" s="31">
        <v>6.3505434782608692</v>
      </c>
      <c r="O450" s="31">
        <v>5.5652173913043477</v>
      </c>
      <c r="P450" s="31">
        <v>62.869565217391305</v>
      </c>
      <c r="Q450" s="31">
        <v>57.913043478260867</v>
      </c>
      <c r="R450" s="31">
        <v>4.9565217391304346</v>
      </c>
      <c r="S450" s="31">
        <v>169.77445652173913</v>
      </c>
      <c r="T450" s="31">
        <v>169.77445652173913</v>
      </c>
      <c r="U450" s="31">
        <v>0</v>
      </c>
      <c r="V450" s="31">
        <v>0</v>
      </c>
      <c r="W450" s="31">
        <v>0</v>
      </c>
      <c r="X450" s="31">
        <v>0</v>
      </c>
      <c r="Y450" s="31">
        <v>0</v>
      </c>
      <c r="Z450" s="31">
        <v>0</v>
      </c>
      <c r="AA450" s="31">
        <v>0</v>
      </c>
      <c r="AB450" s="31">
        <v>0</v>
      </c>
      <c r="AC450" s="31">
        <v>0</v>
      </c>
      <c r="AD450" s="31">
        <v>0</v>
      </c>
      <c r="AE450" s="31">
        <v>0</v>
      </c>
      <c r="AF450" t="s">
        <v>617</v>
      </c>
      <c r="AG450" s="32">
        <v>5</v>
      </c>
      <c r="AH450"/>
    </row>
    <row r="451" spans="1:34" x14ac:dyDescent="0.25">
      <c r="A451" t="s">
        <v>1823</v>
      </c>
      <c r="B451" t="s">
        <v>1061</v>
      </c>
      <c r="C451" t="s">
        <v>1500</v>
      </c>
      <c r="D451" t="s">
        <v>1783</v>
      </c>
      <c r="E451" s="31">
        <v>65.25</v>
      </c>
      <c r="F451" s="31">
        <v>3.0274446110278199</v>
      </c>
      <c r="G451" s="31">
        <v>2.8801432617024822</v>
      </c>
      <c r="H451" s="31">
        <v>0.68236714975845425</v>
      </c>
      <c r="I451" s="31">
        <v>0.54060469765117447</v>
      </c>
      <c r="J451" s="31">
        <v>197.54076086956525</v>
      </c>
      <c r="K451" s="31">
        <v>187.92934782608697</v>
      </c>
      <c r="L451" s="31">
        <v>44.52445652173914</v>
      </c>
      <c r="M451" s="31">
        <v>35.274456521739133</v>
      </c>
      <c r="N451" s="31">
        <v>5.5652173913043477</v>
      </c>
      <c r="O451" s="31">
        <v>3.6847826086956523</v>
      </c>
      <c r="P451" s="31">
        <v>31.342391304347828</v>
      </c>
      <c r="Q451" s="31">
        <v>30.980978260869566</v>
      </c>
      <c r="R451" s="31">
        <v>0.36141304347826086</v>
      </c>
      <c r="S451" s="31">
        <v>121.67391304347825</v>
      </c>
      <c r="T451" s="31">
        <v>116.16032608695652</v>
      </c>
      <c r="U451" s="31">
        <v>5.5135869565217392</v>
      </c>
      <c r="V451" s="31">
        <v>0</v>
      </c>
      <c r="W451" s="31">
        <v>0</v>
      </c>
      <c r="X451" s="31">
        <v>0</v>
      </c>
      <c r="Y451" s="31">
        <v>0</v>
      </c>
      <c r="Z451" s="31">
        <v>0</v>
      </c>
      <c r="AA451" s="31">
        <v>0</v>
      </c>
      <c r="AB451" s="31">
        <v>0</v>
      </c>
      <c r="AC451" s="31">
        <v>0</v>
      </c>
      <c r="AD451" s="31">
        <v>0</v>
      </c>
      <c r="AE451" s="31">
        <v>0</v>
      </c>
      <c r="AF451" t="s">
        <v>369</v>
      </c>
      <c r="AG451" s="32">
        <v>5</v>
      </c>
      <c r="AH451"/>
    </row>
    <row r="452" spans="1:34" x14ac:dyDescent="0.25">
      <c r="A452" t="s">
        <v>1823</v>
      </c>
      <c r="B452" t="s">
        <v>810</v>
      </c>
      <c r="C452" t="s">
        <v>1504</v>
      </c>
      <c r="D452" t="s">
        <v>1758</v>
      </c>
      <c r="E452" s="31">
        <v>68.75</v>
      </c>
      <c r="F452" s="31">
        <v>4.172338339920949</v>
      </c>
      <c r="G452" s="31">
        <v>3.9443383399209497</v>
      </c>
      <c r="H452" s="31">
        <v>1.2574418972332015</v>
      </c>
      <c r="I452" s="31">
        <v>1.0294418972332016</v>
      </c>
      <c r="J452" s="31">
        <v>286.84826086956525</v>
      </c>
      <c r="K452" s="31">
        <v>271.1732608695653</v>
      </c>
      <c r="L452" s="31">
        <v>86.449130434782603</v>
      </c>
      <c r="M452" s="31">
        <v>70.774130434782606</v>
      </c>
      <c r="N452" s="31">
        <v>12.316304347826087</v>
      </c>
      <c r="O452" s="31">
        <v>3.3586956521739131</v>
      </c>
      <c r="P452" s="31">
        <v>25.391739130434779</v>
      </c>
      <c r="Q452" s="31">
        <v>25.391739130434779</v>
      </c>
      <c r="R452" s="31">
        <v>0</v>
      </c>
      <c r="S452" s="31">
        <v>175.00739130434789</v>
      </c>
      <c r="T452" s="31">
        <v>175.00739130434789</v>
      </c>
      <c r="U452" s="31">
        <v>0</v>
      </c>
      <c r="V452" s="31">
        <v>0</v>
      </c>
      <c r="W452" s="31">
        <v>6.8695652173913038</v>
      </c>
      <c r="X452" s="31">
        <v>1.5326086956521738</v>
      </c>
      <c r="Y452" s="31">
        <v>1.0217391304347827</v>
      </c>
      <c r="Z452" s="31">
        <v>2.1739130434782608</v>
      </c>
      <c r="AA452" s="31">
        <v>1.4021739130434783</v>
      </c>
      <c r="AB452" s="31">
        <v>0</v>
      </c>
      <c r="AC452" s="31">
        <v>0.73913043478260865</v>
      </c>
      <c r="AD452" s="31">
        <v>0</v>
      </c>
      <c r="AE452" s="31">
        <v>0</v>
      </c>
      <c r="AF452" t="s">
        <v>118</v>
      </c>
      <c r="AG452" s="32">
        <v>5</v>
      </c>
      <c r="AH452"/>
    </row>
    <row r="453" spans="1:34" x14ac:dyDescent="0.25">
      <c r="A453" t="s">
        <v>1823</v>
      </c>
      <c r="B453" t="s">
        <v>1039</v>
      </c>
      <c r="C453" t="s">
        <v>1463</v>
      </c>
      <c r="D453" t="s">
        <v>1755</v>
      </c>
      <c r="E453" s="31">
        <v>357.04347826086956</v>
      </c>
      <c r="F453" s="31">
        <v>1.273114040428641</v>
      </c>
      <c r="G453" s="31">
        <v>1.1616917316122748</v>
      </c>
      <c r="H453" s="31">
        <v>0.1714487944471505</v>
      </c>
      <c r="I453" s="31">
        <v>0.10114771066731612</v>
      </c>
      <c r="J453" s="31">
        <v>454.55706521739125</v>
      </c>
      <c r="K453" s="31">
        <v>414.77445652173913</v>
      </c>
      <c r="L453" s="31">
        <v>61.214673913043477</v>
      </c>
      <c r="M453" s="31">
        <v>36.114130434782609</v>
      </c>
      <c r="N453" s="31">
        <v>19.709239130434781</v>
      </c>
      <c r="O453" s="31">
        <v>5.3913043478260869</v>
      </c>
      <c r="P453" s="31">
        <v>177.62771739130434</v>
      </c>
      <c r="Q453" s="31">
        <v>162.94565217391303</v>
      </c>
      <c r="R453" s="31">
        <v>14.682065217391305</v>
      </c>
      <c r="S453" s="31">
        <v>215.71467391304347</v>
      </c>
      <c r="T453" s="31">
        <v>215.71467391304347</v>
      </c>
      <c r="U453" s="31">
        <v>0</v>
      </c>
      <c r="V453" s="31">
        <v>0</v>
      </c>
      <c r="W453" s="31">
        <v>0</v>
      </c>
      <c r="X453" s="31">
        <v>0</v>
      </c>
      <c r="Y453" s="31">
        <v>0</v>
      </c>
      <c r="Z453" s="31">
        <v>0</v>
      </c>
      <c r="AA453" s="31">
        <v>0</v>
      </c>
      <c r="AB453" s="31">
        <v>0</v>
      </c>
      <c r="AC453" s="31">
        <v>0</v>
      </c>
      <c r="AD453" s="31">
        <v>0</v>
      </c>
      <c r="AE453" s="31">
        <v>0</v>
      </c>
      <c r="AF453" t="s">
        <v>347</v>
      </c>
      <c r="AG453" s="32">
        <v>5</v>
      </c>
      <c r="AH453"/>
    </row>
    <row r="454" spans="1:34" x14ac:dyDescent="0.25">
      <c r="A454" t="s">
        <v>1823</v>
      </c>
      <c r="B454" t="s">
        <v>1082</v>
      </c>
      <c r="C454" t="s">
        <v>1443</v>
      </c>
      <c r="D454" t="s">
        <v>1766</v>
      </c>
      <c r="E454" s="31">
        <v>68.021739130434781</v>
      </c>
      <c r="F454" s="31">
        <v>5.0364860977948229</v>
      </c>
      <c r="G454" s="31">
        <v>4.5624017257909868</v>
      </c>
      <c r="H454" s="31">
        <v>2.1433205496963885</v>
      </c>
      <c r="I454" s="31">
        <v>1.730397890699904</v>
      </c>
      <c r="J454" s="31">
        <v>342.59054347826088</v>
      </c>
      <c r="K454" s="31">
        <v>310.34249999999997</v>
      </c>
      <c r="L454" s="31">
        <v>145.79239130434783</v>
      </c>
      <c r="M454" s="31">
        <v>117.70467391304346</v>
      </c>
      <c r="N454" s="31">
        <v>23.565978260869571</v>
      </c>
      <c r="O454" s="31">
        <v>4.5217391304347823</v>
      </c>
      <c r="P454" s="31">
        <v>21.282065217391299</v>
      </c>
      <c r="Q454" s="31">
        <v>17.121739130434779</v>
      </c>
      <c r="R454" s="31">
        <v>4.1603260869565215</v>
      </c>
      <c r="S454" s="31">
        <v>175.51608695652175</v>
      </c>
      <c r="T454" s="31">
        <v>175.51608695652175</v>
      </c>
      <c r="U454" s="31">
        <v>0</v>
      </c>
      <c r="V454" s="31">
        <v>0</v>
      </c>
      <c r="W454" s="31">
        <v>0</v>
      </c>
      <c r="X454" s="31">
        <v>0</v>
      </c>
      <c r="Y454" s="31">
        <v>0</v>
      </c>
      <c r="Z454" s="31">
        <v>0</v>
      </c>
      <c r="AA454" s="31">
        <v>0</v>
      </c>
      <c r="AB454" s="31">
        <v>0</v>
      </c>
      <c r="AC454" s="31">
        <v>0</v>
      </c>
      <c r="AD454" s="31">
        <v>0</v>
      </c>
      <c r="AE454" s="31">
        <v>0</v>
      </c>
      <c r="AF454" t="s">
        <v>390</v>
      </c>
      <c r="AG454" s="32">
        <v>5</v>
      </c>
      <c r="AH454"/>
    </row>
    <row r="455" spans="1:34" x14ac:dyDescent="0.25">
      <c r="A455" t="s">
        <v>1823</v>
      </c>
      <c r="B455" t="s">
        <v>992</v>
      </c>
      <c r="C455" t="s">
        <v>1591</v>
      </c>
      <c r="D455" t="s">
        <v>1766</v>
      </c>
      <c r="E455" s="31">
        <v>70.358695652173907</v>
      </c>
      <c r="F455" s="31">
        <v>2.5455353004789125</v>
      </c>
      <c r="G455" s="31">
        <v>2.3710412482620113</v>
      </c>
      <c r="H455" s="31">
        <v>0.35095782481075238</v>
      </c>
      <c r="I455" s="31">
        <v>0.1764637725938514</v>
      </c>
      <c r="J455" s="31">
        <v>179.10054347826087</v>
      </c>
      <c r="K455" s="31">
        <v>166.82336956521738</v>
      </c>
      <c r="L455" s="31">
        <v>24.692934782608695</v>
      </c>
      <c r="M455" s="31">
        <v>12.415760869565217</v>
      </c>
      <c r="N455" s="31">
        <v>6.625</v>
      </c>
      <c r="O455" s="31">
        <v>5.6521739130434785</v>
      </c>
      <c r="P455" s="31">
        <v>47.720108695652172</v>
      </c>
      <c r="Q455" s="31">
        <v>47.720108695652172</v>
      </c>
      <c r="R455" s="31">
        <v>0</v>
      </c>
      <c r="S455" s="31">
        <v>106.6875</v>
      </c>
      <c r="T455" s="31">
        <v>106.6875</v>
      </c>
      <c r="U455" s="31">
        <v>0</v>
      </c>
      <c r="V455" s="31">
        <v>0</v>
      </c>
      <c r="W455" s="31">
        <v>0</v>
      </c>
      <c r="X455" s="31">
        <v>0</v>
      </c>
      <c r="Y455" s="31">
        <v>0</v>
      </c>
      <c r="Z455" s="31">
        <v>0</v>
      </c>
      <c r="AA455" s="31">
        <v>0</v>
      </c>
      <c r="AB455" s="31">
        <v>0</v>
      </c>
      <c r="AC455" s="31">
        <v>0</v>
      </c>
      <c r="AD455" s="31">
        <v>0</v>
      </c>
      <c r="AE455" s="31">
        <v>0</v>
      </c>
      <c r="AF455" t="s">
        <v>300</v>
      </c>
      <c r="AG455" s="32">
        <v>5</v>
      </c>
      <c r="AH455"/>
    </row>
    <row r="456" spans="1:34" x14ac:dyDescent="0.25">
      <c r="A456" t="s">
        <v>1823</v>
      </c>
      <c r="B456" t="s">
        <v>1240</v>
      </c>
      <c r="C456" t="s">
        <v>1673</v>
      </c>
      <c r="D456" t="s">
        <v>1753</v>
      </c>
      <c r="E456" s="31">
        <v>38.489130434782609</v>
      </c>
      <c r="F456" s="31">
        <v>3.2361338604913863</v>
      </c>
      <c r="G456" s="31">
        <v>2.9549421067495047</v>
      </c>
      <c r="H456" s="31">
        <v>0.68054221971194562</v>
      </c>
      <c r="I456" s="31">
        <v>0.52636260943236357</v>
      </c>
      <c r="J456" s="31">
        <v>124.55597826086955</v>
      </c>
      <c r="K456" s="31">
        <v>113.73315217391301</v>
      </c>
      <c r="L456" s="31">
        <v>26.193478260869561</v>
      </c>
      <c r="M456" s="31">
        <v>20.259239130434779</v>
      </c>
      <c r="N456" s="31">
        <v>0.36902173913043479</v>
      </c>
      <c r="O456" s="31">
        <v>5.5652173913043477</v>
      </c>
      <c r="P456" s="31">
        <v>27.329673913043472</v>
      </c>
      <c r="Q456" s="31">
        <v>22.441086956521733</v>
      </c>
      <c r="R456" s="31">
        <v>4.8885869565217401</v>
      </c>
      <c r="S456" s="31">
        <v>71.032826086956504</v>
      </c>
      <c r="T456" s="31">
        <v>71.032826086956504</v>
      </c>
      <c r="U456" s="31">
        <v>0</v>
      </c>
      <c r="V456" s="31">
        <v>0</v>
      </c>
      <c r="W456" s="31">
        <v>0</v>
      </c>
      <c r="X456" s="31">
        <v>0</v>
      </c>
      <c r="Y456" s="31">
        <v>0</v>
      </c>
      <c r="Z456" s="31">
        <v>0</v>
      </c>
      <c r="AA456" s="31">
        <v>0</v>
      </c>
      <c r="AB456" s="31">
        <v>0</v>
      </c>
      <c r="AC456" s="31">
        <v>0</v>
      </c>
      <c r="AD456" s="31">
        <v>0</v>
      </c>
      <c r="AE456" s="31">
        <v>0</v>
      </c>
      <c r="AF456" t="s">
        <v>548</v>
      </c>
      <c r="AG456" s="32">
        <v>5</v>
      </c>
      <c r="AH456"/>
    </row>
    <row r="457" spans="1:34" x14ac:dyDescent="0.25">
      <c r="A457" t="s">
        <v>1823</v>
      </c>
      <c r="B457" t="s">
        <v>859</v>
      </c>
      <c r="C457" t="s">
        <v>1535</v>
      </c>
      <c r="D457" t="s">
        <v>1714</v>
      </c>
      <c r="E457" s="31">
        <v>73.086956521739125</v>
      </c>
      <c r="F457" s="31">
        <v>2.9676174895895291</v>
      </c>
      <c r="G457" s="31">
        <v>2.6816329565734676</v>
      </c>
      <c r="H457" s="31">
        <v>0.48135930993456277</v>
      </c>
      <c r="I457" s="31">
        <v>0.28577037477691863</v>
      </c>
      <c r="J457" s="31">
        <v>216.89413043478254</v>
      </c>
      <c r="K457" s="31">
        <v>195.99239130434776</v>
      </c>
      <c r="L457" s="31">
        <v>35.181086956521739</v>
      </c>
      <c r="M457" s="31">
        <v>20.886086956521748</v>
      </c>
      <c r="N457" s="31">
        <v>9.8928260869565161</v>
      </c>
      <c r="O457" s="31">
        <v>4.4021739130434785</v>
      </c>
      <c r="P457" s="31">
        <v>32.045326086956521</v>
      </c>
      <c r="Q457" s="31">
        <v>25.438586956521743</v>
      </c>
      <c r="R457" s="31">
        <v>6.6067391304347804</v>
      </c>
      <c r="S457" s="31">
        <v>149.66771739130428</v>
      </c>
      <c r="T457" s="31">
        <v>149.66771739130428</v>
      </c>
      <c r="U457" s="31">
        <v>0</v>
      </c>
      <c r="V457" s="31">
        <v>0</v>
      </c>
      <c r="W457" s="31">
        <v>0</v>
      </c>
      <c r="X457" s="31">
        <v>0</v>
      </c>
      <c r="Y457" s="31">
        <v>0</v>
      </c>
      <c r="Z457" s="31">
        <v>0</v>
      </c>
      <c r="AA457" s="31">
        <v>0</v>
      </c>
      <c r="AB457" s="31">
        <v>0</v>
      </c>
      <c r="AC457" s="31">
        <v>0</v>
      </c>
      <c r="AD457" s="31">
        <v>0</v>
      </c>
      <c r="AE457" s="31">
        <v>0</v>
      </c>
      <c r="AF457" t="s">
        <v>167</v>
      </c>
      <c r="AG457" s="32">
        <v>5</v>
      </c>
      <c r="AH457"/>
    </row>
    <row r="458" spans="1:34" x14ac:dyDescent="0.25">
      <c r="A458" t="s">
        <v>1823</v>
      </c>
      <c r="B458" t="s">
        <v>1018</v>
      </c>
      <c r="C458" t="s">
        <v>1454</v>
      </c>
      <c r="D458" t="s">
        <v>1755</v>
      </c>
      <c r="E458" s="31">
        <v>32.989130434782609</v>
      </c>
      <c r="F458" s="31">
        <v>4.672029654036244</v>
      </c>
      <c r="G458" s="31">
        <v>4.2344678747940696</v>
      </c>
      <c r="H458" s="31">
        <v>1.036490939044481</v>
      </c>
      <c r="I458" s="31">
        <v>0.59892915980230643</v>
      </c>
      <c r="J458" s="31">
        <v>154.12619565217392</v>
      </c>
      <c r="K458" s="31">
        <v>139.69141304347826</v>
      </c>
      <c r="L458" s="31">
        <v>34.192934782608695</v>
      </c>
      <c r="M458" s="31">
        <v>19.758152173913043</v>
      </c>
      <c r="N458" s="31">
        <v>9.0434782608695645</v>
      </c>
      <c r="O458" s="31">
        <v>5.3913043478260869</v>
      </c>
      <c r="P458" s="31">
        <v>48.147934782608701</v>
      </c>
      <c r="Q458" s="31">
        <v>48.147934782608701</v>
      </c>
      <c r="R458" s="31">
        <v>0</v>
      </c>
      <c r="S458" s="31">
        <v>71.785326086956516</v>
      </c>
      <c r="T458" s="31">
        <v>71.785326086956516</v>
      </c>
      <c r="U458" s="31">
        <v>0</v>
      </c>
      <c r="V458" s="31">
        <v>0</v>
      </c>
      <c r="W458" s="31">
        <v>18.024456521739129</v>
      </c>
      <c r="X458" s="31">
        <v>1.2173913043478262</v>
      </c>
      <c r="Y458" s="31">
        <v>0</v>
      </c>
      <c r="Z458" s="31">
        <v>0</v>
      </c>
      <c r="AA458" s="31">
        <v>3.6385869565217392</v>
      </c>
      <c r="AB458" s="31">
        <v>0</v>
      </c>
      <c r="AC458" s="31">
        <v>13.168478260869565</v>
      </c>
      <c r="AD458" s="31">
        <v>0</v>
      </c>
      <c r="AE458" s="31">
        <v>0</v>
      </c>
      <c r="AF458" t="s">
        <v>326</v>
      </c>
      <c r="AG458" s="32">
        <v>5</v>
      </c>
      <c r="AH458"/>
    </row>
    <row r="459" spans="1:34" x14ac:dyDescent="0.25">
      <c r="A459" t="s">
        <v>1823</v>
      </c>
      <c r="B459" t="s">
        <v>1199</v>
      </c>
      <c r="C459" t="s">
        <v>1462</v>
      </c>
      <c r="D459" t="s">
        <v>1755</v>
      </c>
      <c r="E459" s="31">
        <v>44.619565217391305</v>
      </c>
      <c r="F459" s="31">
        <v>5.0904506699147385</v>
      </c>
      <c r="G459" s="31">
        <v>5.0392935444579781</v>
      </c>
      <c r="H459" s="31">
        <v>1.613010962241169</v>
      </c>
      <c r="I459" s="31">
        <v>1.561853836784409</v>
      </c>
      <c r="J459" s="31">
        <v>227.13369565217391</v>
      </c>
      <c r="K459" s="31">
        <v>224.85108695652173</v>
      </c>
      <c r="L459" s="31">
        <v>71.971847826086943</v>
      </c>
      <c r="M459" s="31">
        <v>69.689239130434771</v>
      </c>
      <c r="N459" s="31">
        <v>0</v>
      </c>
      <c r="O459" s="31">
        <v>2.2826086956521738</v>
      </c>
      <c r="P459" s="31">
        <v>10.763043478260869</v>
      </c>
      <c r="Q459" s="31">
        <v>10.763043478260869</v>
      </c>
      <c r="R459" s="31">
        <v>0</v>
      </c>
      <c r="S459" s="31">
        <v>144.39880434782609</v>
      </c>
      <c r="T459" s="31">
        <v>144.39880434782609</v>
      </c>
      <c r="U459" s="31">
        <v>0</v>
      </c>
      <c r="V459" s="31">
        <v>0</v>
      </c>
      <c r="W459" s="31">
        <v>0</v>
      </c>
      <c r="X459" s="31">
        <v>0</v>
      </c>
      <c r="Y459" s="31">
        <v>0</v>
      </c>
      <c r="Z459" s="31">
        <v>0</v>
      </c>
      <c r="AA459" s="31">
        <v>0</v>
      </c>
      <c r="AB459" s="31">
        <v>0</v>
      </c>
      <c r="AC459" s="31">
        <v>0</v>
      </c>
      <c r="AD459" s="31">
        <v>0</v>
      </c>
      <c r="AE459" s="31">
        <v>0</v>
      </c>
      <c r="AF459" t="s">
        <v>507</v>
      </c>
      <c r="AG459" s="32">
        <v>5</v>
      </c>
      <c r="AH459"/>
    </row>
    <row r="460" spans="1:34" x14ac:dyDescent="0.25">
      <c r="A460" t="s">
        <v>1823</v>
      </c>
      <c r="B460" t="s">
        <v>973</v>
      </c>
      <c r="C460" t="s">
        <v>1543</v>
      </c>
      <c r="D460" t="s">
        <v>1713</v>
      </c>
      <c r="E460" s="31">
        <v>69.380434782608702</v>
      </c>
      <c r="F460" s="31">
        <v>3.2934341218862602</v>
      </c>
      <c r="G460" s="31">
        <v>3.0882359392135355</v>
      </c>
      <c r="H460" s="31">
        <v>0.42947046843177189</v>
      </c>
      <c r="I460" s="31">
        <v>0.38329782234059218</v>
      </c>
      <c r="J460" s="31">
        <v>228.49989130434784</v>
      </c>
      <c r="K460" s="31">
        <v>214.26315217391303</v>
      </c>
      <c r="L460" s="31">
        <v>29.79684782608696</v>
      </c>
      <c r="M460" s="31">
        <v>26.593369565217394</v>
      </c>
      <c r="N460" s="31">
        <v>7.3043478260869557E-2</v>
      </c>
      <c r="O460" s="31">
        <v>3.1304347826086958</v>
      </c>
      <c r="P460" s="31">
        <v>49.258043478260866</v>
      </c>
      <c r="Q460" s="31">
        <v>38.224782608695648</v>
      </c>
      <c r="R460" s="31">
        <v>11.03326086956522</v>
      </c>
      <c r="S460" s="31">
        <v>149.44499999999999</v>
      </c>
      <c r="T460" s="31">
        <v>144.815</v>
      </c>
      <c r="U460" s="31">
        <v>4.6300000000000008</v>
      </c>
      <c r="V460" s="31">
        <v>0</v>
      </c>
      <c r="W460" s="31">
        <v>9.2873913043478264</v>
      </c>
      <c r="X460" s="31">
        <v>0</v>
      </c>
      <c r="Y460" s="31">
        <v>0</v>
      </c>
      <c r="Z460" s="31">
        <v>0</v>
      </c>
      <c r="AA460" s="31">
        <v>5.2977173913043485</v>
      </c>
      <c r="AB460" s="31">
        <v>0</v>
      </c>
      <c r="AC460" s="31">
        <v>3.9896739130434784</v>
      </c>
      <c r="AD460" s="31">
        <v>0</v>
      </c>
      <c r="AE460" s="31">
        <v>0</v>
      </c>
      <c r="AF460" t="s">
        <v>281</v>
      </c>
      <c r="AG460" s="32">
        <v>5</v>
      </c>
      <c r="AH460"/>
    </row>
    <row r="461" spans="1:34" x14ac:dyDescent="0.25">
      <c r="A461" t="s">
        <v>1823</v>
      </c>
      <c r="B461" t="s">
        <v>1375</v>
      </c>
      <c r="C461" t="s">
        <v>1543</v>
      </c>
      <c r="D461" t="s">
        <v>1713</v>
      </c>
      <c r="E461" s="31">
        <v>43.347826086956523</v>
      </c>
      <c r="F461" s="31">
        <v>3.2122668004012032</v>
      </c>
      <c r="G461" s="31">
        <v>3.0170561685055159</v>
      </c>
      <c r="H461" s="31">
        <v>0.47582748244734202</v>
      </c>
      <c r="I461" s="31">
        <v>0.43953109327983952</v>
      </c>
      <c r="J461" s="31">
        <v>139.24478260869563</v>
      </c>
      <c r="K461" s="31">
        <v>130.7828260869565</v>
      </c>
      <c r="L461" s="31">
        <v>20.626086956521739</v>
      </c>
      <c r="M461" s="31">
        <v>19.052717391304348</v>
      </c>
      <c r="N461" s="31">
        <v>0.10597826086956522</v>
      </c>
      <c r="O461" s="31">
        <v>1.4673913043478262</v>
      </c>
      <c r="P461" s="31">
        <v>34.160326086956523</v>
      </c>
      <c r="Q461" s="31">
        <v>27.271739130434781</v>
      </c>
      <c r="R461" s="31">
        <v>6.8885869565217392</v>
      </c>
      <c r="S461" s="31">
        <v>84.458369565217367</v>
      </c>
      <c r="T461" s="31">
        <v>84.458369565217367</v>
      </c>
      <c r="U461" s="31">
        <v>0</v>
      </c>
      <c r="V461" s="31">
        <v>0</v>
      </c>
      <c r="W461" s="31">
        <v>0</v>
      </c>
      <c r="X461" s="31">
        <v>0</v>
      </c>
      <c r="Y461" s="31">
        <v>0</v>
      </c>
      <c r="Z461" s="31">
        <v>0</v>
      </c>
      <c r="AA461" s="31">
        <v>0</v>
      </c>
      <c r="AB461" s="31">
        <v>0</v>
      </c>
      <c r="AC461" s="31">
        <v>0</v>
      </c>
      <c r="AD461" s="31">
        <v>0</v>
      </c>
      <c r="AE461" s="31">
        <v>0</v>
      </c>
      <c r="AF461" t="s">
        <v>685</v>
      </c>
      <c r="AG461" s="32">
        <v>5</v>
      </c>
      <c r="AH461"/>
    </row>
    <row r="462" spans="1:34" x14ac:dyDescent="0.25">
      <c r="A462" t="s">
        <v>1823</v>
      </c>
      <c r="B462" t="s">
        <v>1327</v>
      </c>
      <c r="C462" t="s">
        <v>1704</v>
      </c>
      <c r="D462" t="s">
        <v>1726</v>
      </c>
      <c r="E462" s="31">
        <v>39.565217391304351</v>
      </c>
      <c r="F462" s="31">
        <v>3.0760989010989008</v>
      </c>
      <c r="G462" s="31">
        <v>2.9373626373626371</v>
      </c>
      <c r="H462" s="31">
        <v>0.44869505494505491</v>
      </c>
      <c r="I462" s="31">
        <v>0.30995879120879116</v>
      </c>
      <c r="J462" s="31">
        <v>121.70652173913044</v>
      </c>
      <c r="K462" s="31">
        <v>116.21739130434783</v>
      </c>
      <c r="L462" s="31">
        <v>17.752717391304348</v>
      </c>
      <c r="M462" s="31">
        <v>12.263586956521738</v>
      </c>
      <c r="N462" s="31">
        <v>0.27989130434782611</v>
      </c>
      <c r="O462" s="31">
        <v>5.2092391304347823</v>
      </c>
      <c r="P462" s="31">
        <v>36.940217391304351</v>
      </c>
      <c r="Q462" s="31">
        <v>36.940217391304351</v>
      </c>
      <c r="R462" s="31">
        <v>0</v>
      </c>
      <c r="S462" s="31">
        <v>67.013586956521735</v>
      </c>
      <c r="T462" s="31">
        <v>67.013586956521735</v>
      </c>
      <c r="U462" s="31">
        <v>0</v>
      </c>
      <c r="V462" s="31">
        <v>0</v>
      </c>
      <c r="W462" s="31">
        <v>0</v>
      </c>
      <c r="X462" s="31">
        <v>0</v>
      </c>
      <c r="Y462" s="31">
        <v>0</v>
      </c>
      <c r="Z462" s="31">
        <v>0</v>
      </c>
      <c r="AA462" s="31">
        <v>0</v>
      </c>
      <c r="AB462" s="31">
        <v>0</v>
      </c>
      <c r="AC462" s="31">
        <v>0</v>
      </c>
      <c r="AD462" s="31">
        <v>0</v>
      </c>
      <c r="AE462" s="31">
        <v>0</v>
      </c>
      <c r="AF462" t="s">
        <v>635</v>
      </c>
      <c r="AG462" s="32">
        <v>5</v>
      </c>
      <c r="AH462"/>
    </row>
    <row r="463" spans="1:34" x14ac:dyDescent="0.25">
      <c r="A463" t="s">
        <v>1823</v>
      </c>
      <c r="B463" t="s">
        <v>1212</v>
      </c>
      <c r="C463" t="s">
        <v>1543</v>
      </c>
      <c r="D463" t="s">
        <v>1713</v>
      </c>
      <c r="E463" s="31">
        <v>64.663043478260875</v>
      </c>
      <c r="F463" s="31">
        <v>2.1475424441082533</v>
      </c>
      <c r="G463" s="31">
        <v>2.1354395696755755</v>
      </c>
      <c r="H463" s="31">
        <v>0.43940998487140687</v>
      </c>
      <c r="I463" s="31">
        <v>0.4273071104387291</v>
      </c>
      <c r="J463" s="31">
        <v>138.86663043478262</v>
      </c>
      <c r="K463" s="31">
        <v>138.08402173913043</v>
      </c>
      <c r="L463" s="31">
        <v>28.413586956521737</v>
      </c>
      <c r="M463" s="31">
        <v>27.630978260869561</v>
      </c>
      <c r="N463" s="31">
        <v>0</v>
      </c>
      <c r="O463" s="31">
        <v>0.78260869565217395</v>
      </c>
      <c r="P463" s="31">
        <v>31.677282608695652</v>
      </c>
      <c r="Q463" s="31">
        <v>31.677282608695652</v>
      </c>
      <c r="R463" s="31">
        <v>0</v>
      </c>
      <c r="S463" s="31">
        <v>78.775760869565218</v>
      </c>
      <c r="T463" s="31">
        <v>78.733913043478267</v>
      </c>
      <c r="U463" s="31">
        <v>4.1847826086956523E-2</v>
      </c>
      <c r="V463" s="31">
        <v>0</v>
      </c>
      <c r="W463" s="31">
        <v>0</v>
      </c>
      <c r="X463" s="31">
        <v>0</v>
      </c>
      <c r="Y463" s="31">
        <v>0</v>
      </c>
      <c r="Z463" s="31">
        <v>0</v>
      </c>
      <c r="AA463" s="31">
        <v>0</v>
      </c>
      <c r="AB463" s="31">
        <v>0</v>
      </c>
      <c r="AC463" s="31">
        <v>0</v>
      </c>
      <c r="AD463" s="31">
        <v>0</v>
      </c>
      <c r="AE463" s="31">
        <v>0</v>
      </c>
      <c r="AF463" t="s">
        <v>520</v>
      </c>
      <c r="AG463" s="32">
        <v>5</v>
      </c>
      <c r="AH463"/>
    </row>
    <row r="464" spans="1:34" x14ac:dyDescent="0.25">
      <c r="A464" t="s">
        <v>1823</v>
      </c>
      <c r="B464" t="s">
        <v>934</v>
      </c>
      <c r="C464" t="s">
        <v>1411</v>
      </c>
      <c r="D464" t="s">
        <v>1749</v>
      </c>
      <c r="E464" s="31">
        <v>37.326086956521742</v>
      </c>
      <c r="F464" s="31">
        <v>2.7214065230052422</v>
      </c>
      <c r="G464" s="31">
        <v>2.5558415841584163</v>
      </c>
      <c r="H464" s="31">
        <v>0.28666860803727434</v>
      </c>
      <c r="I464" s="31">
        <v>0.13969714618520676</v>
      </c>
      <c r="J464" s="31">
        <v>101.57945652173916</v>
      </c>
      <c r="K464" s="31">
        <v>95.399565217391327</v>
      </c>
      <c r="L464" s="31">
        <v>10.700217391304349</v>
      </c>
      <c r="M464" s="31">
        <v>5.2143478260869571</v>
      </c>
      <c r="N464" s="31">
        <v>0.43152173913043479</v>
      </c>
      <c r="O464" s="31">
        <v>5.0543478260869561</v>
      </c>
      <c r="P464" s="31">
        <v>25.38684782608696</v>
      </c>
      <c r="Q464" s="31">
        <v>24.692826086956526</v>
      </c>
      <c r="R464" s="31">
        <v>0.69402173913043474</v>
      </c>
      <c r="S464" s="31">
        <v>65.492391304347848</v>
      </c>
      <c r="T464" s="31">
        <v>51.508695652173927</v>
      </c>
      <c r="U464" s="31">
        <v>13.983695652173916</v>
      </c>
      <c r="V464" s="31">
        <v>0</v>
      </c>
      <c r="W464" s="31">
        <v>0</v>
      </c>
      <c r="X464" s="31">
        <v>0</v>
      </c>
      <c r="Y464" s="31">
        <v>0</v>
      </c>
      <c r="Z464" s="31">
        <v>0</v>
      </c>
      <c r="AA464" s="31">
        <v>0</v>
      </c>
      <c r="AB464" s="31">
        <v>0</v>
      </c>
      <c r="AC464" s="31">
        <v>0</v>
      </c>
      <c r="AD464" s="31">
        <v>0</v>
      </c>
      <c r="AE464" s="31">
        <v>0</v>
      </c>
      <c r="AF464" t="s">
        <v>242</v>
      </c>
      <c r="AG464" s="32">
        <v>5</v>
      </c>
      <c r="AH464"/>
    </row>
    <row r="465" spans="1:34" x14ac:dyDescent="0.25">
      <c r="A465" t="s">
        <v>1823</v>
      </c>
      <c r="B465" t="s">
        <v>979</v>
      </c>
      <c r="C465" t="s">
        <v>1467</v>
      </c>
      <c r="D465" t="s">
        <v>1755</v>
      </c>
      <c r="E465" s="31">
        <v>242.16304347826087</v>
      </c>
      <c r="F465" s="31">
        <v>2.4768840612235734</v>
      </c>
      <c r="G465" s="31">
        <v>2.2993850711432291</v>
      </c>
      <c r="H465" s="31">
        <v>0.64710040845639394</v>
      </c>
      <c r="I465" s="31">
        <v>0.51778580726244439</v>
      </c>
      <c r="J465" s="31">
        <v>599.80978260869563</v>
      </c>
      <c r="K465" s="31">
        <v>556.82608695652175</v>
      </c>
      <c r="L465" s="31">
        <v>156.70380434782609</v>
      </c>
      <c r="M465" s="31">
        <v>125.38858695652173</v>
      </c>
      <c r="N465" s="31">
        <v>27.923913043478262</v>
      </c>
      <c r="O465" s="31">
        <v>3.3913043478260869</v>
      </c>
      <c r="P465" s="31">
        <v>94.317934782608688</v>
      </c>
      <c r="Q465" s="31">
        <v>82.649456521739125</v>
      </c>
      <c r="R465" s="31">
        <v>11.668478260869565</v>
      </c>
      <c r="S465" s="31">
        <v>348.78804347826087</v>
      </c>
      <c r="T465" s="31">
        <v>348.78804347826087</v>
      </c>
      <c r="U465" s="31">
        <v>0</v>
      </c>
      <c r="V465" s="31">
        <v>0</v>
      </c>
      <c r="W465" s="31">
        <v>0</v>
      </c>
      <c r="X465" s="31">
        <v>0</v>
      </c>
      <c r="Y465" s="31">
        <v>0</v>
      </c>
      <c r="Z465" s="31">
        <v>0</v>
      </c>
      <c r="AA465" s="31">
        <v>0</v>
      </c>
      <c r="AB465" s="31">
        <v>0</v>
      </c>
      <c r="AC465" s="31">
        <v>0</v>
      </c>
      <c r="AD465" s="31">
        <v>0</v>
      </c>
      <c r="AE465" s="31">
        <v>0</v>
      </c>
      <c r="AF465" t="s">
        <v>287</v>
      </c>
      <c r="AG465" s="32">
        <v>5</v>
      </c>
      <c r="AH465"/>
    </row>
    <row r="466" spans="1:34" x14ac:dyDescent="0.25">
      <c r="A466" t="s">
        <v>1823</v>
      </c>
      <c r="B466" t="s">
        <v>855</v>
      </c>
      <c r="C466" t="s">
        <v>1533</v>
      </c>
      <c r="D466" t="s">
        <v>1714</v>
      </c>
      <c r="E466" s="31">
        <v>24.043478260869566</v>
      </c>
      <c r="F466" s="31">
        <v>2.8718218806509941</v>
      </c>
      <c r="G466" s="31">
        <v>2.6494484629294752</v>
      </c>
      <c r="H466" s="31">
        <v>0.19688065099457505</v>
      </c>
      <c r="I466" s="31">
        <v>0.19688065099457505</v>
      </c>
      <c r="J466" s="31">
        <v>69.048586956521731</v>
      </c>
      <c r="K466" s="31">
        <v>63.701956521739127</v>
      </c>
      <c r="L466" s="31">
        <v>4.7336956521739131</v>
      </c>
      <c r="M466" s="31">
        <v>4.7336956521739131</v>
      </c>
      <c r="N466" s="31">
        <v>0</v>
      </c>
      <c r="O466" s="31">
        <v>0</v>
      </c>
      <c r="P466" s="31">
        <v>25.523586956521736</v>
      </c>
      <c r="Q466" s="31">
        <v>20.176956521739129</v>
      </c>
      <c r="R466" s="31">
        <v>5.3466304347826084</v>
      </c>
      <c r="S466" s="31">
        <v>38.791304347826085</v>
      </c>
      <c r="T466" s="31">
        <v>38.791304347826085</v>
      </c>
      <c r="U466" s="31">
        <v>0</v>
      </c>
      <c r="V466" s="31">
        <v>0</v>
      </c>
      <c r="W466" s="31">
        <v>1.0546739130434784</v>
      </c>
      <c r="X466" s="31">
        <v>0</v>
      </c>
      <c r="Y466" s="31">
        <v>0</v>
      </c>
      <c r="Z466" s="31">
        <v>0</v>
      </c>
      <c r="AA466" s="31">
        <v>1.0546739130434784</v>
      </c>
      <c r="AB466" s="31">
        <v>0</v>
      </c>
      <c r="AC466" s="31">
        <v>0</v>
      </c>
      <c r="AD466" s="31">
        <v>0</v>
      </c>
      <c r="AE466" s="31">
        <v>0</v>
      </c>
      <c r="AF466" t="s">
        <v>163</v>
      </c>
      <c r="AG466" s="32">
        <v>5</v>
      </c>
      <c r="AH466"/>
    </row>
    <row r="467" spans="1:34" x14ac:dyDescent="0.25">
      <c r="A467" t="s">
        <v>1823</v>
      </c>
      <c r="B467" t="s">
        <v>776</v>
      </c>
      <c r="C467" t="s">
        <v>1488</v>
      </c>
      <c r="D467" t="s">
        <v>1755</v>
      </c>
      <c r="E467" s="31">
        <v>199.03260869565219</v>
      </c>
      <c r="F467" s="31">
        <v>2.5741778166129645</v>
      </c>
      <c r="G467" s="31">
        <v>2.4501813117798039</v>
      </c>
      <c r="H467" s="31">
        <v>0.88971001037627651</v>
      </c>
      <c r="I467" s="31">
        <v>0.76571350554311624</v>
      </c>
      <c r="J467" s="31">
        <v>512.34532608695645</v>
      </c>
      <c r="K467" s="31">
        <v>487.66597826086945</v>
      </c>
      <c r="L467" s="31">
        <v>177.08130434782609</v>
      </c>
      <c r="M467" s="31">
        <v>152.40195652173915</v>
      </c>
      <c r="N467" s="31">
        <v>19.461956521739129</v>
      </c>
      <c r="O467" s="31">
        <v>5.2173913043478262</v>
      </c>
      <c r="P467" s="31">
        <v>80.973804347826089</v>
      </c>
      <c r="Q467" s="31">
        <v>80.973804347826089</v>
      </c>
      <c r="R467" s="31">
        <v>0</v>
      </c>
      <c r="S467" s="31">
        <v>254.29021739130428</v>
      </c>
      <c r="T467" s="31">
        <v>252.56739130434775</v>
      </c>
      <c r="U467" s="31">
        <v>1.7228260869565217</v>
      </c>
      <c r="V467" s="31">
        <v>0</v>
      </c>
      <c r="W467" s="31">
        <v>21.257717391304343</v>
      </c>
      <c r="X467" s="31">
        <v>0</v>
      </c>
      <c r="Y467" s="31">
        <v>0</v>
      </c>
      <c r="Z467" s="31">
        <v>0</v>
      </c>
      <c r="AA467" s="31">
        <v>0</v>
      </c>
      <c r="AB467" s="31">
        <v>0</v>
      </c>
      <c r="AC467" s="31">
        <v>21.257717391304343</v>
      </c>
      <c r="AD467" s="31">
        <v>0</v>
      </c>
      <c r="AE467" s="31">
        <v>0</v>
      </c>
      <c r="AF467" t="s">
        <v>84</v>
      </c>
      <c r="AG467" s="32">
        <v>5</v>
      </c>
      <c r="AH467"/>
    </row>
    <row r="468" spans="1:34" x14ac:dyDescent="0.25">
      <c r="A468" t="s">
        <v>1823</v>
      </c>
      <c r="B468" t="s">
        <v>1368</v>
      </c>
      <c r="C468" t="s">
        <v>1705</v>
      </c>
      <c r="D468" t="s">
        <v>1758</v>
      </c>
      <c r="E468" s="31">
        <v>86.804347826086953</v>
      </c>
      <c r="F468" s="31">
        <v>1.5930052592036061</v>
      </c>
      <c r="G468" s="31">
        <v>1.4930403205609815</v>
      </c>
      <c r="H468" s="31">
        <v>0.31319058352116208</v>
      </c>
      <c r="I468" s="31">
        <v>0.24550964187327826</v>
      </c>
      <c r="J468" s="31">
        <v>138.27978260869563</v>
      </c>
      <c r="K468" s="31">
        <v>129.6023913043478</v>
      </c>
      <c r="L468" s="31">
        <v>27.186304347826088</v>
      </c>
      <c r="M468" s="31">
        <v>21.311304347826088</v>
      </c>
      <c r="N468" s="31">
        <v>0.65217391304347827</v>
      </c>
      <c r="O468" s="31">
        <v>5.2228260869565215</v>
      </c>
      <c r="P468" s="31">
        <v>40.494999999999997</v>
      </c>
      <c r="Q468" s="31">
        <v>37.692608695652169</v>
      </c>
      <c r="R468" s="31">
        <v>2.8023913043478261</v>
      </c>
      <c r="S468" s="31">
        <v>70.598478260869541</v>
      </c>
      <c r="T468" s="31">
        <v>70.598478260869541</v>
      </c>
      <c r="U468" s="31">
        <v>0</v>
      </c>
      <c r="V468" s="31">
        <v>0</v>
      </c>
      <c r="W468" s="31">
        <v>1.3967391304347827</v>
      </c>
      <c r="X468" s="31">
        <v>0.41304347826086957</v>
      </c>
      <c r="Y468" s="31">
        <v>0</v>
      </c>
      <c r="Z468" s="31">
        <v>0</v>
      </c>
      <c r="AA468" s="31">
        <v>0</v>
      </c>
      <c r="AB468" s="31">
        <v>0</v>
      </c>
      <c r="AC468" s="31">
        <v>0.98369565217391308</v>
      </c>
      <c r="AD468" s="31">
        <v>0</v>
      </c>
      <c r="AE468" s="31">
        <v>0</v>
      </c>
      <c r="AF468" t="s">
        <v>678</v>
      </c>
      <c r="AG468" s="32">
        <v>5</v>
      </c>
      <c r="AH468"/>
    </row>
    <row r="469" spans="1:34" x14ac:dyDescent="0.25">
      <c r="A469" t="s">
        <v>1823</v>
      </c>
      <c r="B469" t="s">
        <v>1174</v>
      </c>
      <c r="C469" t="s">
        <v>1454</v>
      </c>
      <c r="D469" t="s">
        <v>1755</v>
      </c>
      <c r="E469" s="31">
        <v>120.85869565217391</v>
      </c>
      <c r="F469" s="31">
        <v>3.1742512815900712</v>
      </c>
      <c r="G469" s="31">
        <v>2.8910423599244539</v>
      </c>
      <c r="H469" s="31">
        <v>1.3717060886770396</v>
      </c>
      <c r="I469" s="31">
        <v>1.0884971670114221</v>
      </c>
      <c r="J469" s="31">
        <v>383.63586956521738</v>
      </c>
      <c r="K469" s="31">
        <v>349.40760869565219</v>
      </c>
      <c r="L469" s="31">
        <v>165.78260869565219</v>
      </c>
      <c r="M469" s="31">
        <v>131.55434782608697</v>
      </c>
      <c r="N469" s="31">
        <v>34.228260869565219</v>
      </c>
      <c r="O469" s="31">
        <v>0</v>
      </c>
      <c r="P469" s="31">
        <v>8.8125</v>
      </c>
      <c r="Q469" s="31">
        <v>8.8125</v>
      </c>
      <c r="R469" s="31">
        <v>0</v>
      </c>
      <c r="S469" s="31">
        <v>209.04076086956522</v>
      </c>
      <c r="T469" s="31">
        <v>209.04076086956522</v>
      </c>
      <c r="U469" s="31">
        <v>0</v>
      </c>
      <c r="V469" s="31">
        <v>0</v>
      </c>
      <c r="W469" s="31">
        <v>0</v>
      </c>
      <c r="X469" s="31">
        <v>0</v>
      </c>
      <c r="Y469" s="31">
        <v>0</v>
      </c>
      <c r="Z469" s="31">
        <v>0</v>
      </c>
      <c r="AA469" s="31">
        <v>0</v>
      </c>
      <c r="AB469" s="31">
        <v>0</v>
      </c>
      <c r="AC469" s="31">
        <v>0</v>
      </c>
      <c r="AD469" s="31">
        <v>0</v>
      </c>
      <c r="AE469" s="31">
        <v>0</v>
      </c>
      <c r="AF469" t="s">
        <v>482</v>
      </c>
      <c r="AG469" s="32">
        <v>5</v>
      </c>
      <c r="AH469"/>
    </row>
    <row r="470" spans="1:34" x14ac:dyDescent="0.25">
      <c r="A470" t="s">
        <v>1823</v>
      </c>
      <c r="B470" t="s">
        <v>846</v>
      </c>
      <c r="C470" t="s">
        <v>1527</v>
      </c>
      <c r="D470" t="s">
        <v>1768</v>
      </c>
      <c r="E470" s="31">
        <v>94.75</v>
      </c>
      <c r="F470" s="31">
        <v>4.513444992543306</v>
      </c>
      <c r="G470" s="31">
        <v>4.4042331077205468</v>
      </c>
      <c r="H470" s="31">
        <v>1.2454399449351841</v>
      </c>
      <c r="I470" s="31">
        <v>1.1362280601124239</v>
      </c>
      <c r="J470" s="31">
        <v>427.64891304347827</v>
      </c>
      <c r="K470" s="31">
        <v>417.30108695652177</v>
      </c>
      <c r="L470" s="31">
        <v>118.00543478260869</v>
      </c>
      <c r="M470" s="31">
        <v>107.65760869565217</v>
      </c>
      <c r="N470" s="31">
        <v>4.8695652173913047</v>
      </c>
      <c r="O470" s="31">
        <v>5.4782608695652177</v>
      </c>
      <c r="P470" s="31">
        <v>89.706521739130437</v>
      </c>
      <c r="Q470" s="31">
        <v>89.706521739130437</v>
      </c>
      <c r="R470" s="31">
        <v>0</v>
      </c>
      <c r="S470" s="31">
        <v>219.93695652173915</v>
      </c>
      <c r="T470" s="31">
        <v>219.93695652173915</v>
      </c>
      <c r="U470" s="31">
        <v>0</v>
      </c>
      <c r="V470" s="31">
        <v>0</v>
      </c>
      <c r="W470" s="31">
        <v>113.10869565217391</v>
      </c>
      <c r="X470" s="31">
        <v>9.9782608695652169</v>
      </c>
      <c r="Y470" s="31">
        <v>0</v>
      </c>
      <c r="Z470" s="31">
        <v>0</v>
      </c>
      <c r="AA470" s="31">
        <v>26.086956521739129</v>
      </c>
      <c r="AB470" s="31">
        <v>0</v>
      </c>
      <c r="AC470" s="31">
        <v>77.043478260869563</v>
      </c>
      <c r="AD470" s="31">
        <v>0</v>
      </c>
      <c r="AE470" s="31">
        <v>0</v>
      </c>
      <c r="AF470" t="s">
        <v>154</v>
      </c>
      <c r="AG470" s="32">
        <v>5</v>
      </c>
      <c r="AH470"/>
    </row>
    <row r="471" spans="1:34" x14ac:dyDescent="0.25">
      <c r="A471" t="s">
        <v>1823</v>
      </c>
      <c r="B471" t="s">
        <v>836</v>
      </c>
      <c r="C471" t="s">
        <v>1522</v>
      </c>
      <c r="D471" t="s">
        <v>1734</v>
      </c>
      <c r="E471" s="31">
        <v>131.33695652173913</v>
      </c>
      <c r="F471" s="31">
        <v>2.9406190515600432</v>
      </c>
      <c r="G471" s="31">
        <v>2.7666349416535625</v>
      </c>
      <c r="H471" s="31">
        <v>0.67125300008276101</v>
      </c>
      <c r="I471" s="31">
        <v>0.5314077629727717</v>
      </c>
      <c r="J471" s="31">
        <v>386.21195652173913</v>
      </c>
      <c r="K471" s="31">
        <v>363.36141304347819</v>
      </c>
      <c r="L471" s="31">
        <v>88.16032608695653</v>
      </c>
      <c r="M471" s="31">
        <v>69.793478260869563</v>
      </c>
      <c r="N471" s="31">
        <v>14.225543478260869</v>
      </c>
      <c r="O471" s="31">
        <v>4.1413043478260869</v>
      </c>
      <c r="P471" s="31">
        <v>92.081521739130423</v>
      </c>
      <c r="Q471" s="31">
        <v>87.597826086956516</v>
      </c>
      <c r="R471" s="31">
        <v>4.4836956521739131</v>
      </c>
      <c r="S471" s="31">
        <v>205.97010869565219</v>
      </c>
      <c r="T471" s="31">
        <v>194.14130434782609</v>
      </c>
      <c r="U471" s="31">
        <v>11.828804347826088</v>
      </c>
      <c r="V471" s="31">
        <v>0</v>
      </c>
      <c r="W471" s="31">
        <v>0</v>
      </c>
      <c r="X471" s="31">
        <v>0</v>
      </c>
      <c r="Y471" s="31">
        <v>0</v>
      </c>
      <c r="Z471" s="31">
        <v>0</v>
      </c>
      <c r="AA471" s="31">
        <v>0</v>
      </c>
      <c r="AB471" s="31">
        <v>0</v>
      </c>
      <c r="AC471" s="31">
        <v>0</v>
      </c>
      <c r="AD471" s="31">
        <v>0</v>
      </c>
      <c r="AE471" s="31">
        <v>0</v>
      </c>
      <c r="AF471" t="s">
        <v>144</v>
      </c>
      <c r="AG471" s="32">
        <v>5</v>
      </c>
      <c r="AH471"/>
    </row>
    <row r="472" spans="1:34" x14ac:dyDescent="0.25">
      <c r="A472" t="s">
        <v>1823</v>
      </c>
      <c r="B472" t="s">
        <v>1152</v>
      </c>
      <c r="C472" t="s">
        <v>1450</v>
      </c>
      <c r="D472" t="s">
        <v>1755</v>
      </c>
      <c r="E472" s="31">
        <v>61.369565217391305</v>
      </c>
      <c r="F472" s="31">
        <v>2.5032288345731493</v>
      </c>
      <c r="G472" s="31">
        <v>2.345285157633723</v>
      </c>
      <c r="H472" s="31">
        <v>0.26337229897272407</v>
      </c>
      <c r="I472" s="31">
        <v>0.15263018065887354</v>
      </c>
      <c r="J472" s="31">
        <v>153.62206521739131</v>
      </c>
      <c r="K472" s="31">
        <v>143.92913043478262</v>
      </c>
      <c r="L472" s="31">
        <v>16.163043478260871</v>
      </c>
      <c r="M472" s="31">
        <v>9.366847826086957</v>
      </c>
      <c r="N472" s="31">
        <v>1.1440217391304348</v>
      </c>
      <c r="O472" s="31">
        <v>5.6521739130434785</v>
      </c>
      <c r="P472" s="31">
        <v>56.48347826086956</v>
      </c>
      <c r="Q472" s="31">
        <v>53.586739130434779</v>
      </c>
      <c r="R472" s="31">
        <v>2.8967391304347827</v>
      </c>
      <c r="S472" s="31">
        <v>80.975543478260875</v>
      </c>
      <c r="T472" s="31">
        <v>80.975543478260875</v>
      </c>
      <c r="U472" s="31">
        <v>0</v>
      </c>
      <c r="V472" s="31">
        <v>0</v>
      </c>
      <c r="W472" s="31">
        <v>0</v>
      </c>
      <c r="X472" s="31">
        <v>0</v>
      </c>
      <c r="Y472" s="31">
        <v>0</v>
      </c>
      <c r="Z472" s="31">
        <v>0</v>
      </c>
      <c r="AA472" s="31">
        <v>0</v>
      </c>
      <c r="AB472" s="31">
        <v>0</v>
      </c>
      <c r="AC472" s="31">
        <v>0</v>
      </c>
      <c r="AD472" s="31">
        <v>0</v>
      </c>
      <c r="AE472" s="31">
        <v>0</v>
      </c>
      <c r="AF472" t="s">
        <v>460</v>
      </c>
      <c r="AG472" s="32">
        <v>5</v>
      </c>
      <c r="AH472"/>
    </row>
    <row r="473" spans="1:34" x14ac:dyDescent="0.25">
      <c r="A473" t="s">
        <v>1823</v>
      </c>
      <c r="B473" t="s">
        <v>993</v>
      </c>
      <c r="C473" t="s">
        <v>689</v>
      </c>
      <c r="D473" t="s">
        <v>1755</v>
      </c>
      <c r="E473" s="31">
        <v>80.717391304347828</v>
      </c>
      <c r="F473" s="31">
        <v>2.5783732830595207</v>
      </c>
      <c r="G473" s="31">
        <v>2.5137355238351735</v>
      </c>
      <c r="H473" s="31">
        <v>0.57662267708052795</v>
      </c>
      <c r="I473" s="31">
        <v>0.51198491785618105</v>
      </c>
      <c r="J473" s="31">
        <v>208.11956521739131</v>
      </c>
      <c r="K473" s="31">
        <v>202.90217391304347</v>
      </c>
      <c r="L473" s="31">
        <v>46.54347826086957</v>
      </c>
      <c r="M473" s="31">
        <v>41.326086956521742</v>
      </c>
      <c r="N473" s="31">
        <v>0</v>
      </c>
      <c r="O473" s="31">
        <v>5.2173913043478262</v>
      </c>
      <c r="P473" s="31">
        <v>38.904891304347828</v>
      </c>
      <c r="Q473" s="31">
        <v>38.904891304347828</v>
      </c>
      <c r="R473" s="31">
        <v>0</v>
      </c>
      <c r="S473" s="31">
        <v>122.67119565217391</v>
      </c>
      <c r="T473" s="31">
        <v>122.67119565217391</v>
      </c>
      <c r="U473" s="31">
        <v>0</v>
      </c>
      <c r="V473" s="31">
        <v>0</v>
      </c>
      <c r="W473" s="31">
        <v>0</v>
      </c>
      <c r="X473" s="31">
        <v>0</v>
      </c>
      <c r="Y473" s="31">
        <v>0</v>
      </c>
      <c r="Z473" s="31">
        <v>0</v>
      </c>
      <c r="AA473" s="31">
        <v>0</v>
      </c>
      <c r="AB473" s="31">
        <v>0</v>
      </c>
      <c r="AC473" s="31">
        <v>0</v>
      </c>
      <c r="AD473" s="31">
        <v>0</v>
      </c>
      <c r="AE473" s="31">
        <v>0</v>
      </c>
      <c r="AF473" t="s">
        <v>301</v>
      </c>
      <c r="AG473" s="32">
        <v>5</v>
      </c>
      <c r="AH473"/>
    </row>
    <row r="474" spans="1:34" x14ac:dyDescent="0.25">
      <c r="A474" t="s">
        <v>1823</v>
      </c>
      <c r="B474" t="s">
        <v>1056</v>
      </c>
      <c r="C474" t="s">
        <v>1575</v>
      </c>
      <c r="D474" t="s">
        <v>1768</v>
      </c>
      <c r="E474" s="31">
        <v>30.902173913043477</v>
      </c>
      <c r="F474" s="31">
        <v>4.7921209989447764</v>
      </c>
      <c r="G474" s="31">
        <v>4.2791065775589168</v>
      </c>
      <c r="H474" s="31">
        <v>2.1432887794583189</v>
      </c>
      <c r="I474" s="31">
        <v>1.6302743580724588</v>
      </c>
      <c r="J474" s="31">
        <v>148.08695652173913</v>
      </c>
      <c r="K474" s="31">
        <v>132.23369565217391</v>
      </c>
      <c r="L474" s="31">
        <v>66.232282608695655</v>
      </c>
      <c r="M474" s="31">
        <v>50.379021739130437</v>
      </c>
      <c r="N474" s="31">
        <v>13.114130434782609</v>
      </c>
      <c r="O474" s="31">
        <v>2.7391304347826089</v>
      </c>
      <c r="P474" s="31">
        <v>5.0335869565217397</v>
      </c>
      <c r="Q474" s="31">
        <v>5.0335869565217397</v>
      </c>
      <c r="R474" s="31">
        <v>0</v>
      </c>
      <c r="S474" s="31">
        <v>76.821086956521739</v>
      </c>
      <c r="T474" s="31">
        <v>76.821086956521739</v>
      </c>
      <c r="U474" s="31">
        <v>0</v>
      </c>
      <c r="V474" s="31">
        <v>0</v>
      </c>
      <c r="W474" s="31">
        <v>16.673913043478262</v>
      </c>
      <c r="X474" s="31">
        <v>4.8423913043478262</v>
      </c>
      <c r="Y474" s="31">
        <v>0</v>
      </c>
      <c r="Z474" s="31">
        <v>0</v>
      </c>
      <c r="AA474" s="31">
        <v>3.9565217391304346</v>
      </c>
      <c r="AB474" s="31">
        <v>0</v>
      </c>
      <c r="AC474" s="31">
        <v>7.875</v>
      </c>
      <c r="AD474" s="31">
        <v>0</v>
      </c>
      <c r="AE474" s="31">
        <v>0</v>
      </c>
      <c r="AF474" t="s">
        <v>364</v>
      </c>
      <c r="AG474" s="32">
        <v>5</v>
      </c>
      <c r="AH474"/>
    </row>
    <row r="475" spans="1:34" x14ac:dyDescent="0.25">
      <c r="A475" t="s">
        <v>1823</v>
      </c>
      <c r="B475" t="s">
        <v>1296</v>
      </c>
      <c r="C475" t="s">
        <v>1694</v>
      </c>
      <c r="D475" t="s">
        <v>1755</v>
      </c>
      <c r="E475" s="31">
        <v>44.097826086956523</v>
      </c>
      <c r="F475" s="31">
        <v>4.023968449593295</v>
      </c>
      <c r="G475" s="31">
        <v>3.5118338673896967</v>
      </c>
      <c r="H475" s="31">
        <v>1.4533423712102544</v>
      </c>
      <c r="I475" s="31">
        <v>1.0373379344343114</v>
      </c>
      <c r="J475" s="31">
        <v>177.44826086956522</v>
      </c>
      <c r="K475" s="31">
        <v>154.86423913043478</v>
      </c>
      <c r="L475" s="31">
        <v>64.089239130434805</v>
      </c>
      <c r="M475" s="31">
        <v>45.744347826086972</v>
      </c>
      <c r="N475" s="31">
        <v>13.82858695652174</v>
      </c>
      <c r="O475" s="31">
        <v>4.5163043478260869</v>
      </c>
      <c r="P475" s="31">
        <v>32.329456521739125</v>
      </c>
      <c r="Q475" s="31">
        <v>28.090326086956516</v>
      </c>
      <c r="R475" s="31">
        <v>4.2391304347826084</v>
      </c>
      <c r="S475" s="31">
        <v>81.029565217391308</v>
      </c>
      <c r="T475" s="31">
        <v>81.029565217391308</v>
      </c>
      <c r="U475" s="31">
        <v>0</v>
      </c>
      <c r="V475" s="31">
        <v>0</v>
      </c>
      <c r="W475" s="31">
        <v>2.6060869565217395</v>
      </c>
      <c r="X475" s="31">
        <v>0.26630434782608697</v>
      </c>
      <c r="Y475" s="31">
        <v>0</v>
      </c>
      <c r="Z475" s="31">
        <v>0</v>
      </c>
      <c r="AA475" s="31">
        <v>7.8043478260869562E-2</v>
      </c>
      <c r="AB475" s="31">
        <v>0</v>
      </c>
      <c r="AC475" s="31">
        <v>2.2617391304347829</v>
      </c>
      <c r="AD475" s="31">
        <v>0</v>
      </c>
      <c r="AE475" s="31">
        <v>0</v>
      </c>
      <c r="AF475" t="s">
        <v>604</v>
      </c>
      <c r="AG475" s="32">
        <v>5</v>
      </c>
      <c r="AH475"/>
    </row>
    <row r="476" spans="1:34" x14ac:dyDescent="0.25">
      <c r="A476" t="s">
        <v>1823</v>
      </c>
      <c r="B476" t="s">
        <v>795</v>
      </c>
      <c r="C476" t="s">
        <v>1497</v>
      </c>
      <c r="D476" t="s">
        <v>1782</v>
      </c>
      <c r="E476" s="31">
        <v>75.543478260869563</v>
      </c>
      <c r="F476" s="31">
        <v>2.3592546762589923</v>
      </c>
      <c r="G476" s="31">
        <v>2.299353956834532</v>
      </c>
      <c r="H476" s="31">
        <v>0.59194820143884896</v>
      </c>
      <c r="I476" s="31">
        <v>0.53204748201438856</v>
      </c>
      <c r="J476" s="31">
        <v>178.22630434782604</v>
      </c>
      <c r="K476" s="31">
        <v>173.70119565217388</v>
      </c>
      <c r="L476" s="31">
        <v>44.717826086956521</v>
      </c>
      <c r="M476" s="31">
        <v>40.192717391304349</v>
      </c>
      <c r="N476" s="31">
        <v>0</v>
      </c>
      <c r="O476" s="31">
        <v>4.5251086956521736</v>
      </c>
      <c r="P476" s="31">
        <v>43.283586956521724</v>
      </c>
      <c r="Q476" s="31">
        <v>43.283586956521724</v>
      </c>
      <c r="R476" s="31">
        <v>0</v>
      </c>
      <c r="S476" s="31">
        <v>90.224891304347807</v>
      </c>
      <c r="T476" s="31">
        <v>90.224891304347807</v>
      </c>
      <c r="U476" s="31">
        <v>0</v>
      </c>
      <c r="V476" s="31">
        <v>0</v>
      </c>
      <c r="W476" s="31">
        <v>0</v>
      </c>
      <c r="X476" s="31">
        <v>0</v>
      </c>
      <c r="Y476" s="31">
        <v>0</v>
      </c>
      <c r="Z476" s="31">
        <v>0</v>
      </c>
      <c r="AA476" s="31">
        <v>0</v>
      </c>
      <c r="AB476" s="31">
        <v>0</v>
      </c>
      <c r="AC476" s="31">
        <v>0</v>
      </c>
      <c r="AD476" s="31">
        <v>0</v>
      </c>
      <c r="AE476" s="31">
        <v>0</v>
      </c>
      <c r="AF476" t="s">
        <v>103</v>
      </c>
      <c r="AG476" s="32">
        <v>5</v>
      </c>
      <c r="AH476"/>
    </row>
    <row r="477" spans="1:34" x14ac:dyDescent="0.25">
      <c r="A477" t="s">
        <v>1823</v>
      </c>
      <c r="B477" t="s">
        <v>1034</v>
      </c>
      <c r="C477" t="s">
        <v>1534</v>
      </c>
      <c r="D477" t="s">
        <v>1791</v>
      </c>
      <c r="E477" s="31">
        <v>101.65217391304348</v>
      </c>
      <c r="F477" s="31">
        <v>3.2147401625320784</v>
      </c>
      <c r="G477" s="31">
        <v>2.9652213430282286</v>
      </c>
      <c r="H477" s="31">
        <v>0.50601475620188197</v>
      </c>
      <c r="I477" s="31">
        <v>0.35404191616766467</v>
      </c>
      <c r="J477" s="31">
        <v>326.7853260869565</v>
      </c>
      <c r="K477" s="31">
        <v>301.42119565217388</v>
      </c>
      <c r="L477" s="31">
        <v>51.4375</v>
      </c>
      <c r="M477" s="31">
        <v>35.989130434782609</v>
      </c>
      <c r="N477" s="31">
        <v>10.6875</v>
      </c>
      <c r="O477" s="31">
        <v>4.7608695652173916</v>
      </c>
      <c r="P477" s="31">
        <v>75.345108695652172</v>
      </c>
      <c r="Q477" s="31">
        <v>65.429347826086953</v>
      </c>
      <c r="R477" s="31">
        <v>9.9157608695652169</v>
      </c>
      <c r="S477" s="31">
        <v>200.00271739130434</v>
      </c>
      <c r="T477" s="31">
        <v>200.00271739130434</v>
      </c>
      <c r="U477" s="31">
        <v>0</v>
      </c>
      <c r="V477" s="31">
        <v>0</v>
      </c>
      <c r="W477" s="31">
        <v>98.217391304347828</v>
      </c>
      <c r="X477" s="31">
        <v>0</v>
      </c>
      <c r="Y477" s="31">
        <v>0</v>
      </c>
      <c r="Z477" s="31">
        <v>0</v>
      </c>
      <c r="AA477" s="31">
        <v>0</v>
      </c>
      <c r="AB477" s="31">
        <v>0</v>
      </c>
      <c r="AC477" s="31">
        <v>98.217391304347828</v>
      </c>
      <c r="AD477" s="31">
        <v>0</v>
      </c>
      <c r="AE477" s="31">
        <v>0</v>
      </c>
      <c r="AF477" t="s">
        <v>342</v>
      </c>
      <c r="AG477" s="32">
        <v>5</v>
      </c>
      <c r="AH477"/>
    </row>
    <row r="478" spans="1:34" x14ac:dyDescent="0.25">
      <c r="A478" t="s">
        <v>1823</v>
      </c>
      <c r="B478" t="s">
        <v>944</v>
      </c>
      <c r="C478" t="s">
        <v>1571</v>
      </c>
      <c r="D478" t="s">
        <v>1727</v>
      </c>
      <c r="E478" s="31">
        <v>63.739130434782609</v>
      </c>
      <c r="F478" s="31">
        <v>2.1869832878581175</v>
      </c>
      <c r="G478" s="31">
        <v>2.169930081855389</v>
      </c>
      <c r="H478" s="31">
        <v>0.55266200545702593</v>
      </c>
      <c r="I478" s="31">
        <v>0.5356087994542974</v>
      </c>
      <c r="J478" s="31">
        <v>139.39641304347828</v>
      </c>
      <c r="K478" s="31">
        <v>138.30945652173915</v>
      </c>
      <c r="L478" s="31">
        <v>35.226195652173914</v>
      </c>
      <c r="M478" s="31">
        <v>34.139239130434781</v>
      </c>
      <c r="N478" s="31">
        <v>0</v>
      </c>
      <c r="O478" s="31">
        <v>1.0869565217391304</v>
      </c>
      <c r="P478" s="31">
        <v>25.01608695652174</v>
      </c>
      <c r="Q478" s="31">
        <v>25.01608695652174</v>
      </c>
      <c r="R478" s="31">
        <v>0</v>
      </c>
      <c r="S478" s="31">
        <v>79.154130434782616</v>
      </c>
      <c r="T478" s="31">
        <v>75.102500000000006</v>
      </c>
      <c r="U478" s="31">
        <v>4.0516304347826093</v>
      </c>
      <c r="V478" s="31">
        <v>0</v>
      </c>
      <c r="W478" s="31">
        <v>0.88586956521739135</v>
      </c>
      <c r="X478" s="31">
        <v>0</v>
      </c>
      <c r="Y478" s="31">
        <v>0</v>
      </c>
      <c r="Z478" s="31">
        <v>0</v>
      </c>
      <c r="AA478" s="31">
        <v>0</v>
      </c>
      <c r="AB478" s="31">
        <v>0</v>
      </c>
      <c r="AC478" s="31">
        <v>0.88586956521739135</v>
      </c>
      <c r="AD478" s="31">
        <v>0</v>
      </c>
      <c r="AE478" s="31">
        <v>0</v>
      </c>
      <c r="AF478" t="s">
        <v>252</v>
      </c>
      <c r="AG478" s="32">
        <v>5</v>
      </c>
      <c r="AH478"/>
    </row>
    <row r="479" spans="1:34" x14ac:dyDescent="0.25">
      <c r="A479" t="s">
        <v>1823</v>
      </c>
      <c r="B479" t="s">
        <v>822</v>
      </c>
      <c r="C479" t="s">
        <v>1513</v>
      </c>
      <c r="D479" t="s">
        <v>1767</v>
      </c>
      <c r="E479" s="31">
        <v>114.70652173913044</v>
      </c>
      <c r="F479" s="31">
        <v>3.2744006443665303</v>
      </c>
      <c r="G479" s="31">
        <v>3.0791954894342841</v>
      </c>
      <c r="H479" s="31">
        <v>0.67336302473230347</v>
      </c>
      <c r="I479" s="31">
        <v>0.47815786980005687</v>
      </c>
      <c r="J479" s="31">
        <v>375.59510869565213</v>
      </c>
      <c r="K479" s="31">
        <v>353.20380434782612</v>
      </c>
      <c r="L479" s="31">
        <v>77.239130434782595</v>
      </c>
      <c r="M479" s="31">
        <v>54.847826086956523</v>
      </c>
      <c r="N479" s="31">
        <v>17.260869565217391</v>
      </c>
      <c r="O479" s="31">
        <v>5.1304347826086953</v>
      </c>
      <c r="P479" s="31">
        <v>58.211956521739133</v>
      </c>
      <c r="Q479" s="31">
        <v>58.211956521739133</v>
      </c>
      <c r="R479" s="31">
        <v>0</v>
      </c>
      <c r="S479" s="31">
        <v>240.14402173913044</v>
      </c>
      <c r="T479" s="31">
        <v>240.14402173913044</v>
      </c>
      <c r="U479" s="31">
        <v>0</v>
      </c>
      <c r="V479" s="31">
        <v>0</v>
      </c>
      <c r="W479" s="31">
        <v>2.347826086956522</v>
      </c>
      <c r="X479" s="31">
        <v>2.347826086956522</v>
      </c>
      <c r="Y479" s="31">
        <v>0</v>
      </c>
      <c r="Z479" s="31">
        <v>0</v>
      </c>
      <c r="AA479" s="31">
        <v>0</v>
      </c>
      <c r="AB479" s="31">
        <v>0</v>
      </c>
      <c r="AC479" s="31">
        <v>0</v>
      </c>
      <c r="AD479" s="31">
        <v>0</v>
      </c>
      <c r="AE479" s="31">
        <v>0</v>
      </c>
      <c r="AF479" t="s">
        <v>130</v>
      </c>
      <c r="AG479" s="32">
        <v>5</v>
      </c>
      <c r="AH479"/>
    </row>
    <row r="480" spans="1:34" x14ac:dyDescent="0.25">
      <c r="A480" t="s">
        <v>1823</v>
      </c>
      <c r="B480" t="s">
        <v>1297</v>
      </c>
      <c r="C480" t="s">
        <v>1441</v>
      </c>
      <c r="D480" t="s">
        <v>1764</v>
      </c>
      <c r="E480" s="31">
        <v>62.967391304347828</v>
      </c>
      <c r="F480" s="31">
        <v>4.1217003279820474</v>
      </c>
      <c r="G480" s="31">
        <v>3.9182755049197309</v>
      </c>
      <c r="H480" s="31">
        <v>1.3060659416537201</v>
      </c>
      <c r="I480" s="31">
        <v>1.1248127049887797</v>
      </c>
      <c r="J480" s="31">
        <v>259.53271739130435</v>
      </c>
      <c r="K480" s="31">
        <v>246.72358695652176</v>
      </c>
      <c r="L480" s="31">
        <v>82.239565217391316</v>
      </c>
      <c r="M480" s="31">
        <v>70.826521739130442</v>
      </c>
      <c r="N480" s="31">
        <v>9.6739130434782616</v>
      </c>
      <c r="O480" s="31">
        <v>1.7391304347826086</v>
      </c>
      <c r="P480" s="31">
        <v>42.580869565217391</v>
      </c>
      <c r="Q480" s="31">
        <v>41.184782608695649</v>
      </c>
      <c r="R480" s="31">
        <v>1.3960869565217391</v>
      </c>
      <c r="S480" s="31">
        <v>134.71228260869566</v>
      </c>
      <c r="T480" s="31">
        <v>134.71228260869566</v>
      </c>
      <c r="U480" s="31">
        <v>0</v>
      </c>
      <c r="V480" s="31">
        <v>0</v>
      </c>
      <c r="W480" s="31">
        <v>21.274565217391302</v>
      </c>
      <c r="X480" s="31">
        <v>2.1906521739130436</v>
      </c>
      <c r="Y480" s="31">
        <v>0</v>
      </c>
      <c r="Z480" s="31">
        <v>0</v>
      </c>
      <c r="AA480" s="31">
        <v>0</v>
      </c>
      <c r="AB480" s="31">
        <v>1.3960869565217391</v>
      </c>
      <c r="AC480" s="31">
        <v>17.68782608695652</v>
      </c>
      <c r="AD480" s="31">
        <v>0</v>
      </c>
      <c r="AE480" s="31">
        <v>0</v>
      </c>
      <c r="AF480" t="s">
        <v>605</v>
      </c>
      <c r="AG480" s="32">
        <v>5</v>
      </c>
      <c r="AH480"/>
    </row>
    <row r="481" spans="1:34" x14ac:dyDescent="0.25">
      <c r="A481" t="s">
        <v>1823</v>
      </c>
      <c r="B481" t="s">
        <v>1019</v>
      </c>
      <c r="C481" t="s">
        <v>1456</v>
      </c>
      <c r="D481" t="s">
        <v>1771</v>
      </c>
      <c r="E481" s="31">
        <v>122.17391304347827</v>
      </c>
      <c r="F481" s="31">
        <v>2.9108318505338073</v>
      </c>
      <c r="G481" s="31">
        <v>2.7286254448398575</v>
      </c>
      <c r="H481" s="31">
        <v>0.64855427046263348</v>
      </c>
      <c r="I481" s="31">
        <v>0.46634786476868323</v>
      </c>
      <c r="J481" s="31">
        <v>355.62771739130432</v>
      </c>
      <c r="K481" s="31">
        <v>333.36684782608694</v>
      </c>
      <c r="L481" s="31">
        <v>79.236413043478265</v>
      </c>
      <c r="M481" s="31">
        <v>56.975543478260867</v>
      </c>
      <c r="N481" s="31">
        <v>16.608695652173914</v>
      </c>
      <c r="O481" s="31">
        <v>5.6521739130434785</v>
      </c>
      <c r="P481" s="31">
        <v>91.548913043478265</v>
      </c>
      <c r="Q481" s="31">
        <v>91.548913043478265</v>
      </c>
      <c r="R481" s="31">
        <v>0</v>
      </c>
      <c r="S481" s="31">
        <v>184.84239130434781</v>
      </c>
      <c r="T481" s="31">
        <v>103.875</v>
      </c>
      <c r="U481" s="31">
        <v>80.967391304347828</v>
      </c>
      <c r="V481" s="31">
        <v>0</v>
      </c>
      <c r="W481" s="31">
        <v>13.872282608695652</v>
      </c>
      <c r="X481" s="31">
        <v>3.6847826086956523</v>
      </c>
      <c r="Y481" s="31">
        <v>0</v>
      </c>
      <c r="Z481" s="31">
        <v>0</v>
      </c>
      <c r="AA481" s="31">
        <v>0</v>
      </c>
      <c r="AB481" s="31">
        <v>0</v>
      </c>
      <c r="AC481" s="31">
        <v>10.1875</v>
      </c>
      <c r="AD481" s="31">
        <v>0</v>
      </c>
      <c r="AE481" s="31">
        <v>0</v>
      </c>
      <c r="AF481" t="s">
        <v>327</v>
      </c>
      <c r="AG481" s="32">
        <v>5</v>
      </c>
      <c r="AH481"/>
    </row>
    <row r="482" spans="1:34" x14ac:dyDescent="0.25">
      <c r="A482" t="s">
        <v>1823</v>
      </c>
      <c r="B482" t="s">
        <v>900</v>
      </c>
      <c r="C482" t="s">
        <v>1534</v>
      </c>
      <c r="D482" t="s">
        <v>1791</v>
      </c>
      <c r="E482" s="31">
        <v>87.163043478260875</v>
      </c>
      <c r="F482" s="31">
        <v>1.8457800224466889</v>
      </c>
      <c r="G482" s="31">
        <v>1.7233009103379471</v>
      </c>
      <c r="H482" s="31">
        <v>0.32686120463898238</v>
      </c>
      <c r="I482" s="31">
        <v>0.23443197406160363</v>
      </c>
      <c r="J482" s="31">
        <v>160.88380434782607</v>
      </c>
      <c r="K482" s="31">
        <v>150.20815217391302</v>
      </c>
      <c r="L482" s="31">
        <v>28.490217391304345</v>
      </c>
      <c r="M482" s="31">
        <v>20.433804347826083</v>
      </c>
      <c r="N482" s="31">
        <v>2.6759782608695653</v>
      </c>
      <c r="O482" s="31">
        <v>5.3804347826086953</v>
      </c>
      <c r="P482" s="31">
        <v>47.62739130434781</v>
      </c>
      <c r="Q482" s="31">
        <v>45.008152173913025</v>
      </c>
      <c r="R482" s="31">
        <v>2.6192391304347828</v>
      </c>
      <c r="S482" s="31">
        <v>84.766195652173906</v>
      </c>
      <c r="T482" s="31">
        <v>84.766195652173906</v>
      </c>
      <c r="U482" s="31">
        <v>0</v>
      </c>
      <c r="V482" s="31">
        <v>0</v>
      </c>
      <c r="W482" s="31">
        <v>18.407717391304352</v>
      </c>
      <c r="X482" s="31">
        <v>9.3582608695652194</v>
      </c>
      <c r="Y482" s="31">
        <v>0</v>
      </c>
      <c r="Z482" s="31">
        <v>0</v>
      </c>
      <c r="AA482" s="31">
        <v>9.0494565217391312</v>
      </c>
      <c r="AB482" s="31">
        <v>0</v>
      </c>
      <c r="AC482" s="31">
        <v>0</v>
      </c>
      <c r="AD482" s="31">
        <v>0</v>
      </c>
      <c r="AE482" s="31">
        <v>0</v>
      </c>
      <c r="AF482" t="s">
        <v>208</v>
      </c>
      <c r="AG482" s="32">
        <v>5</v>
      </c>
      <c r="AH482"/>
    </row>
    <row r="483" spans="1:34" x14ac:dyDescent="0.25">
      <c r="A483" t="s">
        <v>1823</v>
      </c>
      <c r="B483" t="s">
        <v>970</v>
      </c>
      <c r="C483" t="s">
        <v>1580</v>
      </c>
      <c r="D483" t="s">
        <v>1755</v>
      </c>
      <c r="E483" s="31">
        <v>108.34782608695652</v>
      </c>
      <c r="F483" s="31">
        <v>3.0357845104333867</v>
      </c>
      <c r="G483" s="31">
        <v>2.6459470304975925</v>
      </c>
      <c r="H483" s="31">
        <v>0.54549558587479918</v>
      </c>
      <c r="I483" s="31">
        <v>0.42620385232744767</v>
      </c>
      <c r="J483" s="31">
        <v>328.92065217391303</v>
      </c>
      <c r="K483" s="31">
        <v>286.68260869565216</v>
      </c>
      <c r="L483" s="31">
        <v>59.103260869565197</v>
      </c>
      <c r="M483" s="31">
        <v>46.1782608695652</v>
      </c>
      <c r="N483" s="31">
        <v>12.43586956521739</v>
      </c>
      <c r="O483" s="31">
        <v>0.4891304347826087</v>
      </c>
      <c r="P483" s="31">
        <v>105.37065217391304</v>
      </c>
      <c r="Q483" s="31">
        <v>76.057608695652178</v>
      </c>
      <c r="R483" s="31">
        <v>29.313043478260873</v>
      </c>
      <c r="S483" s="31">
        <v>164.44673913043479</v>
      </c>
      <c r="T483" s="31">
        <v>164.44673913043479</v>
      </c>
      <c r="U483" s="31">
        <v>0</v>
      </c>
      <c r="V483" s="31">
        <v>0</v>
      </c>
      <c r="W483" s="31">
        <v>30.532608695652176</v>
      </c>
      <c r="X483" s="31">
        <v>6.1195652173913047</v>
      </c>
      <c r="Y483" s="31">
        <v>0</v>
      </c>
      <c r="Z483" s="31">
        <v>0</v>
      </c>
      <c r="AA483" s="31">
        <v>3.0597826086956523</v>
      </c>
      <c r="AB483" s="31">
        <v>0</v>
      </c>
      <c r="AC483" s="31">
        <v>21.353260869565219</v>
      </c>
      <c r="AD483" s="31">
        <v>0</v>
      </c>
      <c r="AE483" s="31">
        <v>0</v>
      </c>
      <c r="AF483" t="s">
        <v>278</v>
      </c>
      <c r="AG483" s="32">
        <v>5</v>
      </c>
      <c r="AH483"/>
    </row>
    <row r="484" spans="1:34" x14ac:dyDescent="0.25">
      <c r="A484" t="s">
        <v>1823</v>
      </c>
      <c r="B484" t="s">
        <v>736</v>
      </c>
      <c r="C484" t="s">
        <v>1441</v>
      </c>
      <c r="D484" t="s">
        <v>1764</v>
      </c>
      <c r="E484" s="31">
        <v>127.22826086956522</v>
      </c>
      <c r="F484" s="31">
        <v>2.2915634344297309</v>
      </c>
      <c r="G484" s="31">
        <v>2.1268475010679193</v>
      </c>
      <c r="H484" s="31">
        <v>0.63276377616403257</v>
      </c>
      <c r="I484" s="31">
        <v>0.50632208457923966</v>
      </c>
      <c r="J484" s="31">
        <v>291.55163043478262</v>
      </c>
      <c r="K484" s="31">
        <v>270.59510869565213</v>
      </c>
      <c r="L484" s="31">
        <v>80.505434782608702</v>
      </c>
      <c r="M484" s="31">
        <v>64.418478260869563</v>
      </c>
      <c r="N484" s="31">
        <v>10.695652173913043</v>
      </c>
      <c r="O484" s="31">
        <v>5.3913043478260869</v>
      </c>
      <c r="P484" s="31">
        <v>66.494565217391312</v>
      </c>
      <c r="Q484" s="31">
        <v>61.625</v>
      </c>
      <c r="R484" s="31">
        <v>4.8695652173913047</v>
      </c>
      <c r="S484" s="31">
        <v>144.5516304347826</v>
      </c>
      <c r="T484" s="31">
        <v>144.5516304347826</v>
      </c>
      <c r="U484" s="31">
        <v>0</v>
      </c>
      <c r="V484" s="31">
        <v>0</v>
      </c>
      <c r="W484" s="31">
        <v>2.347826086956522</v>
      </c>
      <c r="X484" s="31">
        <v>2.347826086956522</v>
      </c>
      <c r="Y484" s="31">
        <v>0</v>
      </c>
      <c r="Z484" s="31">
        <v>0</v>
      </c>
      <c r="AA484" s="31">
        <v>0</v>
      </c>
      <c r="AB484" s="31">
        <v>0</v>
      </c>
      <c r="AC484" s="31">
        <v>0</v>
      </c>
      <c r="AD484" s="31">
        <v>0</v>
      </c>
      <c r="AE484" s="31">
        <v>0</v>
      </c>
      <c r="AF484" t="s">
        <v>44</v>
      </c>
      <c r="AG484" s="32">
        <v>5</v>
      </c>
      <c r="AH484"/>
    </row>
    <row r="485" spans="1:34" x14ac:dyDescent="0.25">
      <c r="A485" t="s">
        <v>1823</v>
      </c>
      <c r="B485" t="s">
        <v>852</v>
      </c>
      <c r="C485" t="s">
        <v>1397</v>
      </c>
      <c r="D485" t="s">
        <v>1790</v>
      </c>
      <c r="E485" s="31">
        <v>46.739130434782609</v>
      </c>
      <c r="F485" s="31">
        <v>2.5756604651162793</v>
      </c>
      <c r="G485" s="31">
        <v>2.4525162790697674</v>
      </c>
      <c r="H485" s="31">
        <v>0.48027209302325574</v>
      </c>
      <c r="I485" s="31">
        <v>0.35712790697674412</v>
      </c>
      <c r="J485" s="31">
        <v>120.38413043478262</v>
      </c>
      <c r="K485" s="31">
        <v>114.62847826086957</v>
      </c>
      <c r="L485" s="31">
        <v>22.447499999999998</v>
      </c>
      <c r="M485" s="31">
        <v>16.691847826086953</v>
      </c>
      <c r="N485" s="31">
        <v>0</v>
      </c>
      <c r="O485" s="31">
        <v>5.7556521739130435</v>
      </c>
      <c r="P485" s="31">
        <v>26.405760869565217</v>
      </c>
      <c r="Q485" s="31">
        <v>26.405760869565217</v>
      </c>
      <c r="R485" s="31">
        <v>0</v>
      </c>
      <c r="S485" s="31">
        <v>71.530869565217401</v>
      </c>
      <c r="T485" s="31">
        <v>66.481956521739136</v>
      </c>
      <c r="U485" s="31">
        <v>5.0489130434782608</v>
      </c>
      <c r="V485" s="31">
        <v>0</v>
      </c>
      <c r="W485" s="31">
        <v>0.32065217391304346</v>
      </c>
      <c r="X485" s="31">
        <v>0.21739130434782608</v>
      </c>
      <c r="Y485" s="31">
        <v>0</v>
      </c>
      <c r="Z485" s="31">
        <v>0</v>
      </c>
      <c r="AA485" s="31">
        <v>0</v>
      </c>
      <c r="AB485" s="31">
        <v>0</v>
      </c>
      <c r="AC485" s="31">
        <v>0.10326086956521739</v>
      </c>
      <c r="AD485" s="31">
        <v>0</v>
      </c>
      <c r="AE485" s="31">
        <v>0</v>
      </c>
      <c r="AF485" t="s">
        <v>160</v>
      </c>
      <c r="AG485" s="32">
        <v>5</v>
      </c>
      <c r="AH485"/>
    </row>
    <row r="486" spans="1:34" x14ac:dyDescent="0.25">
      <c r="A486" t="s">
        <v>1823</v>
      </c>
      <c r="B486" t="s">
        <v>1321</v>
      </c>
      <c r="C486" t="s">
        <v>1452</v>
      </c>
      <c r="D486" t="s">
        <v>1768</v>
      </c>
      <c r="E486" s="31">
        <v>32.782608695652172</v>
      </c>
      <c r="F486" s="31">
        <v>5.1131167108753317</v>
      </c>
      <c r="G486" s="31">
        <v>4.6330935013262602</v>
      </c>
      <c r="H486" s="31">
        <v>2.1117970822281165</v>
      </c>
      <c r="I486" s="31">
        <v>1.6317738726790449</v>
      </c>
      <c r="J486" s="31">
        <v>167.62130434782608</v>
      </c>
      <c r="K486" s="31">
        <v>151.88489130434783</v>
      </c>
      <c r="L486" s="31">
        <v>69.230217391304336</v>
      </c>
      <c r="M486" s="31">
        <v>53.493804347826078</v>
      </c>
      <c r="N486" s="31">
        <v>10.910326086956522</v>
      </c>
      <c r="O486" s="31">
        <v>4.8260869565217392</v>
      </c>
      <c r="P486" s="31">
        <v>8.3260869565217384</v>
      </c>
      <c r="Q486" s="31">
        <v>8.3260869565217384</v>
      </c>
      <c r="R486" s="31">
        <v>0</v>
      </c>
      <c r="S486" s="31">
        <v>90.065000000000012</v>
      </c>
      <c r="T486" s="31">
        <v>90.065000000000012</v>
      </c>
      <c r="U486" s="31">
        <v>0</v>
      </c>
      <c r="V486" s="31">
        <v>0</v>
      </c>
      <c r="W486" s="31">
        <v>0</v>
      </c>
      <c r="X486" s="31">
        <v>0</v>
      </c>
      <c r="Y486" s="31">
        <v>0</v>
      </c>
      <c r="Z486" s="31">
        <v>0</v>
      </c>
      <c r="AA486" s="31">
        <v>0</v>
      </c>
      <c r="AB486" s="31">
        <v>0</v>
      </c>
      <c r="AC486" s="31">
        <v>0</v>
      </c>
      <c r="AD486" s="31">
        <v>0</v>
      </c>
      <c r="AE486" s="31">
        <v>0</v>
      </c>
      <c r="AF486" t="s">
        <v>629</v>
      </c>
      <c r="AG486" s="32">
        <v>5</v>
      </c>
      <c r="AH486"/>
    </row>
    <row r="487" spans="1:34" x14ac:dyDescent="0.25">
      <c r="A487" t="s">
        <v>1823</v>
      </c>
      <c r="B487" t="s">
        <v>1252</v>
      </c>
      <c r="C487" t="s">
        <v>1484</v>
      </c>
      <c r="D487" t="s">
        <v>1741</v>
      </c>
      <c r="E487" s="31">
        <v>56.586956521739133</v>
      </c>
      <c r="F487" s="31">
        <v>2.1718593930080674</v>
      </c>
      <c r="G487" s="31">
        <v>1.9891375336150594</v>
      </c>
      <c r="H487" s="31">
        <v>0.6820975797157125</v>
      </c>
      <c r="I487" s="31">
        <v>0.49937572032270455</v>
      </c>
      <c r="J487" s="31">
        <v>122.89891304347825</v>
      </c>
      <c r="K487" s="31">
        <v>112.55923913043478</v>
      </c>
      <c r="L487" s="31">
        <v>38.597826086956516</v>
      </c>
      <c r="M487" s="31">
        <v>28.258152173913043</v>
      </c>
      <c r="N487" s="31">
        <v>4.7744565217391308</v>
      </c>
      <c r="O487" s="31">
        <v>5.5652173913043477</v>
      </c>
      <c r="P487" s="31">
        <v>15.013586956521738</v>
      </c>
      <c r="Q487" s="31">
        <v>15.013586956521738</v>
      </c>
      <c r="R487" s="31">
        <v>0</v>
      </c>
      <c r="S487" s="31">
        <v>69.287499999999994</v>
      </c>
      <c r="T487" s="31">
        <v>69.287499999999994</v>
      </c>
      <c r="U487" s="31">
        <v>0</v>
      </c>
      <c r="V487" s="31">
        <v>0</v>
      </c>
      <c r="W487" s="31">
        <v>0</v>
      </c>
      <c r="X487" s="31">
        <v>0</v>
      </c>
      <c r="Y487" s="31">
        <v>0</v>
      </c>
      <c r="Z487" s="31">
        <v>0</v>
      </c>
      <c r="AA487" s="31">
        <v>0</v>
      </c>
      <c r="AB487" s="31">
        <v>0</v>
      </c>
      <c r="AC487" s="31">
        <v>0</v>
      </c>
      <c r="AD487" s="31">
        <v>0</v>
      </c>
      <c r="AE487" s="31">
        <v>0</v>
      </c>
      <c r="AF487" t="s">
        <v>560</v>
      </c>
      <c r="AG487" s="32">
        <v>5</v>
      </c>
      <c r="AH487"/>
    </row>
    <row r="488" spans="1:34" x14ac:dyDescent="0.25">
      <c r="A488" t="s">
        <v>1823</v>
      </c>
      <c r="B488" t="s">
        <v>1256</v>
      </c>
      <c r="C488" t="s">
        <v>1568</v>
      </c>
      <c r="D488" t="s">
        <v>1795</v>
      </c>
      <c r="E488" s="31">
        <v>77.423913043478265</v>
      </c>
      <c r="F488" s="31">
        <v>2.8014698862838689</v>
      </c>
      <c r="G488" s="31">
        <v>2.7364565492067943</v>
      </c>
      <c r="H488" s="31">
        <v>0.78207637231503568</v>
      </c>
      <c r="I488" s="31">
        <v>0.71706303523796144</v>
      </c>
      <c r="J488" s="31">
        <v>216.9007608695652</v>
      </c>
      <c r="K488" s="31">
        <v>211.86717391304344</v>
      </c>
      <c r="L488" s="31">
        <v>60.551413043478256</v>
      </c>
      <c r="M488" s="31">
        <v>55.517826086956518</v>
      </c>
      <c r="N488" s="31">
        <v>5.0335869565217397</v>
      </c>
      <c r="O488" s="31">
        <v>0</v>
      </c>
      <c r="P488" s="31">
        <v>26.633695652173916</v>
      </c>
      <c r="Q488" s="31">
        <v>26.633695652173916</v>
      </c>
      <c r="R488" s="31">
        <v>0</v>
      </c>
      <c r="S488" s="31">
        <v>129.71565217391301</v>
      </c>
      <c r="T488" s="31">
        <v>129.71565217391301</v>
      </c>
      <c r="U488" s="31">
        <v>0</v>
      </c>
      <c r="V488" s="31">
        <v>0</v>
      </c>
      <c r="W488" s="31">
        <v>4.4565217391304346</v>
      </c>
      <c r="X488" s="31">
        <v>0</v>
      </c>
      <c r="Y488" s="31">
        <v>0</v>
      </c>
      <c r="Z488" s="31">
        <v>0</v>
      </c>
      <c r="AA488" s="31">
        <v>8.4239130434782608E-2</v>
      </c>
      <c r="AB488" s="31">
        <v>0</v>
      </c>
      <c r="AC488" s="31">
        <v>4.3722826086956523</v>
      </c>
      <c r="AD488" s="31">
        <v>0</v>
      </c>
      <c r="AE488" s="31">
        <v>0</v>
      </c>
      <c r="AF488" t="s">
        <v>564</v>
      </c>
      <c r="AG488" s="32">
        <v>5</v>
      </c>
      <c r="AH488"/>
    </row>
    <row r="489" spans="1:34" x14ac:dyDescent="0.25">
      <c r="A489" t="s">
        <v>1823</v>
      </c>
      <c r="B489" t="s">
        <v>1078</v>
      </c>
      <c r="C489" t="s">
        <v>1487</v>
      </c>
      <c r="D489" t="s">
        <v>1755</v>
      </c>
      <c r="E489" s="31">
        <v>32.206521739130437</v>
      </c>
      <c r="F489" s="31">
        <v>2.6729193385082688</v>
      </c>
      <c r="G489" s="31">
        <v>2.5466959163010463</v>
      </c>
      <c r="H489" s="31">
        <v>0.51046236922038468</v>
      </c>
      <c r="I489" s="31">
        <v>0.3842389470131623</v>
      </c>
      <c r="J489" s="31">
        <v>86.085434782608701</v>
      </c>
      <c r="K489" s="31">
        <v>82.020217391304357</v>
      </c>
      <c r="L489" s="31">
        <v>16.440217391304348</v>
      </c>
      <c r="M489" s="31">
        <v>12.375</v>
      </c>
      <c r="N489" s="31">
        <v>0</v>
      </c>
      <c r="O489" s="31">
        <v>4.0652173913043477</v>
      </c>
      <c r="P489" s="31">
        <v>11.730978260869565</v>
      </c>
      <c r="Q489" s="31">
        <v>11.730978260869565</v>
      </c>
      <c r="R489" s="31">
        <v>0</v>
      </c>
      <c r="S489" s="31">
        <v>57.914239130434787</v>
      </c>
      <c r="T489" s="31">
        <v>57.914239130434787</v>
      </c>
      <c r="U489" s="31">
        <v>0</v>
      </c>
      <c r="V489" s="31">
        <v>0</v>
      </c>
      <c r="W489" s="31">
        <v>2.2934782608695654</v>
      </c>
      <c r="X489" s="31">
        <v>0</v>
      </c>
      <c r="Y489" s="31">
        <v>0</v>
      </c>
      <c r="Z489" s="31">
        <v>0</v>
      </c>
      <c r="AA489" s="31">
        <v>0</v>
      </c>
      <c r="AB489" s="31">
        <v>0</v>
      </c>
      <c r="AC489" s="31">
        <v>2.2934782608695654</v>
      </c>
      <c r="AD489" s="31">
        <v>0</v>
      </c>
      <c r="AE489" s="31">
        <v>0</v>
      </c>
      <c r="AF489" t="s">
        <v>386</v>
      </c>
      <c r="AG489" s="32">
        <v>5</v>
      </c>
      <c r="AH489"/>
    </row>
    <row r="490" spans="1:34" x14ac:dyDescent="0.25">
      <c r="A490" t="s">
        <v>1823</v>
      </c>
      <c r="B490" t="s">
        <v>1028</v>
      </c>
      <c r="C490" t="s">
        <v>1454</v>
      </c>
      <c r="D490" t="s">
        <v>1755</v>
      </c>
      <c r="E490" s="31">
        <v>121.70652173913044</v>
      </c>
      <c r="F490" s="31">
        <v>1.9596320442975799</v>
      </c>
      <c r="G490" s="31">
        <v>1.9167634187728857</v>
      </c>
      <c r="H490" s="31">
        <v>0.34611949629365008</v>
      </c>
      <c r="I490" s="31">
        <v>0.30325087076895596</v>
      </c>
      <c r="J490" s="31">
        <v>238.50000000000003</v>
      </c>
      <c r="K490" s="31">
        <v>233.28260869565219</v>
      </c>
      <c r="L490" s="31">
        <v>42.125</v>
      </c>
      <c r="M490" s="31">
        <v>36.907608695652172</v>
      </c>
      <c r="N490" s="31">
        <v>0</v>
      </c>
      <c r="O490" s="31">
        <v>5.2173913043478262</v>
      </c>
      <c r="P490" s="31">
        <v>54.480978260869563</v>
      </c>
      <c r="Q490" s="31">
        <v>54.480978260869563</v>
      </c>
      <c r="R490" s="31">
        <v>0</v>
      </c>
      <c r="S490" s="31">
        <v>141.89402173913047</v>
      </c>
      <c r="T490" s="31">
        <v>141.89402173913047</v>
      </c>
      <c r="U490" s="31">
        <v>0</v>
      </c>
      <c r="V490" s="31">
        <v>0</v>
      </c>
      <c r="W490" s="31">
        <v>0</v>
      </c>
      <c r="X490" s="31">
        <v>0</v>
      </c>
      <c r="Y490" s="31">
        <v>0</v>
      </c>
      <c r="Z490" s="31">
        <v>0</v>
      </c>
      <c r="AA490" s="31">
        <v>0</v>
      </c>
      <c r="AB490" s="31">
        <v>0</v>
      </c>
      <c r="AC490" s="31">
        <v>0</v>
      </c>
      <c r="AD490" s="31">
        <v>0</v>
      </c>
      <c r="AE490" s="31">
        <v>0</v>
      </c>
      <c r="AF490" t="s">
        <v>336</v>
      </c>
      <c r="AG490" s="32">
        <v>5</v>
      </c>
      <c r="AH490"/>
    </row>
    <row r="491" spans="1:34" x14ac:dyDescent="0.25">
      <c r="A491" t="s">
        <v>1823</v>
      </c>
      <c r="B491" t="s">
        <v>1187</v>
      </c>
      <c r="C491" t="s">
        <v>1448</v>
      </c>
      <c r="D491" t="s">
        <v>1767</v>
      </c>
      <c r="E491" s="31">
        <v>46.880434782608695</v>
      </c>
      <c r="F491" s="31">
        <v>3.0821354045907716</v>
      </c>
      <c r="G491" s="31">
        <v>2.8578715511245072</v>
      </c>
      <c r="H491" s="31">
        <v>0.24623232089033159</v>
      </c>
      <c r="I491" s="31">
        <v>0.14421516345930907</v>
      </c>
      <c r="J491" s="31">
        <v>144.49184782608694</v>
      </c>
      <c r="K491" s="31">
        <v>133.97826086956522</v>
      </c>
      <c r="L491" s="31">
        <v>11.543478260869566</v>
      </c>
      <c r="M491" s="31">
        <v>6.7608695652173916</v>
      </c>
      <c r="N491" s="31">
        <v>0</v>
      </c>
      <c r="O491" s="31">
        <v>4.7826086956521738</v>
      </c>
      <c r="P491" s="31">
        <v>42.5625</v>
      </c>
      <c r="Q491" s="31">
        <v>36.831521739130437</v>
      </c>
      <c r="R491" s="31">
        <v>5.7309782608695654</v>
      </c>
      <c r="S491" s="31">
        <v>90.385869565217391</v>
      </c>
      <c r="T491" s="31">
        <v>90.385869565217391</v>
      </c>
      <c r="U491" s="31">
        <v>0</v>
      </c>
      <c r="V491" s="31">
        <v>0</v>
      </c>
      <c r="W491" s="31">
        <v>0</v>
      </c>
      <c r="X491" s="31">
        <v>0</v>
      </c>
      <c r="Y491" s="31">
        <v>0</v>
      </c>
      <c r="Z491" s="31">
        <v>0</v>
      </c>
      <c r="AA491" s="31">
        <v>0</v>
      </c>
      <c r="AB491" s="31">
        <v>0</v>
      </c>
      <c r="AC491" s="31">
        <v>0</v>
      </c>
      <c r="AD491" s="31">
        <v>0</v>
      </c>
      <c r="AE491" s="31">
        <v>0</v>
      </c>
      <c r="AF491" t="s">
        <v>495</v>
      </c>
      <c r="AG491" s="32">
        <v>5</v>
      </c>
      <c r="AH491"/>
    </row>
    <row r="492" spans="1:34" x14ac:dyDescent="0.25">
      <c r="A492" t="s">
        <v>1823</v>
      </c>
      <c r="B492" t="s">
        <v>1150</v>
      </c>
      <c r="C492" t="s">
        <v>1454</v>
      </c>
      <c r="D492" t="s">
        <v>1755</v>
      </c>
      <c r="E492" s="31">
        <v>218.43478260869566</v>
      </c>
      <c r="F492" s="31">
        <v>1.6658728105095537</v>
      </c>
      <c r="G492" s="31">
        <v>1.4495984275477707</v>
      </c>
      <c r="H492" s="31">
        <v>0.31018610668789803</v>
      </c>
      <c r="I492" s="31">
        <v>0.16357732882165604</v>
      </c>
      <c r="J492" s="31">
        <v>363.88456521739124</v>
      </c>
      <c r="K492" s="31">
        <v>316.64271739130436</v>
      </c>
      <c r="L492" s="31">
        <v>67.755434782608688</v>
      </c>
      <c r="M492" s="31">
        <v>35.730978260869563</v>
      </c>
      <c r="N492" s="31">
        <v>26.752717391304348</v>
      </c>
      <c r="O492" s="31">
        <v>5.2717391304347823</v>
      </c>
      <c r="P492" s="31">
        <v>128.12228260869566</v>
      </c>
      <c r="Q492" s="31">
        <v>112.90489130434783</v>
      </c>
      <c r="R492" s="31">
        <v>15.217391304347826</v>
      </c>
      <c r="S492" s="31">
        <v>168.00684782608695</v>
      </c>
      <c r="T492" s="31">
        <v>168.00684782608695</v>
      </c>
      <c r="U492" s="31">
        <v>0</v>
      </c>
      <c r="V492" s="31">
        <v>0</v>
      </c>
      <c r="W492" s="31">
        <v>0</v>
      </c>
      <c r="X492" s="31">
        <v>0</v>
      </c>
      <c r="Y492" s="31">
        <v>0</v>
      </c>
      <c r="Z492" s="31">
        <v>0</v>
      </c>
      <c r="AA492" s="31">
        <v>0</v>
      </c>
      <c r="AB492" s="31">
        <v>0</v>
      </c>
      <c r="AC492" s="31">
        <v>0</v>
      </c>
      <c r="AD492" s="31">
        <v>0</v>
      </c>
      <c r="AE492" s="31">
        <v>0</v>
      </c>
      <c r="AF492" t="s">
        <v>458</v>
      </c>
      <c r="AG492" s="32">
        <v>5</v>
      </c>
      <c r="AH492"/>
    </row>
    <row r="493" spans="1:34" x14ac:dyDescent="0.25">
      <c r="A493" t="s">
        <v>1823</v>
      </c>
      <c r="B493" t="s">
        <v>1080</v>
      </c>
      <c r="C493" t="s">
        <v>1382</v>
      </c>
      <c r="D493" t="s">
        <v>1798</v>
      </c>
      <c r="E493" s="31">
        <v>72.956521739130437</v>
      </c>
      <c r="F493" s="31">
        <v>4.4639451728247908</v>
      </c>
      <c r="G493" s="31">
        <v>4.4234207389749702</v>
      </c>
      <c r="H493" s="31">
        <v>0.68459475566150185</v>
      </c>
      <c r="I493" s="31">
        <v>0.64407032181168056</v>
      </c>
      <c r="J493" s="31">
        <v>325.67391304347825</v>
      </c>
      <c r="K493" s="31">
        <v>322.71739130434781</v>
      </c>
      <c r="L493" s="31">
        <v>49.945652173913047</v>
      </c>
      <c r="M493" s="31">
        <v>46.989130434782609</v>
      </c>
      <c r="N493" s="31">
        <v>0</v>
      </c>
      <c r="O493" s="31">
        <v>2.9565217391304346</v>
      </c>
      <c r="P493" s="31">
        <v>73.529891304347828</v>
      </c>
      <c r="Q493" s="31">
        <v>73.529891304347828</v>
      </c>
      <c r="R493" s="31">
        <v>0</v>
      </c>
      <c r="S493" s="31">
        <v>202.1983695652174</v>
      </c>
      <c r="T493" s="31">
        <v>179.18206521739131</v>
      </c>
      <c r="U493" s="31">
        <v>23.016304347826086</v>
      </c>
      <c r="V493" s="31">
        <v>0</v>
      </c>
      <c r="W493" s="31">
        <v>0</v>
      </c>
      <c r="X493" s="31">
        <v>0</v>
      </c>
      <c r="Y493" s="31">
        <v>0</v>
      </c>
      <c r="Z493" s="31">
        <v>0</v>
      </c>
      <c r="AA493" s="31">
        <v>0</v>
      </c>
      <c r="AB493" s="31">
        <v>0</v>
      </c>
      <c r="AC493" s="31">
        <v>0</v>
      </c>
      <c r="AD493" s="31">
        <v>0</v>
      </c>
      <c r="AE493" s="31">
        <v>0</v>
      </c>
      <c r="AF493" t="s">
        <v>388</v>
      </c>
      <c r="AG493" s="32">
        <v>5</v>
      </c>
      <c r="AH493"/>
    </row>
    <row r="494" spans="1:34" x14ac:dyDescent="0.25">
      <c r="A494" t="s">
        <v>1823</v>
      </c>
      <c r="B494" t="s">
        <v>1160</v>
      </c>
      <c r="C494" t="s">
        <v>1389</v>
      </c>
      <c r="D494" t="s">
        <v>1717</v>
      </c>
      <c r="E494" s="31">
        <v>10.858695652173912</v>
      </c>
      <c r="F494" s="31">
        <v>8.4106106106106093</v>
      </c>
      <c r="G494" s="31">
        <v>7.0034034034034027</v>
      </c>
      <c r="H494" s="31">
        <v>3.788388388388388</v>
      </c>
      <c r="I494" s="31">
        <v>2.3811811811811805</v>
      </c>
      <c r="J494" s="31">
        <v>91.328260869565199</v>
      </c>
      <c r="K494" s="31">
        <v>76.047826086956505</v>
      </c>
      <c r="L494" s="31">
        <v>41.136956521739123</v>
      </c>
      <c r="M494" s="31">
        <v>25.856521739130425</v>
      </c>
      <c r="N494" s="31">
        <v>9.7152173913043463</v>
      </c>
      <c r="O494" s="31">
        <v>5.5652173913043477</v>
      </c>
      <c r="P494" s="31">
        <v>9.5489130434782581</v>
      </c>
      <c r="Q494" s="31">
        <v>9.5489130434782581</v>
      </c>
      <c r="R494" s="31">
        <v>0</v>
      </c>
      <c r="S494" s="31">
        <v>40.642391304347825</v>
      </c>
      <c r="T494" s="31">
        <v>38.946739130434779</v>
      </c>
      <c r="U494" s="31">
        <v>1.6956521739130432</v>
      </c>
      <c r="V494" s="31">
        <v>0</v>
      </c>
      <c r="W494" s="31">
        <v>0.18804347826086953</v>
      </c>
      <c r="X494" s="31">
        <v>0.18804347826086953</v>
      </c>
      <c r="Y494" s="31">
        <v>0</v>
      </c>
      <c r="Z494" s="31">
        <v>0</v>
      </c>
      <c r="AA494" s="31">
        <v>0</v>
      </c>
      <c r="AB494" s="31">
        <v>0</v>
      </c>
      <c r="AC494" s="31">
        <v>0</v>
      </c>
      <c r="AD494" s="31">
        <v>0</v>
      </c>
      <c r="AE494" s="31">
        <v>0</v>
      </c>
      <c r="AF494" t="s">
        <v>468</v>
      </c>
      <c r="AG494" s="32">
        <v>5</v>
      </c>
      <c r="AH494"/>
    </row>
    <row r="495" spans="1:34" x14ac:dyDescent="0.25">
      <c r="A495" t="s">
        <v>1823</v>
      </c>
      <c r="B495" t="s">
        <v>1029</v>
      </c>
      <c r="C495" t="s">
        <v>1454</v>
      </c>
      <c r="D495" t="s">
        <v>1755</v>
      </c>
      <c r="E495" s="31">
        <v>84.760869565217391</v>
      </c>
      <c r="F495" s="31">
        <v>3.3846819697358299</v>
      </c>
      <c r="G495" s="31">
        <v>3.1013400872018471</v>
      </c>
      <c r="H495" s="31">
        <v>0.98297640420620669</v>
      </c>
      <c r="I495" s="31">
        <v>0.76910746345216718</v>
      </c>
      <c r="J495" s="31">
        <v>286.88858695652175</v>
      </c>
      <c r="K495" s="31">
        <v>262.87228260869568</v>
      </c>
      <c r="L495" s="31">
        <v>83.317934782608688</v>
      </c>
      <c r="M495" s="31">
        <v>65.190217391304344</v>
      </c>
      <c r="N495" s="31">
        <v>9.6304347826086953</v>
      </c>
      <c r="O495" s="31">
        <v>8.4972826086956523</v>
      </c>
      <c r="P495" s="31">
        <v>32.25</v>
      </c>
      <c r="Q495" s="31">
        <v>26.361413043478262</v>
      </c>
      <c r="R495" s="31">
        <v>5.8885869565217392</v>
      </c>
      <c r="S495" s="31">
        <v>171.32065217391306</v>
      </c>
      <c r="T495" s="31">
        <v>169.53804347826087</v>
      </c>
      <c r="U495" s="31">
        <v>1.7826086956521738</v>
      </c>
      <c r="V495" s="31">
        <v>0</v>
      </c>
      <c r="W495" s="31">
        <v>69.758152173913047</v>
      </c>
      <c r="X495" s="31">
        <v>9.2608695652173907</v>
      </c>
      <c r="Y495" s="31">
        <v>0</v>
      </c>
      <c r="Z495" s="31">
        <v>0</v>
      </c>
      <c r="AA495" s="31">
        <v>8.0869565217391308</v>
      </c>
      <c r="AB495" s="31">
        <v>0</v>
      </c>
      <c r="AC495" s="31">
        <v>52.410326086956523</v>
      </c>
      <c r="AD495" s="31">
        <v>0</v>
      </c>
      <c r="AE495" s="31">
        <v>0</v>
      </c>
      <c r="AF495" t="s">
        <v>337</v>
      </c>
      <c r="AG495" s="32">
        <v>5</v>
      </c>
      <c r="AH495"/>
    </row>
    <row r="496" spans="1:34" x14ac:dyDescent="0.25">
      <c r="A496" t="s">
        <v>1823</v>
      </c>
      <c r="B496" t="s">
        <v>926</v>
      </c>
      <c r="C496" t="s">
        <v>1567</v>
      </c>
      <c r="D496" t="s">
        <v>1750</v>
      </c>
      <c r="E496" s="31">
        <v>90.163043478260875</v>
      </c>
      <c r="F496" s="31">
        <v>2.2918215792646173</v>
      </c>
      <c r="G496" s="31">
        <v>2.0599951778179628</v>
      </c>
      <c r="H496" s="31">
        <v>0.62675346594333925</v>
      </c>
      <c r="I496" s="31">
        <v>0.44797106690777572</v>
      </c>
      <c r="J496" s="31">
        <v>206.63760869565218</v>
      </c>
      <c r="K496" s="31">
        <v>185.73543478260871</v>
      </c>
      <c r="L496" s="31">
        <v>56.51</v>
      </c>
      <c r="M496" s="31">
        <v>40.390434782608693</v>
      </c>
      <c r="N496" s="31">
        <v>11.163043478260869</v>
      </c>
      <c r="O496" s="31">
        <v>4.9565217391304346</v>
      </c>
      <c r="P496" s="31">
        <v>45.744565217391305</v>
      </c>
      <c r="Q496" s="31">
        <v>40.961956521739133</v>
      </c>
      <c r="R496" s="31">
        <v>4.7826086956521738</v>
      </c>
      <c r="S496" s="31">
        <v>104.38304347826087</v>
      </c>
      <c r="T496" s="31">
        <v>104.38304347826087</v>
      </c>
      <c r="U496" s="31">
        <v>0</v>
      </c>
      <c r="V496" s="31">
        <v>0</v>
      </c>
      <c r="W496" s="31">
        <v>0</v>
      </c>
      <c r="X496" s="31">
        <v>0</v>
      </c>
      <c r="Y496" s="31">
        <v>0</v>
      </c>
      <c r="Z496" s="31">
        <v>0</v>
      </c>
      <c r="AA496" s="31">
        <v>0</v>
      </c>
      <c r="AB496" s="31">
        <v>0</v>
      </c>
      <c r="AC496" s="31">
        <v>0</v>
      </c>
      <c r="AD496" s="31">
        <v>0</v>
      </c>
      <c r="AE496" s="31">
        <v>0</v>
      </c>
      <c r="AF496" t="s">
        <v>234</v>
      </c>
      <c r="AG496" s="32">
        <v>5</v>
      </c>
      <c r="AH496"/>
    </row>
    <row r="497" spans="1:34" x14ac:dyDescent="0.25">
      <c r="A497" t="s">
        <v>1823</v>
      </c>
      <c r="B497" t="s">
        <v>1155</v>
      </c>
      <c r="C497" t="s">
        <v>1644</v>
      </c>
      <c r="D497" t="s">
        <v>1755</v>
      </c>
      <c r="E497" s="31">
        <v>127.08695652173913</v>
      </c>
      <c r="F497" s="31">
        <v>2.3418388641806369</v>
      </c>
      <c r="G497" s="31">
        <v>2.0054379062606911</v>
      </c>
      <c r="H497" s="31">
        <v>0.6074580910023949</v>
      </c>
      <c r="I497" s="31">
        <v>0.323041395826206</v>
      </c>
      <c r="J497" s="31">
        <v>297.61717391304353</v>
      </c>
      <c r="K497" s="31">
        <v>254.86500000000001</v>
      </c>
      <c r="L497" s="31">
        <v>77.2</v>
      </c>
      <c r="M497" s="31">
        <v>41.054347826086961</v>
      </c>
      <c r="N497" s="31">
        <v>30.319565217391304</v>
      </c>
      <c r="O497" s="31">
        <v>5.8260869565217392</v>
      </c>
      <c r="P497" s="31">
        <v>81.164130434782606</v>
      </c>
      <c r="Q497" s="31">
        <v>74.557608695652178</v>
      </c>
      <c r="R497" s="31">
        <v>6.6065217391304358</v>
      </c>
      <c r="S497" s="31">
        <v>139.25304347826088</v>
      </c>
      <c r="T497" s="31">
        <v>139.25304347826088</v>
      </c>
      <c r="U497" s="31">
        <v>0</v>
      </c>
      <c r="V497" s="31">
        <v>0</v>
      </c>
      <c r="W497" s="31">
        <v>2.6128260869565216</v>
      </c>
      <c r="X497" s="31">
        <v>0</v>
      </c>
      <c r="Y497" s="31">
        <v>0</v>
      </c>
      <c r="Z497" s="31">
        <v>0</v>
      </c>
      <c r="AA497" s="31">
        <v>0</v>
      </c>
      <c r="AB497" s="31">
        <v>0</v>
      </c>
      <c r="AC497" s="31">
        <v>2.6128260869565216</v>
      </c>
      <c r="AD497" s="31">
        <v>0</v>
      </c>
      <c r="AE497" s="31">
        <v>0</v>
      </c>
      <c r="AF497" t="s">
        <v>463</v>
      </c>
      <c r="AG497" s="32">
        <v>5</v>
      </c>
      <c r="AH497"/>
    </row>
    <row r="498" spans="1:34" x14ac:dyDescent="0.25">
      <c r="A498" t="s">
        <v>1823</v>
      </c>
      <c r="B498" t="s">
        <v>708</v>
      </c>
      <c r="C498" t="s">
        <v>1445</v>
      </c>
      <c r="D498" t="s">
        <v>1768</v>
      </c>
      <c r="E498" s="31">
        <v>79.315217391304344</v>
      </c>
      <c r="F498" s="31">
        <v>2.4450555022612033</v>
      </c>
      <c r="G498" s="31">
        <v>2.270668767986844</v>
      </c>
      <c r="H498" s="31">
        <v>0.84885158284226425</v>
      </c>
      <c r="I498" s="31">
        <v>0.69114293545292604</v>
      </c>
      <c r="J498" s="31">
        <v>193.93010869565217</v>
      </c>
      <c r="K498" s="31">
        <v>180.09858695652173</v>
      </c>
      <c r="L498" s="31">
        <v>67.326847826086976</v>
      </c>
      <c r="M498" s="31">
        <v>54.818152173913056</v>
      </c>
      <c r="N498" s="31">
        <v>7.2532608695652172</v>
      </c>
      <c r="O498" s="31">
        <v>5.2554347826086953</v>
      </c>
      <c r="P498" s="31">
        <v>31.603913043478258</v>
      </c>
      <c r="Q498" s="31">
        <v>30.281086956521737</v>
      </c>
      <c r="R498" s="31">
        <v>1.3228260869565216</v>
      </c>
      <c r="S498" s="31">
        <v>94.999347826086918</v>
      </c>
      <c r="T498" s="31">
        <v>94.999347826086918</v>
      </c>
      <c r="U498" s="31">
        <v>0</v>
      </c>
      <c r="V498" s="31">
        <v>0</v>
      </c>
      <c r="W498" s="31">
        <v>37.394565217391303</v>
      </c>
      <c r="X498" s="31">
        <v>2.8105434782608696</v>
      </c>
      <c r="Y498" s="31">
        <v>0</v>
      </c>
      <c r="Z498" s="31">
        <v>0</v>
      </c>
      <c r="AA498" s="31">
        <v>8.1158695652173929</v>
      </c>
      <c r="AB498" s="31">
        <v>0</v>
      </c>
      <c r="AC498" s="31">
        <v>26.468152173913044</v>
      </c>
      <c r="AD498" s="31">
        <v>0</v>
      </c>
      <c r="AE498" s="31">
        <v>0</v>
      </c>
      <c r="AF498" t="s">
        <v>16</v>
      </c>
      <c r="AG498" s="32">
        <v>5</v>
      </c>
      <c r="AH498"/>
    </row>
    <row r="499" spans="1:34" x14ac:dyDescent="0.25">
      <c r="A499" t="s">
        <v>1823</v>
      </c>
      <c r="B499" t="s">
        <v>787</v>
      </c>
      <c r="C499" t="s">
        <v>1381</v>
      </c>
      <c r="D499" t="s">
        <v>1755</v>
      </c>
      <c r="E499" s="31">
        <v>108.43478260869566</v>
      </c>
      <c r="F499" s="31">
        <v>2.4651263031275059</v>
      </c>
      <c r="G499" s="31">
        <v>2.211998797113071</v>
      </c>
      <c r="H499" s="31">
        <v>0.54942862870890119</v>
      </c>
      <c r="I499" s="31">
        <v>0.40246591820368877</v>
      </c>
      <c r="J499" s="31">
        <v>267.3054347826087</v>
      </c>
      <c r="K499" s="31">
        <v>239.85760869565215</v>
      </c>
      <c r="L499" s="31">
        <v>59.577173913043467</v>
      </c>
      <c r="M499" s="31">
        <v>43.641304347826079</v>
      </c>
      <c r="N499" s="31">
        <v>11.126086956521739</v>
      </c>
      <c r="O499" s="31">
        <v>4.8097826086956523</v>
      </c>
      <c r="P499" s="31">
        <v>76.430434782608714</v>
      </c>
      <c r="Q499" s="31">
        <v>64.918478260869577</v>
      </c>
      <c r="R499" s="31">
        <v>11.511956521739132</v>
      </c>
      <c r="S499" s="31">
        <v>131.29782608695649</v>
      </c>
      <c r="T499" s="31">
        <v>131.29782608695649</v>
      </c>
      <c r="U499" s="31">
        <v>0</v>
      </c>
      <c r="V499" s="31">
        <v>0</v>
      </c>
      <c r="W499" s="31">
        <v>9.5978260869565215</v>
      </c>
      <c r="X499" s="31">
        <v>4.4130434782608692</v>
      </c>
      <c r="Y499" s="31">
        <v>0</v>
      </c>
      <c r="Z499" s="31">
        <v>0</v>
      </c>
      <c r="AA499" s="31">
        <v>0.80434782608695654</v>
      </c>
      <c r="AB499" s="31">
        <v>0</v>
      </c>
      <c r="AC499" s="31">
        <v>4.3804347826086953</v>
      </c>
      <c r="AD499" s="31">
        <v>0</v>
      </c>
      <c r="AE499" s="31">
        <v>0</v>
      </c>
      <c r="AF499" t="s">
        <v>95</v>
      </c>
      <c r="AG499" s="32">
        <v>5</v>
      </c>
      <c r="AH499"/>
    </row>
    <row r="500" spans="1:34" x14ac:dyDescent="0.25">
      <c r="A500" t="s">
        <v>1823</v>
      </c>
      <c r="B500" t="s">
        <v>739</v>
      </c>
      <c r="C500" t="s">
        <v>1466</v>
      </c>
      <c r="D500" t="s">
        <v>1774</v>
      </c>
      <c r="E500" s="31">
        <v>55.597826086956523</v>
      </c>
      <c r="F500" s="31">
        <v>2.6504398826979472</v>
      </c>
      <c r="G500" s="31">
        <v>2.3951612903225805</v>
      </c>
      <c r="H500" s="31">
        <v>0.45962854349951132</v>
      </c>
      <c r="I500" s="31">
        <v>0.31329423264907136</v>
      </c>
      <c r="J500" s="31">
        <v>147.35869565217391</v>
      </c>
      <c r="K500" s="31">
        <v>133.16576086956522</v>
      </c>
      <c r="L500" s="31">
        <v>25.554347826086961</v>
      </c>
      <c r="M500" s="31">
        <v>17.418478260869566</v>
      </c>
      <c r="N500" s="31">
        <v>4.6576086956521738</v>
      </c>
      <c r="O500" s="31">
        <v>3.4782608695652173</v>
      </c>
      <c r="P500" s="31">
        <v>33.899456521739125</v>
      </c>
      <c r="Q500" s="31">
        <v>27.842391304347824</v>
      </c>
      <c r="R500" s="31">
        <v>6.0570652173913047</v>
      </c>
      <c r="S500" s="31">
        <v>87.904891304347828</v>
      </c>
      <c r="T500" s="31">
        <v>87.904891304347828</v>
      </c>
      <c r="U500" s="31">
        <v>0</v>
      </c>
      <c r="V500" s="31">
        <v>0</v>
      </c>
      <c r="W500" s="31">
        <v>0</v>
      </c>
      <c r="X500" s="31">
        <v>0</v>
      </c>
      <c r="Y500" s="31">
        <v>0</v>
      </c>
      <c r="Z500" s="31">
        <v>0</v>
      </c>
      <c r="AA500" s="31">
        <v>0</v>
      </c>
      <c r="AB500" s="31">
        <v>0</v>
      </c>
      <c r="AC500" s="31">
        <v>0</v>
      </c>
      <c r="AD500" s="31">
        <v>0</v>
      </c>
      <c r="AE500" s="31">
        <v>0</v>
      </c>
      <c r="AF500" t="s">
        <v>47</v>
      </c>
      <c r="AG500" s="32">
        <v>5</v>
      </c>
      <c r="AH500"/>
    </row>
    <row r="501" spans="1:34" x14ac:dyDescent="0.25">
      <c r="A501" t="s">
        <v>1823</v>
      </c>
      <c r="B501" t="s">
        <v>905</v>
      </c>
      <c r="C501" t="s">
        <v>1479</v>
      </c>
      <c r="D501" t="s">
        <v>1757</v>
      </c>
      <c r="E501" s="31">
        <v>82.467391304347828</v>
      </c>
      <c r="F501" s="31">
        <v>3.210195070515355</v>
      </c>
      <c r="G501" s="31">
        <v>3.1416567813364962</v>
      </c>
      <c r="H501" s="31">
        <v>0.40935152234084621</v>
      </c>
      <c r="I501" s="31">
        <v>0.34081323316198764</v>
      </c>
      <c r="J501" s="31">
        <v>264.73641304347825</v>
      </c>
      <c r="K501" s="31">
        <v>259.08423913043475</v>
      </c>
      <c r="L501" s="31">
        <v>33.758152173913047</v>
      </c>
      <c r="M501" s="31">
        <v>28.105978260869566</v>
      </c>
      <c r="N501" s="31">
        <v>0</v>
      </c>
      <c r="O501" s="31">
        <v>5.6521739130434785</v>
      </c>
      <c r="P501" s="31">
        <v>56.600543478260867</v>
      </c>
      <c r="Q501" s="31">
        <v>56.600543478260867</v>
      </c>
      <c r="R501" s="31">
        <v>0</v>
      </c>
      <c r="S501" s="31">
        <v>174.37771739130434</v>
      </c>
      <c r="T501" s="31">
        <v>174.37771739130434</v>
      </c>
      <c r="U501" s="31">
        <v>0</v>
      </c>
      <c r="V501" s="31">
        <v>0</v>
      </c>
      <c r="W501" s="31">
        <v>24.932065217391305</v>
      </c>
      <c r="X501" s="31">
        <v>3.4809782608695654</v>
      </c>
      <c r="Y501" s="31">
        <v>0</v>
      </c>
      <c r="Z501" s="31">
        <v>0</v>
      </c>
      <c r="AA501" s="31">
        <v>3.5081521739130435</v>
      </c>
      <c r="AB501" s="31">
        <v>0</v>
      </c>
      <c r="AC501" s="31">
        <v>17.942934782608695</v>
      </c>
      <c r="AD501" s="31">
        <v>0</v>
      </c>
      <c r="AE501" s="31">
        <v>0</v>
      </c>
      <c r="AF501" t="s">
        <v>213</v>
      </c>
      <c r="AG501" s="32">
        <v>5</v>
      </c>
      <c r="AH501"/>
    </row>
    <row r="502" spans="1:34" x14ac:dyDescent="0.25">
      <c r="A502" t="s">
        <v>1823</v>
      </c>
      <c r="B502" t="s">
        <v>1077</v>
      </c>
      <c r="C502" t="s">
        <v>1454</v>
      </c>
      <c r="D502" t="s">
        <v>1755</v>
      </c>
      <c r="E502" s="31">
        <v>175.05434782608697</v>
      </c>
      <c r="F502" s="31">
        <v>2.8513970816516609</v>
      </c>
      <c r="G502" s="31">
        <v>2.6775380316671837</v>
      </c>
      <c r="H502" s="31">
        <v>0.67612542688606014</v>
      </c>
      <c r="I502" s="31">
        <v>0.53306426575597632</v>
      </c>
      <c r="J502" s="31">
        <v>499.14945652173913</v>
      </c>
      <c r="K502" s="31">
        <v>468.71467391304344</v>
      </c>
      <c r="L502" s="31">
        <v>118.35869565217391</v>
      </c>
      <c r="M502" s="31">
        <v>93.315217391304344</v>
      </c>
      <c r="N502" s="31">
        <v>19.913043478260871</v>
      </c>
      <c r="O502" s="31">
        <v>5.1304347826086953</v>
      </c>
      <c r="P502" s="31">
        <v>90.923913043478265</v>
      </c>
      <c r="Q502" s="31">
        <v>85.532608695652172</v>
      </c>
      <c r="R502" s="31">
        <v>5.3913043478260869</v>
      </c>
      <c r="S502" s="31">
        <v>289.86684782608694</v>
      </c>
      <c r="T502" s="31">
        <v>289.86684782608694</v>
      </c>
      <c r="U502" s="31">
        <v>0</v>
      </c>
      <c r="V502" s="31">
        <v>0</v>
      </c>
      <c r="W502" s="31">
        <v>0</v>
      </c>
      <c r="X502" s="31">
        <v>0</v>
      </c>
      <c r="Y502" s="31">
        <v>0</v>
      </c>
      <c r="Z502" s="31">
        <v>0</v>
      </c>
      <c r="AA502" s="31">
        <v>0</v>
      </c>
      <c r="AB502" s="31">
        <v>0</v>
      </c>
      <c r="AC502" s="31">
        <v>0</v>
      </c>
      <c r="AD502" s="31">
        <v>0</v>
      </c>
      <c r="AE502" s="31">
        <v>0</v>
      </c>
      <c r="AF502" t="s">
        <v>385</v>
      </c>
      <c r="AG502" s="32">
        <v>5</v>
      </c>
      <c r="AH502"/>
    </row>
    <row r="503" spans="1:34" x14ac:dyDescent="0.25">
      <c r="A503" t="s">
        <v>1823</v>
      </c>
      <c r="B503" t="s">
        <v>1109</v>
      </c>
      <c r="C503" t="s">
        <v>1393</v>
      </c>
      <c r="D503" t="s">
        <v>1799</v>
      </c>
      <c r="E503" s="31">
        <v>74.358695652173907</v>
      </c>
      <c r="F503" s="31">
        <v>3.3421283438093852</v>
      </c>
      <c r="G503" s="31">
        <v>3.2702090337669936</v>
      </c>
      <c r="H503" s="31">
        <v>0.59702528870048244</v>
      </c>
      <c r="I503" s="31">
        <v>0.52510597865809094</v>
      </c>
      <c r="J503" s="31">
        <v>248.51630434782609</v>
      </c>
      <c r="K503" s="31">
        <v>243.16847826086956</v>
      </c>
      <c r="L503" s="31">
        <v>44.394021739130437</v>
      </c>
      <c r="M503" s="31">
        <v>39.046195652173914</v>
      </c>
      <c r="N503" s="31">
        <v>5.3478260869565215</v>
      </c>
      <c r="O503" s="31">
        <v>0</v>
      </c>
      <c r="P503" s="31">
        <v>30.119565217391305</v>
      </c>
      <c r="Q503" s="31">
        <v>30.119565217391305</v>
      </c>
      <c r="R503" s="31">
        <v>0</v>
      </c>
      <c r="S503" s="31">
        <v>174.00271739130434</v>
      </c>
      <c r="T503" s="31">
        <v>174.00271739130434</v>
      </c>
      <c r="U503" s="31">
        <v>0</v>
      </c>
      <c r="V503" s="31">
        <v>0</v>
      </c>
      <c r="W503" s="31">
        <v>0</v>
      </c>
      <c r="X503" s="31">
        <v>0</v>
      </c>
      <c r="Y503" s="31">
        <v>0</v>
      </c>
      <c r="Z503" s="31">
        <v>0</v>
      </c>
      <c r="AA503" s="31">
        <v>0</v>
      </c>
      <c r="AB503" s="31">
        <v>0</v>
      </c>
      <c r="AC503" s="31">
        <v>0</v>
      </c>
      <c r="AD503" s="31">
        <v>0</v>
      </c>
      <c r="AE503" s="31">
        <v>0</v>
      </c>
      <c r="AF503" t="s">
        <v>417</v>
      </c>
      <c r="AG503" s="32">
        <v>5</v>
      </c>
      <c r="AH503"/>
    </row>
    <row r="504" spans="1:34" x14ac:dyDescent="0.25">
      <c r="A504" t="s">
        <v>1823</v>
      </c>
      <c r="B504" t="s">
        <v>1338</v>
      </c>
      <c r="C504" t="s">
        <v>1706</v>
      </c>
      <c r="D504" t="s">
        <v>1718</v>
      </c>
      <c r="E504" s="31">
        <v>43.739130434782609</v>
      </c>
      <c r="F504" s="31">
        <v>3.3059990059642148</v>
      </c>
      <c r="G504" s="31">
        <v>3.0764512922465208</v>
      </c>
      <c r="H504" s="31">
        <v>0.69270626242544719</v>
      </c>
      <c r="I504" s="31">
        <v>0.61632455268389641</v>
      </c>
      <c r="J504" s="31">
        <v>144.60152173913045</v>
      </c>
      <c r="K504" s="31">
        <v>134.56130434782608</v>
      </c>
      <c r="L504" s="31">
        <v>30.298369565217385</v>
      </c>
      <c r="M504" s="31">
        <v>26.957499999999992</v>
      </c>
      <c r="N504" s="31">
        <v>0</v>
      </c>
      <c r="O504" s="31">
        <v>3.3408695652173916</v>
      </c>
      <c r="P504" s="31">
        <v>36.182500000000005</v>
      </c>
      <c r="Q504" s="31">
        <v>29.483152173913048</v>
      </c>
      <c r="R504" s="31">
        <v>6.6993478260869557</v>
      </c>
      <c r="S504" s="31">
        <v>78.120652173913058</v>
      </c>
      <c r="T504" s="31">
        <v>78.120652173913058</v>
      </c>
      <c r="U504" s="31">
        <v>0</v>
      </c>
      <c r="V504" s="31">
        <v>0</v>
      </c>
      <c r="W504" s="31">
        <v>0</v>
      </c>
      <c r="X504" s="31">
        <v>0</v>
      </c>
      <c r="Y504" s="31">
        <v>0</v>
      </c>
      <c r="Z504" s="31">
        <v>0</v>
      </c>
      <c r="AA504" s="31">
        <v>0</v>
      </c>
      <c r="AB504" s="31">
        <v>0</v>
      </c>
      <c r="AC504" s="31">
        <v>0</v>
      </c>
      <c r="AD504" s="31">
        <v>0</v>
      </c>
      <c r="AE504" s="31">
        <v>0</v>
      </c>
      <c r="AF504" t="s">
        <v>647</v>
      </c>
      <c r="AG504" s="32">
        <v>5</v>
      </c>
      <c r="AH504"/>
    </row>
    <row r="505" spans="1:34" x14ac:dyDescent="0.25">
      <c r="A505" t="s">
        <v>1823</v>
      </c>
      <c r="B505" t="s">
        <v>735</v>
      </c>
      <c r="C505" t="s">
        <v>1465</v>
      </c>
      <c r="D505" t="s">
        <v>1755</v>
      </c>
      <c r="E505" s="31">
        <v>149.88043478260869</v>
      </c>
      <c r="F505" s="31">
        <v>1.8687359489448112</v>
      </c>
      <c r="G505" s="31">
        <v>1.8316049024584813</v>
      </c>
      <c r="H505" s="31">
        <v>0.41921096526216556</v>
      </c>
      <c r="I505" s="31">
        <v>0.3820799187758358</v>
      </c>
      <c r="J505" s="31">
        <v>280.08695652173913</v>
      </c>
      <c r="K505" s="31">
        <v>274.52173913043475</v>
      </c>
      <c r="L505" s="31">
        <v>62.831521739130437</v>
      </c>
      <c r="M505" s="31">
        <v>57.266304347826086</v>
      </c>
      <c r="N505" s="31">
        <v>0</v>
      </c>
      <c r="O505" s="31">
        <v>5.5652173913043477</v>
      </c>
      <c r="P505" s="31">
        <v>65.336956521739125</v>
      </c>
      <c r="Q505" s="31">
        <v>65.336956521739125</v>
      </c>
      <c r="R505" s="31">
        <v>0</v>
      </c>
      <c r="S505" s="31">
        <v>151.91847826086956</v>
      </c>
      <c r="T505" s="31">
        <v>151.91847826086956</v>
      </c>
      <c r="U505" s="31">
        <v>0</v>
      </c>
      <c r="V505" s="31">
        <v>0</v>
      </c>
      <c r="W505" s="31">
        <v>0</v>
      </c>
      <c r="X505" s="31">
        <v>0</v>
      </c>
      <c r="Y505" s="31">
        <v>0</v>
      </c>
      <c r="Z505" s="31">
        <v>0</v>
      </c>
      <c r="AA505" s="31">
        <v>0</v>
      </c>
      <c r="AB505" s="31">
        <v>0</v>
      </c>
      <c r="AC505" s="31">
        <v>0</v>
      </c>
      <c r="AD505" s="31">
        <v>0</v>
      </c>
      <c r="AE505" s="31">
        <v>0</v>
      </c>
      <c r="AF505" t="s">
        <v>43</v>
      </c>
      <c r="AG505" s="32">
        <v>5</v>
      </c>
      <c r="AH505"/>
    </row>
    <row r="506" spans="1:34" x14ac:dyDescent="0.25">
      <c r="A506" t="s">
        <v>1823</v>
      </c>
      <c r="B506" t="s">
        <v>700</v>
      </c>
      <c r="C506" t="s">
        <v>1439</v>
      </c>
      <c r="D506" t="s">
        <v>1762</v>
      </c>
      <c r="E506" s="31">
        <v>89.315217391304344</v>
      </c>
      <c r="F506" s="31">
        <v>3.9548192771084341</v>
      </c>
      <c r="G506" s="31">
        <v>3.6141535840331023</v>
      </c>
      <c r="H506" s="31">
        <v>1.0669952537422418</v>
      </c>
      <c r="I506" s="31">
        <v>0.92107825240355368</v>
      </c>
      <c r="J506" s="31">
        <v>353.22554347826087</v>
      </c>
      <c r="K506" s="31">
        <v>322.79891304347825</v>
      </c>
      <c r="L506" s="31">
        <v>95.298913043478265</v>
      </c>
      <c r="M506" s="31">
        <v>82.266304347826093</v>
      </c>
      <c r="N506" s="31">
        <v>8.4673913043478262</v>
      </c>
      <c r="O506" s="31">
        <v>4.5652173913043477</v>
      </c>
      <c r="P506" s="31">
        <v>47.948369565217391</v>
      </c>
      <c r="Q506" s="31">
        <v>30.554347826086957</v>
      </c>
      <c r="R506" s="31">
        <v>17.394021739130434</v>
      </c>
      <c r="S506" s="31">
        <v>209.97826086956522</v>
      </c>
      <c r="T506" s="31">
        <v>209.97826086956522</v>
      </c>
      <c r="U506" s="31">
        <v>0</v>
      </c>
      <c r="V506" s="31">
        <v>0</v>
      </c>
      <c r="W506" s="31">
        <v>0</v>
      </c>
      <c r="X506" s="31">
        <v>0</v>
      </c>
      <c r="Y506" s="31">
        <v>0</v>
      </c>
      <c r="Z506" s="31">
        <v>0</v>
      </c>
      <c r="AA506" s="31">
        <v>0</v>
      </c>
      <c r="AB506" s="31">
        <v>0</v>
      </c>
      <c r="AC506" s="31">
        <v>0</v>
      </c>
      <c r="AD506" s="31">
        <v>0</v>
      </c>
      <c r="AE506" s="31">
        <v>0</v>
      </c>
      <c r="AF506" t="s">
        <v>8</v>
      </c>
      <c r="AG506" s="32">
        <v>5</v>
      </c>
      <c r="AH506"/>
    </row>
    <row r="507" spans="1:34" x14ac:dyDescent="0.25">
      <c r="A507" t="s">
        <v>1823</v>
      </c>
      <c r="B507" t="s">
        <v>863</v>
      </c>
      <c r="C507" t="s">
        <v>1537</v>
      </c>
      <c r="D507" t="s">
        <v>1787</v>
      </c>
      <c r="E507" s="31">
        <v>35.054347826086953</v>
      </c>
      <c r="F507" s="31">
        <v>2.8656403100775201</v>
      </c>
      <c r="G507" s="31">
        <v>2.654111627906977</v>
      </c>
      <c r="H507" s="31">
        <v>0.39008372093023264</v>
      </c>
      <c r="I507" s="31">
        <v>0.23659534883720937</v>
      </c>
      <c r="J507" s="31">
        <v>100.45315217391305</v>
      </c>
      <c r="K507" s="31">
        <v>93.038152173913048</v>
      </c>
      <c r="L507" s="31">
        <v>13.67413043478261</v>
      </c>
      <c r="M507" s="31">
        <v>8.2936956521739145</v>
      </c>
      <c r="N507" s="31">
        <v>0</v>
      </c>
      <c r="O507" s="31">
        <v>5.3804347826086953</v>
      </c>
      <c r="P507" s="31">
        <v>32.026086956521738</v>
      </c>
      <c r="Q507" s="31">
        <v>29.991521739130434</v>
      </c>
      <c r="R507" s="31">
        <v>2.0345652173913042</v>
      </c>
      <c r="S507" s="31">
        <v>54.752934782608698</v>
      </c>
      <c r="T507" s="31">
        <v>54.752934782608698</v>
      </c>
      <c r="U507" s="31">
        <v>0</v>
      </c>
      <c r="V507" s="31">
        <v>0</v>
      </c>
      <c r="W507" s="31">
        <v>0</v>
      </c>
      <c r="X507" s="31">
        <v>0</v>
      </c>
      <c r="Y507" s="31">
        <v>0</v>
      </c>
      <c r="Z507" s="31">
        <v>0</v>
      </c>
      <c r="AA507" s="31">
        <v>0</v>
      </c>
      <c r="AB507" s="31">
        <v>0</v>
      </c>
      <c r="AC507" s="31">
        <v>0</v>
      </c>
      <c r="AD507" s="31">
        <v>0</v>
      </c>
      <c r="AE507" s="31">
        <v>0</v>
      </c>
      <c r="AF507" t="s">
        <v>171</v>
      </c>
      <c r="AG507" s="32">
        <v>5</v>
      </c>
      <c r="AH507"/>
    </row>
    <row r="508" spans="1:34" x14ac:dyDescent="0.25">
      <c r="A508" t="s">
        <v>1823</v>
      </c>
      <c r="B508" t="s">
        <v>1076</v>
      </c>
      <c r="C508" t="s">
        <v>1621</v>
      </c>
      <c r="D508" t="s">
        <v>1733</v>
      </c>
      <c r="E508" s="31">
        <v>56.293478260869563</v>
      </c>
      <c r="F508" s="31">
        <v>3.9874010426723312</v>
      </c>
      <c r="G508" s="31">
        <v>3.9316953079745134</v>
      </c>
      <c r="H508" s="31">
        <v>0.47262985132264917</v>
      </c>
      <c r="I508" s="31">
        <v>0.41692411662483109</v>
      </c>
      <c r="J508" s="31">
        <v>224.4646739130435</v>
      </c>
      <c r="K508" s="31">
        <v>221.32880434782612</v>
      </c>
      <c r="L508" s="31">
        <v>26.605978260869566</v>
      </c>
      <c r="M508" s="31">
        <v>23.470108695652176</v>
      </c>
      <c r="N508" s="31">
        <v>0</v>
      </c>
      <c r="O508" s="31">
        <v>3.1358695652173911</v>
      </c>
      <c r="P508" s="31">
        <v>49.771739130434781</v>
      </c>
      <c r="Q508" s="31">
        <v>49.771739130434781</v>
      </c>
      <c r="R508" s="31">
        <v>0</v>
      </c>
      <c r="S508" s="31">
        <v>148.08695652173915</v>
      </c>
      <c r="T508" s="31">
        <v>145.61684782608697</v>
      </c>
      <c r="U508" s="31">
        <v>2.4701086956521738</v>
      </c>
      <c r="V508" s="31">
        <v>0</v>
      </c>
      <c r="W508" s="31">
        <v>0</v>
      </c>
      <c r="X508" s="31">
        <v>0</v>
      </c>
      <c r="Y508" s="31">
        <v>0</v>
      </c>
      <c r="Z508" s="31">
        <v>0</v>
      </c>
      <c r="AA508" s="31">
        <v>0</v>
      </c>
      <c r="AB508" s="31">
        <v>0</v>
      </c>
      <c r="AC508" s="31">
        <v>0</v>
      </c>
      <c r="AD508" s="31">
        <v>0</v>
      </c>
      <c r="AE508" s="31">
        <v>0</v>
      </c>
      <c r="AF508" t="s">
        <v>384</v>
      </c>
      <c r="AG508" s="32">
        <v>5</v>
      </c>
      <c r="AH508"/>
    </row>
    <row r="509" spans="1:34" x14ac:dyDescent="0.25">
      <c r="A509" t="s">
        <v>1823</v>
      </c>
      <c r="B509" t="s">
        <v>1223</v>
      </c>
      <c r="C509" t="s">
        <v>1666</v>
      </c>
      <c r="D509" t="s">
        <v>1790</v>
      </c>
      <c r="E509" s="31">
        <v>88.010869565217391</v>
      </c>
      <c r="F509" s="31">
        <v>3.0412807212547861</v>
      </c>
      <c r="G509" s="31">
        <v>2.7039335556378905</v>
      </c>
      <c r="H509" s="31">
        <v>0.67861553661850071</v>
      </c>
      <c r="I509" s="31">
        <v>0.40088921822897366</v>
      </c>
      <c r="J509" s="31">
        <v>267.66576086956525</v>
      </c>
      <c r="K509" s="31">
        <v>237.97554347826087</v>
      </c>
      <c r="L509" s="31">
        <v>59.725543478260867</v>
      </c>
      <c r="M509" s="31">
        <v>35.282608695652172</v>
      </c>
      <c r="N509" s="31">
        <v>13.913043478260869</v>
      </c>
      <c r="O509" s="31">
        <v>10.529891304347826</v>
      </c>
      <c r="P509" s="31">
        <v>51.970108695652172</v>
      </c>
      <c r="Q509" s="31">
        <v>46.722826086956523</v>
      </c>
      <c r="R509" s="31">
        <v>5.2472826086956523</v>
      </c>
      <c r="S509" s="31">
        <v>155.97010869565219</v>
      </c>
      <c r="T509" s="31">
        <v>155.97010869565219</v>
      </c>
      <c r="U509" s="31">
        <v>0</v>
      </c>
      <c r="V509" s="31">
        <v>0</v>
      </c>
      <c r="W509" s="31">
        <v>7.0081521739130439</v>
      </c>
      <c r="X509" s="31">
        <v>2.8206521739130435</v>
      </c>
      <c r="Y509" s="31">
        <v>0</v>
      </c>
      <c r="Z509" s="31">
        <v>0</v>
      </c>
      <c r="AA509" s="31">
        <v>3.0135869565217392</v>
      </c>
      <c r="AB509" s="31">
        <v>0</v>
      </c>
      <c r="AC509" s="31">
        <v>1.173913043478261</v>
      </c>
      <c r="AD509" s="31">
        <v>0</v>
      </c>
      <c r="AE509" s="31">
        <v>0</v>
      </c>
      <c r="AF509" t="s">
        <v>531</v>
      </c>
      <c r="AG509" s="32">
        <v>5</v>
      </c>
      <c r="AH509"/>
    </row>
    <row r="510" spans="1:34" x14ac:dyDescent="0.25">
      <c r="A510" t="s">
        <v>1823</v>
      </c>
      <c r="B510" t="s">
        <v>1054</v>
      </c>
      <c r="C510" t="s">
        <v>1513</v>
      </c>
      <c r="D510" t="s">
        <v>1767</v>
      </c>
      <c r="E510" s="31">
        <v>73.097826086956516</v>
      </c>
      <c r="F510" s="31">
        <v>3.5753531598513013</v>
      </c>
      <c r="G510" s="31">
        <v>3.457137546468402</v>
      </c>
      <c r="H510" s="31">
        <v>1.0229724907063196</v>
      </c>
      <c r="I510" s="31">
        <v>0.90475687732341992</v>
      </c>
      <c r="J510" s="31">
        <v>261.35054347826087</v>
      </c>
      <c r="K510" s="31">
        <v>252.70923913043481</v>
      </c>
      <c r="L510" s="31">
        <v>74.777065217391296</v>
      </c>
      <c r="M510" s="31">
        <v>66.135760869565203</v>
      </c>
      <c r="N510" s="31">
        <v>4.4021739130434785</v>
      </c>
      <c r="O510" s="31">
        <v>4.2391304347826084</v>
      </c>
      <c r="P510" s="31">
        <v>12.600543478260869</v>
      </c>
      <c r="Q510" s="31">
        <v>12.600543478260869</v>
      </c>
      <c r="R510" s="31">
        <v>0</v>
      </c>
      <c r="S510" s="31">
        <v>173.97293478260872</v>
      </c>
      <c r="T510" s="31">
        <v>173.97293478260872</v>
      </c>
      <c r="U510" s="31">
        <v>0</v>
      </c>
      <c r="V510" s="31">
        <v>0</v>
      </c>
      <c r="W510" s="31">
        <v>0</v>
      </c>
      <c r="X510" s="31">
        <v>0</v>
      </c>
      <c r="Y510" s="31">
        <v>0</v>
      </c>
      <c r="Z510" s="31">
        <v>0</v>
      </c>
      <c r="AA510" s="31">
        <v>0</v>
      </c>
      <c r="AB510" s="31">
        <v>0</v>
      </c>
      <c r="AC510" s="31">
        <v>0</v>
      </c>
      <c r="AD510" s="31">
        <v>0</v>
      </c>
      <c r="AE510" s="31">
        <v>0</v>
      </c>
      <c r="AF510" t="s">
        <v>362</v>
      </c>
      <c r="AG510" s="32">
        <v>5</v>
      </c>
      <c r="AH510"/>
    </row>
    <row r="511" spans="1:34" x14ac:dyDescent="0.25">
      <c r="A511" t="s">
        <v>1823</v>
      </c>
      <c r="B511" t="s">
        <v>1261</v>
      </c>
      <c r="C511" t="s">
        <v>1416</v>
      </c>
      <c r="D511" t="s">
        <v>1776</v>
      </c>
      <c r="E511" s="31">
        <v>25.945652173913043</v>
      </c>
      <c r="F511" s="31">
        <v>3.5003770423125262</v>
      </c>
      <c r="G511" s="31">
        <v>3.0856304985337242</v>
      </c>
      <c r="H511" s="31">
        <v>0.54846250523669871</v>
      </c>
      <c r="I511" s="31">
        <v>0.13371596145789694</v>
      </c>
      <c r="J511" s="31">
        <v>90.8195652173913</v>
      </c>
      <c r="K511" s="31">
        <v>80.05869565217391</v>
      </c>
      <c r="L511" s="31">
        <v>14.230217391304347</v>
      </c>
      <c r="M511" s="31">
        <v>3.4693478260869566</v>
      </c>
      <c r="N511" s="31">
        <v>5.3804347826086953</v>
      </c>
      <c r="O511" s="31">
        <v>5.3804347826086953</v>
      </c>
      <c r="P511" s="31">
        <v>21.353043478260872</v>
      </c>
      <c r="Q511" s="31">
        <v>21.353043478260872</v>
      </c>
      <c r="R511" s="31">
        <v>0</v>
      </c>
      <c r="S511" s="31">
        <v>55.236304347826078</v>
      </c>
      <c r="T511" s="31">
        <v>51.175869565217383</v>
      </c>
      <c r="U511" s="31">
        <v>4.0604347826086959</v>
      </c>
      <c r="V511" s="31">
        <v>0</v>
      </c>
      <c r="W511" s="31">
        <v>0</v>
      </c>
      <c r="X511" s="31">
        <v>0</v>
      </c>
      <c r="Y511" s="31">
        <v>0</v>
      </c>
      <c r="Z511" s="31">
        <v>0</v>
      </c>
      <c r="AA511" s="31">
        <v>0</v>
      </c>
      <c r="AB511" s="31">
        <v>0</v>
      </c>
      <c r="AC511" s="31">
        <v>0</v>
      </c>
      <c r="AD511" s="31">
        <v>0</v>
      </c>
      <c r="AE511" s="31">
        <v>0</v>
      </c>
      <c r="AF511" t="s">
        <v>569</v>
      </c>
      <c r="AG511" s="32">
        <v>5</v>
      </c>
      <c r="AH511"/>
    </row>
    <row r="512" spans="1:34" x14ac:dyDescent="0.25">
      <c r="A512" t="s">
        <v>1823</v>
      </c>
      <c r="B512" t="s">
        <v>1299</v>
      </c>
      <c r="C512" t="s">
        <v>1482</v>
      </c>
      <c r="D512" t="s">
        <v>1755</v>
      </c>
      <c r="E512" s="31">
        <v>65.086956521739125</v>
      </c>
      <c r="F512" s="31">
        <v>0.6295290581162325</v>
      </c>
      <c r="G512" s="31">
        <v>0.39706412825651299</v>
      </c>
      <c r="H512" s="31">
        <v>0.32920173680694725</v>
      </c>
      <c r="I512" s="31">
        <v>9.6736806947227805E-2</v>
      </c>
      <c r="J512" s="31">
        <v>40.974130434782609</v>
      </c>
      <c r="K512" s="31">
        <v>25.84369565217391</v>
      </c>
      <c r="L512" s="31">
        <v>21.426739130434783</v>
      </c>
      <c r="M512" s="31">
        <v>6.2963043478260872</v>
      </c>
      <c r="N512" s="31">
        <v>9.3913043478260878</v>
      </c>
      <c r="O512" s="31">
        <v>5.7391304347826084</v>
      </c>
      <c r="P512" s="31">
        <v>1.7327173913043479</v>
      </c>
      <c r="Q512" s="31">
        <v>1.7327173913043479</v>
      </c>
      <c r="R512" s="31">
        <v>0</v>
      </c>
      <c r="S512" s="31">
        <v>17.814673913043475</v>
      </c>
      <c r="T512" s="31">
        <v>17.814673913043475</v>
      </c>
      <c r="U512" s="31">
        <v>0</v>
      </c>
      <c r="V512" s="31">
        <v>0</v>
      </c>
      <c r="W512" s="31">
        <v>24.636739130434783</v>
      </c>
      <c r="X512" s="31">
        <v>6.2963043478260872</v>
      </c>
      <c r="Y512" s="31">
        <v>0</v>
      </c>
      <c r="Z512" s="31">
        <v>0</v>
      </c>
      <c r="AA512" s="31">
        <v>1.7327173913043479</v>
      </c>
      <c r="AB512" s="31">
        <v>0</v>
      </c>
      <c r="AC512" s="31">
        <v>16.607717391304348</v>
      </c>
      <c r="AD512" s="31">
        <v>0</v>
      </c>
      <c r="AE512" s="31">
        <v>0</v>
      </c>
      <c r="AF512" t="s">
        <v>607</v>
      </c>
      <c r="AG512" s="32">
        <v>5</v>
      </c>
      <c r="AH512"/>
    </row>
    <row r="513" spans="1:34" x14ac:dyDescent="0.25">
      <c r="A513" t="s">
        <v>1823</v>
      </c>
      <c r="B513" t="s">
        <v>1002</v>
      </c>
      <c r="C513" t="s">
        <v>1596</v>
      </c>
      <c r="D513" t="s">
        <v>1762</v>
      </c>
      <c r="E513" s="31">
        <v>31.532608695652176</v>
      </c>
      <c r="F513" s="31">
        <v>2.7980627369872457</v>
      </c>
      <c r="G513" s="31">
        <v>2.6619027921406406</v>
      </c>
      <c r="H513" s="31">
        <v>0.52445018958979672</v>
      </c>
      <c r="I513" s="31">
        <v>0.41069631161668396</v>
      </c>
      <c r="J513" s="31">
        <v>88.23021739130435</v>
      </c>
      <c r="K513" s="31">
        <v>83.936739130434773</v>
      </c>
      <c r="L513" s="31">
        <v>16.537282608695655</v>
      </c>
      <c r="M513" s="31">
        <v>12.950326086956524</v>
      </c>
      <c r="N513" s="31">
        <v>0</v>
      </c>
      <c r="O513" s="31">
        <v>3.5869565217391304</v>
      </c>
      <c r="P513" s="31">
        <v>20.079021739130436</v>
      </c>
      <c r="Q513" s="31">
        <v>19.372500000000002</v>
      </c>
      <c r="R513" s="31">
        <v>0.70652173913043481</v>
      </c>
      <c r="S513" s="31">
        <v>51.613913043478256</v>
      </c>
      <c r="T513" s="31">
        <v>51.613913043478256</v>
      </c>
      <c r="U513" s="31">
        <v>0</v>
      </c>
      <c r="V513" s="31">
        <v>0</v>
      </c>
      <c r="W513" s="31">
        <v>0</v>
      </c>
      <c r="X513" s="31">
        <v>0</v>
      </c>
      <c r="Y513" s="31">
        <v>0</v>
      </c>
      <c r="Z513" s="31">
        <v>0</v>
      </c>
      <c r="AA513" s="31">
        <v>0</v>
      </c>
      <c r="AB513" s="31">
        <v>0</v>
      </c>
      <c r="AC513" s="31">
        <v>0</v>
      </c>
      <c r="AD513" s="31">
        <v>0</v>
      </c>
      <c r="AE513" s="31">
        <v>0</v>
      </c>
      <c r="AF513" t="s">
        <v>310</v>
      </c>
      <c r="AG513" s="32">
        <v>5</v>
      </c>
      <c r="AH513"/>
    </row>
    <row r="514" spans="1:34" x14ac:dyDescent="0.25">
      <c r="A514" t="s">
        <v>1823</v>
      </c>
      <c r="B514" t="s">
        <v>1224</v>
      </c>
      <c r="C514" t="s">
        <v>1667</v>
      </c>
      <c r="D514" t="s">
        <v>1761</v>
      </c>
      <c r="E514" s="31">
        <v>22.826086956521738</v>
      </c>
      <c r="F514" s="31">
        <v>2.8722428571428567</v>
      </c>
      <c r="G514" s="31">
        <v>2.7793857142857141</v>
      </c>
      <c r="H514" s="31">
        <v>0.69182380952380951</v>
      </c>
      <c r="I514" s="31">
        <v>0.59896666666666665</v>
      </c>
      <c r="J514" s="31">
        <v>65.562065217391293</v>
      </c>
      <c r="K514" s="31">
        <v>63.442499999999995</v>
      </c>
      <c r="L514" s="31">
        <v>15.791630434782608</v>
      </c>
      <c r="M514" s="31">
        <v>13.672065217391303</v>
      </c>
      <c r="N514" s="31">
        <v>0</v>
      </c>
      <c r="O514" s="31">
        <v>2.1195652173913042</v>
      </c>
      <c r="P514" s="31">
        <v>9.4340217391304346</v>
      </c>
      <c r="Q514" s="31">
        <v>9.4340217391304346</v>
      </c>
      <c r="R514" s="31">
        <v>0</v>
      </c>
      <c r="S514" s="31">
        <v>40.33641304347826</v>
      </c>
      <c r="T514" s="31">
        <v>37.466847826086955</v>
      </c>
      <c r="U514" s="31">
        <v>2.8695652173913042</v>
      </c>
      <c r="V514" s="31">
        <v>0</v>
      </c>
      <c r="W514" s="31">
        <v>5.875</v>
      </c>
      <c r="X514" s="31">
        <v>5.875</v>
      </c>
      <c r="Y514" s="31">
        <v>0</v>
      </c>
      <c r="Z514" s="31">
        <v>0</v>
      </c>
      <c r="AA514" s="31">
        <v>0</v>
      </c>
      <c r="AB514" s="31">
        <v>0</v>
      </c>
      <c r="AC514" s="31">
        <v>0</v>
      </c>
      <c r="AD514" s="31">
        <v>0</v>
      </c>
      <c r="AE514" s="31">
        <v>0</v>
      </c>
      <c r="AF514" t="s">
        <v>532</v>
      </c>
      <c r="AG514" s="32">
        <v>5</v>
      </c>
      <c r="AH514"/>
    </row>
    <row r="515" spans="1:34" x14ac:dyDescent="0.25">
      <c r="A515" t="s">
        <v>1823</v>
      </c>
      <c r="B515" t="s">
        <v>814</v>
      </c>
      <c r="C515" t="s">
        <v>1507</v>
      </c>
      <c r="D515" t="s">
        <v>1729</v>
      </c>
      <c r="E515" s="31">
        <v>70.304347826086953</v>
      </c>
      <c r="F515" s="31">
        <v>2.1160714285714288</v>
      </c>
      <c r="G515" s="31">
        <v>1.9478586889301175</v>
      </c>
      <c r="H515" s="31">
        <v>0.50359461966604824</v>
      </c>
      <c r="I515" s="31">
        <v>0.33538188002473718</v>
      </c>
      <c r="J515" s="31">
        <v>148.76902173913044</v>
      </c>
      <c r="K515" s="31">
        <v>136.94293478260869</v>
      </c>
      <c r="L515" s="31">
        <v>35.404891304347828</v>
      </c>
      <c r="M515" s="31">
        <v>23.578804347826086</v>
      </c>
      <c r="N515" s="31">
        <v>0</v>
      </c>
      <c r="O515" s="31">
        <v>11.826086956521738</v>
      </c>
      <c r="P515" s="31">
        <v>22.635869565217391</v>
      </c>
      <c r="Q515" s="31">
        <v>22.635869565217391</v>
      </c>
      <c r="R515" s="31">
        <v>0</v>
      </c>
      <c r="S515" s="31">
        <v>90.728260869565219</v>
      </c>
      <c r="T515" s="31">
        <v>90.728260869565219</v>
      </c>
      <c r="U515" s="31">
        <v>0</v>
      </c>
      <c r="V515" s="31">
        <v>0</v>
      </c>
      <c r="W515" s="31">
        <v>0</v>
      </c>
      <c r="X515" s="31">
        <v>0</v>
      </c>
      <c r="Y515" s="31">
        <v>0</v>
      </c>
      <c r="Z515" s="31">
        <v>0</v>
      </c>
      <c r="AA515" s="31">
        <v>0</v>
      </c>
      <c r="AB515" s="31">
        <v>0</v>
      </c>
      <c r="AC515" s="31">
        <v>0</v>
      </c>
      <c r="AD515" s="31">
        <v>0</v>
      </c>
      <c r="AE515" s="31">
        <v>0</v>
      </c>
      <c r="AF515" t="s">
        <v>122</v>
      </c>
      <c r="AG515" s="32">
        <v>5</v>
      </c>
      <c r="AH515"/>
    </row>
    <row r="516" spans="1:34" x14ac:dyDescent="0.25">
      <c r="A516" t="s">
        <v>1823</v>
      </c>
      <c r="B516" t="s">
        <v>932</v>
      </c>
      <c r="C516" t="s">
        <v>1460</v>
      </c>
      <c r="D516" t="s">
        <v>1755</v>
      </c>
      <c r="E516" s="31">
        <v>93.858695652173907</v>
      </c>
      <c r="F516" s="31">
        <v>3.108718008106544</v>
      </c>
      <c r="G516" s="31">
        <v>2.9190966994788665</v>
      </c>
      <c r="H516" s="31">
        <v>0.29085118702953106</v>
      </c>
      <c r="I516" s="31">
        <v>0.21196294151708173</v>
      </c>
      <c r="J516" s="31">
        <v>291.7802173913044</v>
      </c>
      <c r="K516" s="31">
        <v>273.98260869565229</v>
      </c>
      <c r="L516" s="31">
        <v>27.298913043478269</v>
      </c>
      <c r="M516" s="31">
        <v>19.89456521739131</v>
      </c>
      <c r="N516" s="31">
        <v>1.6652173913043484</v>
      </c>
      <c r="O516" s="31">
        <v>5.7391304347826084</v>
      </c>
      <c r="P516" s="31">
        <v>120.72456521739133</v>
      </c>
      <c r="Q516" s="31">
        <v>110.33130434782612</v>
      </c>
      <c r="R516" s="31">
        <v>10.393260869565216</v>
      </c>
      <c r="S516" s="31">
        <v>143.75673913043482</v>
      </c>
      <c r="T516" s="31">
        <v>143.75673913043482</v>
      </c>
      <c r="U516" s="31">
        <v>0</v>
      </c>
      <c r="V516" s="31">
        <v>0</v>
      </c>
      <c r="W516" s="31">
        <v>0</v>
      </c>
      <c r="X516" s="31">
        <v>0</v>
      </c>
      <c r="Y516" s="31">
        <v>0</v>
      </c>
      <c r="Z516" s="31">
        <v>0</v>
      </c>
      <c r="AA516" s="31">
        <v>0</v>
      </c>
      <c r="AB516" s="31">
        <v>0</v>
      </c>
      <c r="AC516" s="31">
        <v>0</v>
      </c>
      <c r="AD516" s="31">
        <v>0</v>
      </c>
      <c r="AE516" s="31">
        <v>0</v>
      </c>
      <c r="AF516" t="s">
        <v>240</v>
      </c>
      <c r="AG516" s="32">
        <v>5</v>
      </c>
      <c r="AH516"/>
    </row>
    <row r="517" spans="1:34" x14ac:dyDescent="0.25">
      <c r="A517" t="s">
        <v>1823</v>
      </c>
      <c r="B517" t="s">
        <v>1141</v>
      </c>
      <c r="C517" t="s">
        <v>1561</v>
      </c>
      <c r="D517" t="s">
        <v>1755</v>
      </c>
      <c r="E517" s="31">
        <v>81.782608695652172</v>
      </c>
      <c r="F517" s="31">
        <v>2.2612971823498138</v>
      </c>
      <c r="G517" s="31">
        <v>2.197999734183945</v>
      </c>
      <c r="H517" s="31">
        <v>0.3835393407761829</v>
      </c>
      <c r="I517" s="31">
        <v>0.32024189261031366</v>
      </c>
      <c r="J517" s="31">
        <v>184.93478260869566</v>
      </c>
      <c r="K517" s="31">
        <v>179.75815217391306</v>
      </c>
      <c r="L517" s="31">
        <v>31.366847826086957</v>
      </c>
      <c r="M517" s="31">
        <v>26.190217391304348</v>
      </c>
      <c r="N517" s="31">
        <v>0</v>
      </c>
      <c r="O517" s="31">
        <v>5.1766304347826084</v>
      </c>
      <c r="P517" s="31">
        <v>50.369565217391305</v>
      </c>
      <c r="Q517" s="31">
        <v>50.369565217391305</v>
      </c>
      <c r="R517" s="31">
        <v>0</v>
      </c>
      <c r="S517" s="31">
        <v>103.19836956521739</v>
      </c>
      <c r="T517" s="31">
        <v>103.19836956521739</v>
      </c>
      <c r="U517" s="31">
        <v>0</v>
      </c>
      <c r="V517" s="31">
        <v>0</v>
      </c>
      <c r="W517" s="31">
        <v>0</v>
      </c>
      <c r="X517" s="31">
        <v>0</v>
      </c>
      <c r="Y517" s="31">
        <v>0</v>
      </c>
      <c r="Z517" s="31">
        <v>0</v>
      </c>
      <c r="AA517" s="31">
        <v>0</v>
      </c>
      <c r="AB517" s="31">
        <v>0</v>
      </c>
      <c r="AC517" s="31">
        <v>0</v>
      </c>
      <c r="AD517" s="31">
        <v>0</v>
      </c>
      <c r="AE517" s="31">
        <v>0</v>
      </c>
      <c r="AF517" t="s">
        <v>449</v>
      </c>
      <c r="AG517" s="32">
        <v>5</v>
      </c>
      <c r="AH517"/>
    </row>
    <row r="518" spans="1:34" x14ac:dyDescent="0.25">
      <c r="A518" t="s">
        <v>1823</v>
      </c>
      <c r="B518" t="s">
        <v>812</v>
      </c>
      <c r="C518" t="s">
        <v>1475</v>
      </c>
      <c r="D518" t="s">
        <v>1775</v>
      </c>
      <c r="E518" s="31">
        <v>38.195652173913047</v>
      </c>
      <c r="F518" s="31">
        <v>2.9892202618099026</v>
      </c>
      <c r="G518" s="31">
        <v>2.7414968696641999</v>
      </c>
      <c r="H518" s="31">
        <v>0.10145133750711439</v>
      </c>
      <c r="I518" s="31">
        <v>1.1383039271485485E-3</v>
      </c>
      <c r="J518" s="31">
        <v>114.17521739130433</v>
      </c>
      <c r="K518" s="31">
        <v>104.7132608695652</v>
      </c>
      <c r="L518" s="31">
        <v>3.875</v>
      </c>
      <c r="M518" s="31">
        <v>4.3478260869565216E-2</v>
      </c>
      <c r="N518" s="31">
        <v>0</v>
      </c>
      <c r="O518" s="31">
        <v>3.8315217391304346</v>
      </c>
      <c r="P518" s="31">
        <v>27.618043478260869</v>
      </c>
      <c r="Q518" s="31">
        <v>21.987608695652174</v>
      </c>
      <c r="R518" s="31">
        <v>5.6304347826086953</v>
      </c>
      <c r="S518" s="31">
        <v>82.682173913043457</v>
      </c>
      <c r="T518" s="31">
        <v>82.682173913043457</v>
      </c>
      <c r="U518" s="31">
        <v>0</v>
      </c>
      <c r="V518" s="31">
        <v>0</v>
      </c>
      <c r="W518" s="31">
        <v>31.342391304347828</v>
      </c>
      <c r="X518" s="31">
        <v>0</v>
      </c>
      <c r="Y518" s="31">
        <v>0</v>
      </c>
      <c r="Z518" s="31">
        <v>0</v>
      </c>
      <c r="AA518" s="31">
        <v>0</v>
      </c>
      <c r="AB518" s="31">
        <v>0.17391304347826086</v>
      </c>
      <c r="AC518" s="31">
        <v>31.168478260869566</v>
      </c>
      <c r="AD518" s="31">
        <v>0</v>
      </c>
      <c r="AE518" s="31">
        <v>0</v>
      </c>
      <c r="AF518" t="s">
        <v>120</v>
      </c>
      <c r="AG518" s="32">
        <v>5</v>
      </c>
      <c r="AH518"/>
    </row>
    <row r="519" spans="1:34" x14ac:dyDescent="0.25">
      <c r="A519" t="s">
        <v>1823</v>
      </c>
      <c r="B519" t="s">
        <v>765</v>
      </c>
      <c r="C519" t="s">
        <v>1389</v>
      </c>
      <c r="D519" t="s">
        <v>1717</v>
      </c>
      <c r="E519" s="31">
        <v>68.391304347826093</v>
      </c>
      <c r="F519" s="31">
        <v>2.3889812460267001</v>
      </c>
      <c r="G519" s="31">
        <v>2.2365019071837247</v>
      </c>
      <c r="H519" s="31">
        <v>0.36012396694214865</v>
      </c>
      <c r="I519" s="31">
        <v>0.20764462809917347</v>
      </c>
      <c r="J519" s="31">
        <v>163.38554347826084</v>
      </c>
      <c r="K519" s="31">
        <v>152.95728260869561</v>
      </c>
      <c r="L519" s="31">
        <v>24.629347826086953</v>
      </c>
      <c r="M519" s="31">
        <v>14.201086956521735</v>
      </c>
      <c r="N519" s="31">
        <v>5.3847826086956525</v>
      </c>
      <c r="O519" s="31">
        <v>5.0434782608695654</v>
      </c>
      <c r="P519" s="31">
        <v>50.288913043478239</v>
      </c>
      <c r="Q519" s="31">
        <v>50.288913043478239</v>
      </c>
      <c r="R519" s="31">
        <v>0</v>
      </c>
      <c r="S519" s="31">
        <v>88.467282608695641</v>
      </c>
      <c r="T519" s="31">
        <v>84.673804347826078</v>
      </c>
      <c r="U519" s="31">
        <v>3.7934782608695645</v>
      </c>
      <c r="V519" s="31">
        <v>0</v>
      </c>
      <c r="W519" s="31">
        <v>0</v>
      </c>
      <c r="X519" s="31">
        <v>0</v>
      </c>
      <c r="Y519" s="31">
        <v>0</v>
      </c>
      <c r="Z519" s="31">
        <v>0</v>
      </c>
      <c r="AA519" s="31">
        <v>0</v>
      </c>
      <c r="AB519" s="31">
        <v>0</v>
      </c>
      <c r="AC519" s="31">
        <v>0</v>
      </c>
      <c r="AD519" s="31">
        <v>0</v>
      </c>
      <c r="AE519" s="31">
        <v>0</v>
      </c>
      <c r="AF519" t="s">
        <v>73</v>
      </c>
      <c r="AG519" s="32">
        <v>5</v>
      </c>
      <c r="AH519"/>
    </row>
    <row r="520" spans="1:34" x14ac:dyDescent="0.25">
      <c r="A520" t="s">
        <v>1823</v>
      </c>
      <c r="B520" t="s">
        <v>1290</v>
      </c>
      <c r="C520" t="s">
        <v>1551</v>
      </c>
      <c r="D520" t="s">
        <v>1750</v>
      </c>
      <c r="E520" s="31">
        <v>17.815217391304348</v>
      </c>
      <c r="F520" s="31">
        <v>5.3066870042708976</v>
      </c>
      <c r="G520" s="31">
        <v>4.83399023794997</v>
      </c>
      <c r="H520" s="31">
        <v>1.7485661989017696</v>
      </c>
      <c r="I520" s="31">
        <v>1.275869432580842</v>
      </c>
      <c r="J520" s="31">
        <v>94.53978260869566</v>
      </c>
      <c r="K520" s="31">
        <v>86.118586956521739</v>
      </c>
      <c r="L520" s="31">
        <v>31.151086956521741</v>
      </c>
      <c r="M520" s="31">
        <v>22.729891304347827</v>
      </c>
      <c r="N520" s="31">
        <v>3.4375</v>
      </c>
      <c r="O520" s="31">
        <v>4.9836956521739131</v>
      </c>
      <c r="P520" s="31">
        <v>0</v>
      </c>
      <c r="Q520" s="31">
        <v>0</v>
      </c>
      <c r="R520" s="31">
        <v>0</v>
      </c>
      <c r="S520" s="31">
        <v>63.388695652173915</v>
      </c>
      <c r="T520" s="31">
        <v>63.388695652173915</v>
      </c>
      <c r="U520" s="31">
        <v>0</v>
      </c>
      <c r="V520" s="31">
        <v>0</v>
      </c>
      <c r="W520" s="31">
        <v>5.9021739130434776</v>
      </c>
      <c r="X520" s="31">
        <v>0.78804347826086951</v>
      </c>
      <c r="Y520" s="31">
        <v>0</v>
      </c>
      <c r="Z520" s="31">
        <v>0</v>
      </c>
      <c r="AA520" s="31">
        <v>0</v>
      </c>
      <c r="AB520" s="31">
        <v>0</v>
      </c>
      <c r="AC520" s="31">
        <v>5.1141304347826084</v>
      </c>
      <c r="AD520" s="31">
        <v>0</v>
      </c>
      <c r="AE520" s="31">
        <v>0</v>
      </c>
      <c r="AF520" t="s">
        <v>598</v>
      </c>
      <c r="AG520" s="32">
        <v>5</v>
      </c>
      <c r="AH520"/>
    </row>
    <row r="521" spans="1:34" x14ac:dyDescent="0.25">
      <c r="A521" t="s">
        <v>1823</v>
      </c>
      <c r="B521" t="s">
        <v>1162</v>
      </c>
      <c r="C521" t="s">
        <v>1648</v>
      </c>
      <c r="D521" t="s">
        <v>1779</v>
      </c>
      <c r="E521" s="31">
        <v>69.315217391304344</v>
      </c>
      <c r="F521" s="31">
        <v>4.731699858867807</v>
      </c>
      <c r="G521" s="31">
        <v>4.3420181903716486</v>
      </c>
      <c r="H521" s="31">
        <v>0.72934765563744708</v>
      </c>
      <c r="I521" s="31">
        <v>0.35738591814332765</v>
      </c>
      <c r="J521" s="31">
        <v>327.9788043478261</v>
      </c>
      <c r="K521" s="31">
        <v>300.96793478260872</v>
      </c>
      <c r="L521" s="31">
        <v>50.554891304347827</v>
      </c>
      <c r="M521" s="31">
        <v>24.772282608695654</v>
      </c>
      <c r="N521" s="31">
        <v>20.135869565217391</v>
      </c>
      <c r="O521" s="31">
        <v>5.6467391304347823</v>
      </c>
      <c r="P521" s="31">
        <v>72.394565217391303</v>
      </c>
      <c r="Q521" s="31">
        <v>71.166304347826085</v>
      </c>
      <c r="R521" s="31">
        <v>1.2282608695652173</v>
      </c>
      <c r="S521" s="31">
        <v>205.02934782608696</v>
      </c>
      <c r="T521" s="31">
        <v>205.02934782608696</v>
      </c>
      <c r="U521" s="31">
        <v>0</v>
      </c>
      <c r="V521" s="31">
        <v>0</v>
      </c>
      <c r="W521" s="31">
        <v>18.451630434782608</v>
      </c>
      <c r="X521" s="31">
        <v>1.4217391304347828</v>
      </c>
      <c r="Y521" s="31">
        <v>0</v>
      </c>
      <c r="Z521" s="31">
        <v>0</v>
      </c>
      <c r="AA521" s="31">
        <v>4.1038043478260873</v>
      </c>
      <c r="AB521" s="31">
        <v>0</v>
      </c>
      <c r="AC521" s="31">
        <v>12.92608695652174</v>
      </c>
      <c r="AD521" s="31">
        <v>0</v>
      </c>
      <c r="AE521" s="31">
        <v>0</v>
      </c>
      <c r="AF521" t="s">
        <v>470</v>
      </c>
      <c r="AG521" s="32">
        <v>5</v>
      </c>
      <c r="AH521"/>
    </row>
    <row r="522" spans="1:34" x14ac:dyDescent="0.25">
      <c r="A522" t="s">
        <v>1823</v>
      </c>
      <c r="B522" t="s">
        <v>894</v>
      </c>
      <c r="C522" t="s">
        <v>1454</v>
      </c>
      <c r="D522" t="s">
        <v>1755</v>
      </c>
      <c r="E522" s="31">
        <v>27.717391304347824</v>
      </c>
      <c r="F522" s="31">
        <v>4.5901176470588236</v>
      </c>
      <c r="G522" s="31">
        <v>3.881890196078432</v>
      </c>
      <c r="H522" s="31">
        <v>3.0500862745098036</v>
      </c>
      <c r="I522" s="31">
        <v>2.3418588235294115</v>
      </c>
      <c r="J522" s="31">
        <v>127.22608695652174</v>
      </c>
      <c r="K522" s="31">
        <v>107.5958695652174</v>
      </c>
      <c r="L522" s="31">
        <v>84.540434782608685</v>
      </c>
      <c r="M522" s="31">
        <v>64.910217391304343</v>
      </c>
      <c r="N522" s="31">
        <v>15.282391304347826</v>
      </c>
      <c r="O522" s="31">
        <v>4.3478260869565215</v>
      </c>
      <c r="P522" s="31">
        <v>0</v>
      </c>
      <c r="Q522" s="31">
        <v>0</v>
      </c>
      <c r="R522" s="31">
        <v>0</v>
      </c>
      <c r="S522" s="31">
        <v>42.685652173913056</v>
      </c>
      <c r="T522" s="31">
        <v>42.685652173913056</v>
      </c>
      <c r="U522" s="31">
        <v>0</v>
      </c>
      <c r="V522" s="31">
        <v>0</v>
      </c>
      <c r="W522" s="31">
        <v>2.617826086956522</v>
      </c>
      <c r="X522" s="31">
        <v>2.617826086956522</v>
      </c>
      <c r="Y522" s="31">
        <v>0</v>
      </c>
      <c r="Z522" s="31">
        <v>0</v>
      </c>
      <c r="AA522" s="31">
        <v>0</v>
      </c>
      <c r="AB522" s="31">
        <v>0</v>
      </c>
      <c r="AC522" s="31">
        <v>0</v>
      </c>
      <c r="AD522" s="31">
        <v>0</v>
      </c>
      <c r="AE522" s="31">
        <v>0</v>
      </c>
      <c r="AF522" t="s">
        <v>202</v>
      </c>
      <c r="AG522" s="32">
        <v>5</v>
      </c>
      <c r="AH522"/>
    </row>
    <row r="523" spans="1:34" x14ac:dyDescent="0.25">
      <c r="A523" t="s">
        <v>1823</v>
      </c>
      <c r="B523" t="s">
        <v>974</v>
      </c>
      <c r="C523" t="s">
        <v>1454</v>
      </c>
      <c r="D523" t="s">
        <v>1755</v>
      </c>
      <c r="E523" s="31">
        <v>131.04347826086956</v>
      </c>
      <c r="F523" s="31">
        <v>2.6495106171201064</v>
      </c>
      <c r="G523" s="31">
        <v>2.4724618447246187</v>
      </c>
      <c r="H523" s="31">
        <v>0.31013603185136029</v>
      </c>
      <c r="I523" s="31">
        <v>0.20686794956867952</v>
      </c>
      <c r="J523" s="31">
        <v>347.20108695652175</v>
      </c>
      <c r="K523" s="31">
        <v>324.00000000000006</v>
      </c>
      <c r="L523" s="31">
        <v>40.641304347826086</v>
      </c>
      <c r="M523" s="31">
        <v>27.108695652173914</v>
      </c>
      <c r="N523" s="31">
        <v>8.9483695652173907</v>
      </c>
      <c r="O523" s="31">
        <v>4.5842391304347823</v>
      </c>
      <c r="P523" s="31">
        <v>100.32065217391305</v>
      </c>
      <c r="Q523" s="31">
        <v>90.652173913043484</v>
      </c>
      <c r="R523" s="31">
        <v>9.6684782608695645</v>
      </c>
      <c r="S523" s="31">
        <v>206.23913043478262</v>
      </c>
      <c r="T523" s="31">
        <v>206.15760869565219</v>
      </c>
      <c r="U523" s="31">
        <v>8.1521739130434784E-2</v>
      </c>
      <c r="V523" s="31">
        <v>0</v>
      </c>
      <c r="W523" s="31">
        <v>0</v>
      </c>
      <c r="X523" s="31">
        <v>0</v>
      </c>
      <c r="Y523" s="31">
        <v>0</v>
      </c>
      <c r="Z523" s="31">
        <v>0</v>
      </c>
      <c r="AA523" s="31">
        <v>0</v>
      </c>
      <c r="AB523" s="31">
        <v>0</v>
      </c>
      <c r="AC523" s="31">
        <v>0</v>
      </c>
      <c r="AD523" s="31">
        <v>0</v>
      </c>
      <c r="AE523" s="31">
        <v>0</v>
      </c>
      <c r="AF523" t="s">
        <v>282</v>
      </c>
      <c r="AG523" s="32">
        <v>5</v>
      </c>
      <c r="AH523"/>
    </row>
    <row r="524" spans="1:34" x14ac:dyDescent="0.25">
      <c r="A524" t="s">
        <v>1823</v>
      </c>
      <c r="B524" t="s">
        <v>897</v>
      </c>
      <c r="C524" t="s">
        <v>1391</v>
      </c>
      <c r="D524" t="s">
        <v>1765</v>
      </c>
      <c r="E524" s="31">
        <v>16.108695652173914</v>
      </c>
      <c r="F524" s="31">
        <v>8.6248650472334685</v>
      </c>
      <c r="G524" s="31">
        <v>7.3905533063427793</v>
      </c>
      <c r="H524" s="31">
        <v>3.6223009446693659</v>
      </c>
      <c r="I524" s="31">
        <v>2.3879892037786776</v>
      </c>
      <c r="J524" s="31">
        <v>138.93532608695654</v>
      </c>
      <c r="K524" s="31">
        <v>119.05217391304348</v>
      </c>
      <c r="L524" s="31">
        <v>58.350543478260875</v>
      </c>
      <c r="M524" s="31">
        <v>38.467391304347828</v>
      </c>
      <c r="N524" s="31">
        <v>19.883152173913043</v>
      </c>
      <c r="O524" s="31">
        <v>0</v>
      </c>
      <c r="P524" s="31">
        <v>21.119565217391305</v>
      </c>
      <c r="Q524" s="31">
        <v>21.119565217391305</v>
      </c>
      <c r="R524" s="31">
        <v>0</v>
      </c>
      <c r="S524" s="31">
        <v>59.465217391304343</v>
      </c>
      <c r="T524" s="31">
        <v>59.465217391304343</v>
      </c>
      <c r="U524" s="31">
        <v>0</v>
      </c>
      <c r="V524" s="31">
        <v>0</v>
      </c>
      <c r="W524" s="31">
        <v>7.152717391304348</v>
      </c>
      <c r="X524" s="31">
        <v>4.4429347826086953</v>
      </c>
      <c r="Y524" s="31">
        <v>0</v>
      </c>
      <c r="Z524" s="31">
        <v>0</v>
      </c>
      <c r="AA524" s="31">
        <v>0</v>
      </c>
      <c r="AB524" s="31">
        <v>0</v>
      </c>
      <c r="AC524" s="31">
        <v>2.7097826086956527</v>
      </c>
      <c r="AD524" s="31">
        <v>0</v>
      </c>
      <c r="AE524" s="31">
        <v>0</v>
      </c>
      <c r="AF524" t="s">
        <v>205</v>
      </c>
      <c r="AG524" s="32">
        <v>5</v>
      </c>
      <c r="AH524"/>
    </row>
    <row r="525" spans="1:34" x14ac:dyDescent="0.25">
      <c r="A525" t="s">
        <v>1823</v>
      </c>
      <c r="B525" t="s">
        <v>730</v>
      </c>
      <c r="C525" t="s">
        <v>1462</v>
      </c>
      <c r="D525" t="s">
        <v>1755</v>
      </c>
      <c r="E525" s="31">
        <v>75.739130434782609</v>
      </c>
      <c r="F525" s="31">
        <v>3.9580525258323771</v>
      </c>
      <c r="G525" s="31">
        <v>3.6962270378874855</v>
      </c>
      <c r="H525" s="31">
        <v>1.6853530424799084</v>
      </c>
      <c r="I525" s="31">
        <v>1.4235275545350174</v>
      </c>
      <c r="J525" s="31">
        <v>299.77945652173918</v>
      </c>
      <c r="K525" s="31">
        <v>279.94902173913044</v>
      </c>
      <c r="L525" s="31">
        <v>127.6471739130435</v>
      </c>
      <c r="M525" s="31">
        <v>107.8167391304348</v>
      </c>
      <c r="N525" s="31">
        <v>14.700000000000003</v>
      </c>
      <c r="O525" s="31">
        <v>5.1304347826086953</v>
      </c>
      <c r="P525" s="31">
        <v>25.550326086956517</v>
      </c>
      <c r="Q525" s="31">
        <v>25.550326086956517</v>
      </c>
      <c r="R525" s="31">
        <v>0</v>
      </c>
      <c r="S525" s="31">
        <v>146.58195652173913</v>
      </c>
      <c r="T525" s="31">
        <v>137.92228260869564</v>
      </c>
      <c r="U525" s="31">
        <v>8.6596739130434806</v>
      </c>
      <c r="V525" s="31">
        <v>0</v>
      </c>
      <c r="W525" s="31">
        <v>0</v>
      </c>
      <c r="X525" s="31">
        <v>0</v>
      </c>
      <c r="Y525" s="31">
        <v>0</v>
      </c>
      <c r="Z525" s="31">
        <v>0</v>
      </c>
      <c r="AA525" s="31">
        <v>0</v>
      </c>
      <c r="AB525" s="31">
        <v>0</v>
      </c>
      <c r="AC525" s="31">
        <v>0</v>
      </c>
      <c r="AD525" s="31">
        <v>0</v>
      </c>
      <c r="AE525" s="31">
        <v>0</v>
      </c>
      <c r="AF525" t="s">
        <v>38</v>
      </c>
      <c r="AG525" s="32">
        <v>5</v>
      </c>
      <c r="AH525"/>
    </row>
    <row r="526" spans="1:34" x14ac:dyDescent="0.25">
      <c r="A526" t="s">
        <v>1823</v>
      </c>
      <c r="B526" t="s">
        <v>975</v>
      </c>
      <c r="C526" t="s">
        <v>1582</v>
      </c>
      <c r="D526" t="s">
        <v>1755</v>
      </c>
      <c r="E526" s="31">
        <v>119.26086956521739</v>
      </c>
      <c r="F526" s="31">
        <v>3.1945324462267588</v>
      </c>
      <c r="G526" s="31">
        <v>2.9667572001458256</v>
      </c>
      <c r="H526" s="31">
        <v>1.2949106817353262</v>
      </c>
      <c r="I526" s="31">
        <v>1.0671354356543929</v>
      </c>
      <c r="J526" s="31">
        <v>380.98271739130433</v>
      </c>
      <c r="K526" s="31">
        <v>353.81804347826085</v>
      </c>
      <c r="L526" s="31">
        <v>154.43217391304347</v>
      </c>
      <c r="M526" s="31">
        <v>127.26749999999998</v>
      </c>
      <c r="N526" s="31">
        <v>22.077717391304351</v>
      </c>
      <c r="O526" s="31">
        <v>5.0869565217391308</v>
      </c>
      <c r="P526" s="31">
        <v>46.059239130434769</v>
      </c>
      <c r="Q526" s="31">
        <v>46.059239130434769</v>
      </c>
      <c r="R526" s="31">
        <v>0</v>
      </c>
      <c r="S526" s="31">
        <v>180.49130434782609</v>
      </c>
      <c r="T526" s="31">
        <v>173.41467391304349</v>
      </c>
      <c r="U526" s="31">
        <v>7.0766304347826079</v>
      </c>
      <c r="V526" s="31">
        <v>0</v>
      </c>
      <c r="W526" s="31">
        <v>33.922065217391321</v>
      </c>
      <c r="X526" s="31">
        <v>0</v>
      </c>
      <c r="Y526" s="31">
        <v>0</v>
      </c>
      <c r="Z526" s="31">
        <v>0</v>
      </c>
      <c r="AA526" s="31">
        <v>0</v>
      </c>
      <c r="AB526" s="31">
        <v>0</v>
      </c>
      <c r="AC526" s="31">
        <v>33.922065217391321</v>
      </c>
      <c r="AD526" s="31">
        <v>0</v>
      </c>
      <c r="AE526" s="31">
        <v>0</v>
      </c>
      <c r="AF526" t="s">
        <v>283</v>
      </c>
      <c r="AG526" s="32">
        <v>5</v>
      </c>
      <c r="AH526"/>
    </row>
    <row r="527" spans="1:34" x14ac:dyDescent="0.25">
      <c r="A527" t="s">
        <v>1823</v>
      </c>
      <c r="B527" t="s">
        <v>746</v>
      </c>
      <c r="C527" t="s">
        <v>1469</v>
      </c>
      <c r="D527" t="s">
        <v>1768</v>
      </c>
      <c r="E527" s="31">
        <v>126.80434782608695</v>
      </c>
      <c r="F527" s="31">
        <v>4.1789319389679429</v>
      </c>
      <c r="G527" s="31">
        <v>3.9142242413852237</v>
      </c>
      <c r="H527" s="31">
        <v>1.6901842962455</v>
      </c>
      <c r="I527" s="31">
        <v>1.4254765986627813</v>
      </c>
      <c r="J527" s="31">
        <v>529.90673913043497</v>
      </c>
      <c r="K527" s="31">
        <v>496.34065217391327</v>
      </c>
      <c r="L527" s="31">
        <v>214.32271739130439</v>
      </c>
      <c r="M527" s="31">
        <v>180.75663043478266</v>
      </c>
      <c r="N527" s="31">
        <v>28.870434782608694</v>
      </c>
      <c r="O527" s="31">
        <v>4.6956521739130439</v>
      </c>
      <c r="P527" s="31">
        <v>63.080869565217426</v>
      </c>
      <c r="Q527" s="31">
        <v>63.080869565217426</v>
      </c>
      <c r="R527" s="31">
        <v>0</v>
      </c>
      <c r="S527" s="31">
        <v>252.50315217391318</v>
      </c>
      <c r="T527" s="31">
        <v>252.50315217391318</v>
      </c>
      <c r="U527" s="31">
        <v>0</v>
      </c>
      <c r="V527" s="31">
        <v>0</v>
      </c>
      <c r="W527" s="31">
        <v>66.194021739130434</v>
      </c>
      <c r="X527" s="31">
        <v>10.025217391304347</v>
      </c>
      <c r="Y527" s="31">
        <v>0</v>
      </c>
      <c r="Z527" s="31">
        <v>0</v>
      </c>
      <c r="AA527" s="31">
        <v>14.665652173913056</v>
      </c>
      <c r="AB527" s="31">
        <v>0</v>
      </c>
      <c r="AC527" s="31">
        <v>41.50315217391303</v>
      </c>
      <c r="AD527" s="31">
        <v>0</v>
      </c>
      <c r="AE527" s="31">
        <v>0</v>
      </c>
      <c r="AF527" t="s">
        <v>54</v>
      </c>
      <c r="AG527" s="32">
        <v>5</v>
      </c>
      <c r="AH527"/>
    </row>
    <row r="528" spans="1:34" x14ac:dyDescent="0.25">
      <c r="A528" t="s">
        <v>1823</v>
      </c>
      <c r="B528" t="s">
        <v>972</v>
      </c>
      <c r="C528" t="s">
        <v>1581</v>
      </c>
      <c r="D528" t="s">
        <v>1755</v>
      </c>
      <c r="E528" s="31">
        <v>89.152173913043484</v>
      </c>
      <c r="F528" s="31">
        <v>3.4606973908802718</v>
      </c>
      <c r="G528" s="31">
        <v>3.1744879297732251</v>
      </c>
      <c r="H528" s="31">
        <v>1.136864179468422</v>
      </c>
      <c r="I528" s="31">
        <v>0.85065471836137507</v>
      </c>
      <c r="J528" s="31">
        <v>308.52869565217384</v>
      </c>
      <c r="K528" s="31">
        <v>283.01249999999993</v>
      </c>
      <c r="L528" s="31">
        <v>101.35391304347824</v>
      </c>
      <c r="M528" s="31">
        <v>75.837717391304338</v>
      </c>
      <c r="N528" s="31">
        <v>25.516195652173909</v>
      </c>
      <c r="O528" s="31">
        <v>0</v>
      </c>
      <c r="P528" s="31">
        <v>64.520217391304328</v>
      </c>
      <c r="Q528" s="31">
        <v>64.520217391304328</v>
      </c>
      <c r="R528" s="31">
        <v>0</v>
      </c>
      <c r="S528" s="31">
        <v>142.65456521739131</v>
      </c>
      <c r="T528" s="31">
        <v>131.27565217391304</v>
      </c>
      <c r="U528" s="31">
        <v>11.378913043478262</v>
      </c>
      <c r="V528" s="31">
        <v>0</v>
      </c>
      <c r="W528" s="31">
        <v>30.143043478260875</v>
      </c>
      <c r="X528" s="31">
        <v>7.9826086956521749</v>
      </c>
      <c r="Y528" s="31">
        <v>0</v>
      </c>
      <c r="Z528" s="31">
        <v>0</v>
      </c>
      <c r="AA528" s="31">
        <v>5.0041304347826099</v>
      </c>
      <c r="AB528" s="31">
        <v>0</v>
      </c>
      <c r="AC528" s="31">
        <v>17.15630434782609</v>
      </c>
      <c r="AD528" s="31">
        <v>0</v>
      </c>
      <c r="AE528" s="31">
        <v>0</v>
      </c>
      <c r="AF528" t="s">
        <v>280</v>
      </c>
      <c r="AG528" s="32">
        <v>5</v>
      </c>
      <c r="AH528"/>
    </row>
    <row r="529" spans="1:34" x14ac:dyDescent="0.25">
      <c r="A529" t="s">
        <v>1823</v>
      </c>
      <c r="B529" t="s">
        <v>903</v>
      </c>
      <c r="C529" t="s">
        <v>1492</v>
      </c>
      <c r="D529" t="s">
        <v>1750</v>
      </c>
      <c r="E529" s="31">
        <v>97.836956521739125</v>
      </c>
      <c r="F529" s="31">
        <v>3.7781179868903463</v>
      </c>
      <c r="G529" s="31">
        <v>3.5408110209976673</v>
      </c>
      <c r="H529" s="31">
        <v>1.0624030663259636</v>
      </c>
      <c r="I529" s="31">
        <v>0.82509610043328507</v>
      </c>
      <c r="J529" s="31">
        <v>369.63956521739135</v>
      </c>
      <c r="K529" s="31">
        <v>346.42217391304348</v>
      </c>
      <c r="L529" s="31">
        <v>103.94228260869563</v>
      </c>
      <c r="M529" s="31">
        <v>80.724891304347807</v>
      </c>
      <c r="N529" s="31">
        <v>19.565217391304348</v>
      </c>
      <c r="O529" s="31">
        <v>3.652173913043478</v>
      </c>
      <c r="P529" s="31">
        <v>65.084456521739142</v>
      </c>
      <c r="Q529" s="31">
        <v>65.084456521739142</v>
      </c>
      <c r="R529" s="31">
        <v>0</v>
      </c>
      <c r="S529" s="31">
        <v>200.61282608695657</v>
      </c>
      <c r="T529" s="31">
        <v>191.76173913043485</v>
      </c>
      <c r="U529" s="31">
        <v>8.8510869565217387</v>
      </c>
      <c r="V529" s="31">
        <v>0</v>
      </c>
      <c r="W529" s="31">
        <v>144.13173913043482</v>
      </c>
      <c r="X529" s="31">
        <v>9.41782608695652</v>
      </c>
      <c r="Y529" s="31">
        <v>0</v>
      </c>
      <c r="Z529" s="31">
        <v>0</v>
      </c>
      <c r="AA529" s="31">
        <v>49.691521739130465</v>
      </c>
      <c r="AB529" s="31">
        <v>0</v>
      </c>
      <c r="AC529" s="31">
        <v>85.022391304347849</v>
      </c>
      <c r="AD529" s="31">
        <v>0</v>
      </c>
      <c r="AE529" s="31">
        <v>0</v>
      </c>
      <c r="AF529" t="s">
        <v>211</v>
      </c>
      <c r="AG529" s="32">
        <v>5</v>
      </c>
      <c r="AH529"/>
    </row>
    <row r="530" spans="1:34" x14ac:dyDescent="0.25">
      <c r="A530" t="s">
        <v>1823</v>
      </c>
      <c r="B530" t="s">
        <v>789</v>
      </c>
      <c r="C530" t="s">
        <v>1450</v>
      </c>
      <c r="D530" t="s">
        <v>1755</v>
      </c>
      <c r="E530" s="31">
        <v>87.336956521739125</v>
      </c>
      <c r="F530" s="31">
        <v>3.465325451151215</v>
      </c>
      <c r="G530" s="31">
        <v>3.2807317983820798</v>
      </c>
      <c r="H530" s="31">
        <v>1.1960211574362167</v>
      </c>
      <c r="I530" s="31">
        <v>1.0228550093341631</v>
      </c>
      <c r="J530" s="31">
        <v>302.65097826086969</v>
      </c>
      <c r="K530" s="31">
        <v>286.5291304347827</v>
      </c>
      <c r="L530" s="31">
        <v>104.45684782608697</v>
      </c>
      <c r="M530" s="31">
        <v>89.333043478260876</v>
      </c>
      <c r="N530" s="31">
        <v>9.2107608695652168</v>
      </c>
      <c r="O530" s="31">
        <v>5.9130434782608692</v>
      </c>
      <c r="P530" s="31">
        <v>54.303804347826109</v>
      </c>
      <c r="Q530" s="31">
        <v>53.305760869565241</v>
      </c>
      <c r="R530" s="31">
        <v>0.9980434782608697</v>
      </c>
      <c r="S530" s="31">
        <v>143.89032608695655</v>
      </c>
      <c r="T530" s="31">
        <v>128.25021739130437</v>
      </c>
      <c r="U530" s="31">
        <v>15.640108695652176</v>
      </c>
      <c r="V530" s="31">
        <v>0</v>
      </c>
      <c r="W530" s="31">
        <v>9.6173913043478247</v>
      </c>
      <c r="X530" s="31">
        <v>0</v>
      </c>
      <c r="Y530" s="31">
        <v>0</v>
      </c>
      <c r="Z530" s="31">
        <v>0</v>
      </c>
      <c r="AA530" s="31">
        <v>7.441521739130434</v>
      </c>
      <c r="AB530" s="31">
        <v>0</v>
      </c>
      <c r="AC530" s="31">
        <v>2.1758695652173912</v>
      </c>
      <c r="AD530" s="31">
        <v>0</v>
      </c>
      <c r="AE530" s="31">
        <v>0</v>
      </c>
      <c r="AF530" t="s">
        <v>97</v>
      </c>
      <c r="AG530" s="32">
        <v>5</v>
      </c>
      <c r="AH530"/>
    </row>
    <row r="531" spans="1:34" x14ac:dyDescent="0.25">
      <c r="A531" t="s">
        <v>1823</v>
      </c>
      <c r="B531" t="s">
        <v>713</v>
      </c>
      <c r="C531" t="s">
        <v>1450</v>
      </c>
      <c r="D531" t="s">
        <v>1755</v>
      </c>
      <c r="E531" s="31">
        <v>111.58695652173913</v>
      </c>
      <c r="F531" s="31">
        <v>3.7922481979349318</v>
      </c>
      <c r="G531" s="31">
        <v>3.5506594584063906</v>
      </c>
      <c r="H531" s="31">
        <v>1.3246054938632386</v>
      </c>
      <c r="I531" s="31">
        <v>1.0916871225404252</v>
      </c>
      <c r="J531" s="31">
        <v>423.16543478260877</v>
      </c>
      <c r="K531" s="31">
        <v>396.20728260869572</v>
      </c>
      <c r="L531" s="31">
        <v>147.80869565217398</v>
      </c>
      <c r="M531" s="31">
        <v>121.81804347826092</v>
      </c>
      <c r="N531" s="31">
        <v>20.686304347826088</v>
      </c>
      <c r="O531" s="31">
        <v>5.3043478260869561</v>
      </c>
      <c r="P531" s="31">
        <v>64.258586956521725</v>
      </c>
      <c r="Q531" s="31">
        <v>63.291086956521724</v>
      </c>
      <c r="R531" s="31">
        <v>0.96749999999999992</v>
      </c>
      <c r="S531" s="31">
        <v>211.09815217391309</v>
      </c>
      <c r="T531" s="31">
        <v>178.85445652173917</v>
      </c>
      <c r="U531" s="31">
        <v>32.243695652173926</v>
      </c>
      <c r="V531" s="31">
        <v>0</v>
      </c>
      <c r="W531" s="31">
        <v>85.179130434782607</v>
      </c>
      <c r="X531" s="31">
        <v>3.3606521739130435</v>
      </c>
      <c r="Y531" s="31">
        <v>0</v>
      </c>
      <c r="Z531" s="31">
        <v>0</v>
      </c>
      <c r="AA531" s="31">
        <v>21.955869565217391</v>
      </c>
      <c r="AB531" s="31">
        <v>0</v>
      </c>
      <c r="AC531" s="31">
        <v>59.862608695652177</v>
      </c>
      <c r="AD531" s="31">
        <v>0</v>
      </c>
      <c r="AE531" s="31">
        <v>0</v>
      </c>
      <c r="AF531" t="s">
        <v>21</v>
      </c>
      <c r="AG531" s="32">
        <v>5</v>
      </c>
      <c r="AH531"/>
    </row>
    <row r="532" spans="1:34" x14ac:dyDescent="0.25">
      <c r="A532" t="s">
        <v>1823</v>
      </c>
      <c r="B532" t="s">
        <v>913</v>
      </c>
      <c r="C532" t="s">
        <v>1560</v>
      </c>
      <c r="D532" t="s">
        <v>1755</v>
      </c>
      <c r="E532" s="31">
        <v>106.29347826086956</v>
      </c>
      <c r="F532" s="31">
        <v>3.4823990183045304</v>
      </c>
      <c r="G532" s="31">
        <v>3.1970907045710195</v>
      </c>
      <c r="H532" s="31">
        <v>1.0479517333060639</v>
      </c>
      <c r="I532" s="31">
        <v>0.76264341957255344</v>
      </c>
      <c r="J532" s="31">
        <v>370.15630434782611</v>
      </c>
      <c r="K532" s="31">
        <v>339.82989130434783</v>
      </c>
      <c r="L532" s="31">
        <v>111.39043478260869</v>
      </c>
      <c r="M532" s="31">
        <v>81.064021739130439</v>
      </c>
      <c r="N532" s="31">
        <v>24.679673913043477</v>
      </c>
      <c r="O532" s="31">
        <v>5.6467391304347823</v>
      </c>
      <c r="P532" s="31">
        <v>72.013478260869576</v>
      </c>
      <c r="Q532" s="31">
        <v>72.013478260869576</v>
      </c>
      <c r="R532" s="31">
        <v>0</v>
      </c>
      <c r="S532" s="31">
        <v>186.75239130434778</v>
      </c>
      <c r="T532" s="31">
        <v>170.74467391304344</v>
      </c>
      <c r="U532" s="31">
        <v>16.007717391304347</v>
      </c>
      <c r="V532" s="31">
        <v>0</v>
      </c>
      <c r="W532" s="31">
        <v>36.913260869565221</v>
      </c>
      <c r="X532" s="31">
        <v>7.8967391304347823</v>
      </c>
      <c r="Y532" s="31">
        <v>0</v>
      </c>
      <c r="Z532" s="31">
        <v>0</v>
      </c>
      <c r="AA532" s="31">
        <v>6.5543478260869561</v>
      </c>
      <c r="AB532" s="31">
        <v>0</v>
      </c>
      <c r="AC532" s="31">
        <v>22.462173913043479</v>
      </c>
      <c r="AD532" s="31">
        <v>0</v>
      </c>
      <c r="AE532" s="31">
        <v>0</v>
      </c>
      <c r="AF532" t="s">
        <v>221</v>
      </c>
      <c r="AG532" s="32">
        <v>5</v>
      </c>
      <c r="AH532"/>
    </row>
    <row r="533" spans="1:34" x14ac:dyDescent="0.25">
      <c r="A533" t="s">
        <v>1823</v>
      </c>
      <c r="B533" t="s">
        <v>1117</v>
      </c>
      <c r="C533" t="s">
        <v>1560</v>
      </c>
      <c r="D533" t="s">
        <v>1755</v>
      </c>
      <c r="E533" s="31">
        <v>86.358695652173907</v>
      </c>
      <c r="F533" s="31">
        <v>3.3809679043423535</v>
      </c>
      <c r="G533" s="31">
        <v>3.1215380742605414</v>
      </c>
      <c r="H533" s="31">
        <v>1.4181384518565134</v>
      </c>
      <c r="I533" s="31">
        <v>1.1587086217747009</v>
      </c>
      <c r="J533" s="31">
        <v>291.97597826086951</v>
      </c>
      <c r="K533" s="31">
        <v>269.57195652173914</v>
      </c>
      <c r="L533" s="31">
        <v>122.46858695652172</v>
      </c>
      <c r="M533" s="31">
        <v>100.06456521739128</v>
      </c>
      <c r="N533" s="31">
        <v>16.751847826086962</v>
      </c>
      <c r="O533" s="31">
        <v>5.6521739130434785</v>
      </c>
      <c r="P533" s="31">
        <v>32.196304347826093</v>
      </c>
      <c r="Q533" s="31">
        <v>32.196304347826093</v>
      </c>
      <c r="R533" s="31">
        <v>0</v>
      </c>
      <c r="S533" s="31">
        <v>137.31108695652171</v>
      </c>
      <c r="T533" s="31">
        <v>125.13619565217388</v>
      </c>
      <c r="U533" s="31">
        <v>12.174891304347828</v>
      </c>
      <c r="V533" s="31">
        <v>0</v>
      </c>
      <c r="W533" s="31">
        <v>38.108695652173907</v>
      </c>
      <c r="X533" s="31">
        <v>11.842391304347826</v>
      </c>
      <c r="Y533" s="31">
        <v>0</v>
      </c>
      <c r="Z533" s="31">
        <v>0</v>
      </c>
      <c r="AA533" s="31">
        <v>4.8043478260869561</v>
      </c>
      <c r="AB533" s="31">
        <v>0</v>
      </c>
      <c r="AC533" s="31">
        <v>21.461956521739129</v>
      </c>
      <c r="AD533" s="31">
        <v>0</v>
      </c>
      <c r="AE533" s="31">
        <v>0</v>
      </c>
      <c r="AF533" t="s">
        <v>425</v>
      </c>
      <c r="AG533" s="32">
        <v>5</v>
      </c>
      <c r="AH533"/>
    </row>
    <row r="534" spans="1:34" x14ac:dyDescent="0.25">
      <c r="A534" t="s">
        <v>1823</v>
      </c>
      <c r="B534" t="s">
        <v>951</v>
      </c>
      <c r="C534" t="s">
        <v>1575</v>
      </c>
      <c r="D534" t="s">
        <v>1768</v>
      </c>
      <c r="E534" s="31">
        <v>95.369565217391298</v>
      </c>
      <c r="F534" s="31">
        <v>3.3884499658080691</v>
      </c>
      <c r="G534" s="31">
        <v>3.0421996808753136</v>
      </c>
      <c r="H534" s="31">
        <v>1.5891531798495555</v>
      </c>
      <c r="I534" s="31">
        <v>1.2429028949167997</v>
      </c>
      <c r="J534" s="31">
        <v>323.15499999999997</v>
      </c>
      <c r="K534" s="31">
        <v>290.13326086956522</v>
      </c>
      <c r="L534" s="31">
        <v>151.55684782608694</v>
      </c>
      <c r="M534" s="31">
        <v>118.53510869565217</v>
      </c>
      <c r="N534" s="31">
        <v>27.891304347826086</v>
      </c>
      <c r="O534" s="31">
        <v>5.1304347826086953</v>
      </c>
      <c r="P534" s="31">
        <v>16.565108695652174</v>
      </c>
      <c r="Q534" s="31">
        <v>16.565108695652174</v>
      </c>
      <c r="R534" s="31">
        <v>0</v>
      </c>
      <c r="S534" s="31">
        <v>155.03304347826088</v>
      </c>
      <c r="T534" s="31">
        <v>155.03304347826088</v>
      </c>
      <c r="U534" s="31">
        <v>0</v>
      </c>
      <c r="V534" s="31">
        <v>0</v>
      </c>
      <c r="W534" s="31">
        <v>0</v>
      </c>
      <c r="X534" s="31">
        <v>0</v>
      </c>
      <c r="Y534" s="31">
        <v>0</v>
      </c>
      <c r="Z534" s="31">
        <v>0</v>
      </c>
      <c r="AA534" s="31">
        <v>0</v>
      </c>
      <c r="AB534" s="31">
        <v>0</v>
      </c>
      <c r="AC534" s="31">
        <v>0</v>
      </c>
      <c r="AD534" s="31">
        <v>0</v>
      </c>
      <c r="AE534" s="31">
        <v>0</v>
      </c>
      <c r="AF534" t="s">
        <v>259</v>
      </c>
      <c r="AG534" s="32">
        <v>5</v>
      </c>
      <c r="AH534"/>
    </row>
    <row r="535" spans="1:34" x14ac:dyDescent="0.25">
      <c r="A535" t="s">
        <v>1823</v>
      </c>
      <c r="B535" t="s">
        <v>845</v>
      </c>
      <c r="C535" t="s">
        <v>1428</v>
      </c>
      <c r="D535" t="s">
        <v>1748</v>
      </c>
      <c r="E535" s="31">
        <v>68.630434782608702</v>
      </c>
      <c r="F535" s="31">
        <v>3.6087915742793788</v>
      </c>
      <c r="G535" s="31">
        <v>3.532294900221729</v>
      </c>
      <c r="H535" s="31">
        <v>0.83539119417168184</v>
      </c>
      <c r="I535" s="31">
        <v>0.77782071586949619</v>
      </c>
      <c r="J535" s="31">
        <v>247.67293478260871</v>
      </c>
      <c r="K535" s="31">
        <v>242.42293478260868</v>
      </c>
      <c r="L535" s="31">
        <v>57.333260869565216</v>
      </c>
      <c r="M535" s="31">
        <v>53.382173913043474</v>
      </c>
      <c r="N535" s="31">
        <v>0</v>
      </c>
      <c r="O535" s="31">
        <v>3.9510869565217392</v>
      </c>
      <c r="P535" s="31">
        <v>43.915760869565212</v>
      </c>
      <c r="Q535" s="31">
        <v>42.616847826086953</v>
      </c>
      <c r="R535" s="31">
        <v>1.298913043478261</v>
      </c>
      <c r="S535" s="31">
        <v>146.42391304347825</v>
      </c>
      <c r="T535" s="31">
        <v>146.42391304347825</v>
      </c>
      <c r="U535" s="31">
        <v>0</v>
      </c>
      <c r="V535" s="31">
        <v>0</v>
      </c>
      <c r="W535" s="31">
        <v>0</v>
      </c>
      <c r="X535" s="31">
        <v>0</v>
      </c>
      <c r="Y535" s="31">
        <v>0</v>
      </c>
      <c r="Z535" s="31">
        <v>0</v>
      </c>
      <c r="AA535" s="31">
        <v>0</v>
      </c>
      <c r="AB535" s="31">
        <v>0</v>
      </c>
      <c r="AC535" s="31">
        <v>0</v>
      </c>
      <c r="AD535" s="31">
        <v>0</v>
      </c>
      <c r="AE535" s="31">
        <v>0</v>
      </c>
      <c r="AF535" t="s">
        <v>153</v>
      </c>
      <c r="AG535" s="32">
        <v>5</v>
      </c>
      <c r="AH535"/>
    </row>
    <row r="536" spans="1:34" x14ac:dyDescent="0.25">
      <c r="A536" t="s">
        <v>1823</v>
      </c>
      <c r="B536" t="s">
        <v>1304</v>
      </c>
      <c r="C536" t="s">
        <v>1698</v>
      </c>
      <c r="D536" t="s">
        <v>1750</v>
      </c>
      <c r="E536" s="31">
        <v>67.141304347826093</v>
      </c>
      <c r="F536" s="31">
        <v>4.6259090173223241</v>
      </c>
      <c r="G536" s="31">
        <v>4.5075182127246229</v>
      </c>
      <c r="H536" s="31">
        <v>1.1145815120608706</v>
      </c>
      <c r="I536" s="31">
        <v>0.99619070746316951</v>
      </c>
      <c r="J536" s="31">
        <v>310.58956521739128</v>
      </c>
      <c r="K536" s="31">
        <v>302.64065217391305</v>
      </c>
      <c r="L536" s="31">
        <v>74.834456521739114</v>
      </c>
      <c r="M536" s="31">
        <v>66.885543478260857</v>
      </c>
      <c r="N536" s="31">
        <v>7.9489130434782629</v>
      </c>
      <c r="O536" s="31">
        <v>0</v>
      </c>
      <c r="P536" s="31">
        <v>48.975978260869574</v>
      </c>
      <c r="Q536" s="31">
        <v>48.975978260869574</v>
      </c>
      <c r="R536" s="31">
        <v>0</v>
      </c>
      <c r="S536" s="31">
        <v>186.77913043478262</v>
      </c>
      <c r="T536" s="31">
        <v>186.77913043478262</v>
      </c>
      <c r="U536" s="31">
        <v>0</v>
      </c>
      <c r="V536" s="31">
        <v>0</v>
      </c>
      <c r="W536" s="31">
        <v>0</v>
      </c>
      <c r="X536" s="31">
        <v>0</v>
      </c>
      <c r="Y536" s="31">
        <v>0</v>
      </c>
      <c r="Z536" s="31">
        <v>0</v>
      </c>
      <c r="AA536" s="31">
        <v>0</v>
      </c>
      <c r="AB536" s="31">
        <v>0</v>
      </c>
      <c r="AC536" s="31">
        <v>0</v>
      </c>
      <c r="AD536" s="31">
        <v>0</v>
      </c>
      <c r="AE536" s="31">
        <v>0</v>
      </c>
      <c r="AF536" t="s">
        <v>612</v>
      </c>
      <c r="AG536" s="32">
        <v>5</v>
      </c>
      <c r="AH536"/>
    </row>
    <row r="537" spans="1:34" x14ac:dyDescent="0.25">
      <c r="A537" t="s">
        <v>1823</v>
      </c>
      <c r="B537" t="s">
        <v>809</v>
      </c>
      <c r="C537" t="s">
        <v>1430</v>
      </c>
      <c r="D537" t="s">
        <v>1724</v>
      </c>
      <c r="E537" s="31">
        <v>39.891304347826086</v>
      </c>
      <c r="F537" s="31">
        <v>3.7050408719346049</v>
      </c>
      <c r="G537" s="31">
        <v>3.4851498637602178</v>
      </c>
      <c r="H537" s="31">
        <v>0.37656675749318802</v>
      </c>
      <c r="I537" s="31">
        <v>0.28562670299727522</v>
      </c>
      <c r="J537" s="31">
        <v>147.79891304347825</v>
      </c>
      <c r="K537" s="31">
        <v>139.02717391304347</v>
      </c>
      <c r="L537" s="31">
        <v>15.021739130434783</v>
      </c>
      <c r="M537" s="31">
        <v>11.394021739130435</v>
      </c>
      <c r="N537" s="31">
        <v>0</v>
      </c>
      <c r="O537" s="31">
        <v>3.6277173913043477</v>
      </c>
      <c r="P537" s="31">
        <v>38.073369565217391</v>
      </c>
      <c r="Q537" s="31">
        <v>32.929347826086953</v>
      </c>
      <c r="R537" s="31">
        <v>5.1440217391304346</v>
      </c>
      <c r="S537" s="31">
        <v>94.703804347826079</v>
      </c>
      <c r="T537" s="31">
        <v>94.638586956521735</v>
      </c>
      <c r="U537" s="31">
        <v>6.5217391304347824E-2</v>
      </c>
      <c r="V537" s="31">
        <v>0</v>
      </c>
      <c r="W537" s="31">
        <v>5.7065217391304346</v>
      </c>
      <c r="X537" s="31">
        <v>0</v>
      </c>
      <c r="Y537" s="31">
        <v>0</v>
      </c>
      <c r="Z537" s="31">
        <v>0</v>
      </c>
      <c r="AA537" s="31">
        <v>0</v>
      </c>
      <c r="AB537" s="31">
        <v>0</v>
      </c>
      <c r="AC537" s="31">
        <v>5.7065217391304346</v>
      </c>
      <c r="AD537" s="31">
        <v>0</v>
      </c>
      <c r="AE537" s="31">
        <v>0</v>
      </c>
      <c r="AF537" t="s">
        <v>117</v>
      </c>
      <c r="AG537" s="32">
        <v>5</v>
      </c>
      <c r="AH537"/>
    </row>
    <row r="538" spans="1:34" x14ac:dyDescent="0.25">
      <c r="A538" t="s">
        <v>1823</v>
      </c>
      <c r="B538" t="s">
        <v>770</v>
      </c>
      <c r="C538" t="s">
        <v>1483</v>
      </c>
      <c r="D538" t="s">
        <v>1724</v>
      </c>
      <c r="E538" s="31">
        <v>58.413043478260867</v>
      </c>
      <c r="F538" s="31">
        <v>3.9033308522515817</v>
      </c>
      <c r="G538" s="31">
        <v>3.5738276888723481</v>
      </c>
      <c r="H538" s="31">
        <v>0.59764607368812805</v>
      </c>
      <c r="I538" s="31">
        <v>0.4479903237811686</v>
      </c>
      <c r="J538" s="31">
        <v>228.00543478260869</v>
      </c>
      <c r="K538" s="31">
        <v>208.75815217391303</v>
      </c>
      <c r="L538" s="31">
        <v>34.910326086956523</v>
      </c>
      <c r="M538" s="31">
        <v>26.168478260869566</v>
      </c>
      <c r="N538" s="31">
        <v>3.8940217391304346</v>
      </c>
      <c r="O538" s="31">
        <v>4.8478260869565215</v>
      </c>
      <c r="P538" s="31">
        <v>60.475543478260867</v>
      </c>
      <c r="Q538" s="31">
        <v>49.970108695652172</v>
      </c>
      <c r="R538" s="31">
        <v>10.505434782608695</v>
      </c>
      <c r="S538" s="31">
        <v>132.61956521739131</v>
      </c>
      <c r="T538" s="31">
        <v>128.54076086956522</v>
      </c>
      <c r="U538" s="31">
        <v>4.0788043478260869</v>
      </c>
      <c r="V538" s="31">
        <v>0</v>
      </c>
      <c r="W538" s="31">
        <v>0</v>
      </c>
      <c r="X538" s="31">
        <v>0</v>
      </c>
      <c r="Y538" s="31">
        <v>0</v>
      </c>
      <c r="Z538" s="31">
        <v>0</v>
      </c>
      <c r="AA538" s="31">
        <v>0</v>
      </c>
      <c r="AB538" s="31">
        <v>0</v>
      </c>
      <c r="AC538" s="31">
        <v>0</v>
      </c>
      <c r="AD538" s="31">
        <v>0</v>
      </c>
      <c r="AE538" s="31">
        <v>0</v>
      </c>
      <c r="AF538" t="s">
        <v>78</v>
      </c>
      <c r="AG538" s="32">
        <v>5</v>
      </c>
      <c r="AH538"/>
    </row>
    <row r="539" spans="1:34" x14ac:dyDescent="0.25">
      <c r="A539" t="s">
        <v>1823</v>
      </c>
      <c r="B539" t="s">
        <v>1306</v>
      </c>
      <c r="C539" t="s">
        <v>1419</v>
      </c>
      <c r="D539" t="s">
        <v>1770</v>
      </c>
      <c r="E539" s="31">
        <v>57.630434782608695</v>
      </c>
      <c r="F539" s="31">
        <v>3.8773576009053188</v>
      </c>
      <c r="G539" s="31">
        <v>3.4808562806488119</v>
      </c>
      <c r="H539" s="31">
        <v>0.45902489626556015</v>
      </c>
      <c r="I539" s="31">
        <v>0.37301961523953225</v>
      </c>
      <c r="J539" s="31">
        <v>223.45380434782609</v>
      </c>
      <c r="K539" s="31">
        <v>200.60326086956522</v>
      </c>
      <c r="L539" s="31">
        <v>26.453804347826086</v>
      </c>
      <c r="M539" s="31">
        <v>21.497282608695652</v>
      </c>
      <c r="N539" s="31">
        <v>0.17391304347826086</v>
      </c>
      <c r="O539" s="31">
        <v>4.7826086956521738</v>
      </c>
      <c r="P539" s="31">
        <v>72.6875</v>
      </c>
      <c r="Q539" s="31">
        <v>54.793478260869563</v>
      </c>
      <c r="R539" s="31">
        <v>17.894021739130434</v>
      </c>
      <c r="S539" s="31">
        <v>124.3125</v>
      </c>
      <c r="T539" s="31">
        <v>124.3125</v>
      </c>
      <c r="U539" s="31">
        <v>0</v>
      </c>
      <c r="V539" s="31">
        <v>0</v>
      </c>
      <c r="W539" s="31">
        <v>60.760869565217391</v>
      </c>
      <c r="X539" s="31">
        <v>0.76086956521739135</v>
      </c>
      <c r="Y539" s="31">
        <v>0</v>
      </c>
      <c r="Z539" s="31">
        <v>0</v>
      </c>
      <c r="AA539" s="31">
        <v>10.192934782608695</v>
      </c>
      <c r="AB539" s="31">
        <v>0</v>
      </c>
      <c r="AC539" s="31">
        <v>49.807065217391305</v>
      </c>
      <c r="AD539" s="31">
        <v>0</v>
      </c>
      <c r="AE539" s="31">
        <v>0</v>
      </c>
      <c r="AF539" t="s">
        <v>614</v>
      </c>
      <c r="AG539" s="32">
        <v>5</v>
      </c>
      <c r="AH539"/>
    </row>
    <row r="540" spans="1:34" x14ac:dyDescent="0.25">
      <c r="A540" t="s">
        <v>1823</v>
      </c>
      <c r="B540" t="s">
        <v>927</v>
      </c>
      <c r="C540" t="s">
        <v>1568</v>
      </c>
      <c r="D540" t="s">
        <v>1795</v>
      </c>
      <c r="E540" s="31">
        <v>69.945652173913047</v>
      </c>
      <c r="F540" s="31">
        <v>3.4517560217560219</v>
      </c>
      <c r="G540" s="31">
        <v>3.2236208236208235</v>
      </c>
      <c r="H540" s="31">
        <v>0.68541414141414148</v>
      </c>
      <c r="I540" s="31">
        <v>0.52214452214452212</v>
      </c>
      <c r="J540" s="31">
        <v>241.43532608695654</v>
      </c>
      <c r="K540" s="31">
        <v>225.47826086956522</v>
      </c>
      <c r="L540" s="31">
        <v>47.94173913043479</v>
      </c>
      <c r="M540" s="31">
        <v>36.521739130434781</v>
      </c>
      <c r="N540" s="31">
        <v>7.0133695652174035</v>
      </c>
      <c r="O540" s="31">
        <v>4.4066304347826044</v>
      </c>
      <c r="P540" s="31">
        <v>41.792499999999997</v>
      </c>
      <c r="Q540" s="31">
        <v>37.255434782608695</v>
      </c>
      <c r="R540" s="31">
        <v>4.5370652173912998</v>
      </c>
      <c r="S540" s="31">
        <v>151.70108695652175</v>
      </c>
      <c r="T540" s="31">
        <v>151.70108695652175</v>
      </c>
      <c r="U540" s="31">
        <v>0</v>
      </c>
      <c r="V540" s="31">
        <v>0</v>
      </c>
      <c r="W540" s="31">
        <v>74.858695652173907</v>
      </c>
      <c r="X540" s="31">
        <v>2.972826086956522</v>
      </c>
      <c r="Y540" s="31">
        <v>0</v>
      </c>
      <c r="Z540" s="31">
        <v>0</v>
      </c>
      <c r="AA540" s="31">
        <v>17.978260869565219</v>
      </c>
      <c r="AB540" s="31">
        <v>0</v>
      </c>
      <c r="AC540" s="31">
        <v>53.907608695652172</v>
      </c>
      <c r="AD540" s="31">
        <v>0</v>
      </c>
      <c r="AE540" s="31">
        <v>0</v>
      </c>
      <c r="AF540" t="s">
        <v>235</v>
      </c>
      <c r="AG540" s="32">
        <v>5</v>
      </c>
      <c r="AH540"/>
    </row>
    <row r="541" spans="1:34" x14ac:dyDescent="0.25">
      <c r="A541" t="s">
        <v>1823</v>
      </c>
      <c r="B541" t="s">
        <v>921</v>
      </c>
      <c r="C541" t="s">
        <v>1415</v>
      </c>
      <c r="D541" t="s">
        <v>1776</v>
      </c>
      <c r="E541" s="31">
        <v>75.054347826086953</v>
      </c>
      <c r="F541" s="31">
        <v>3.4360405503258513</v>
      </c>
      <c r="G541" s="31">
        <v>3.2094598117306306</v>
      </c>
      <c r="H541" s="31">
        <v>0.42204344677769751</v>
      </c>
      <c r="I541" s="31">
        <v>0.26988703837798728</v>
      </c>
      <c r="J541" s="31">
        <v>257.88978260869567</v>
      </c>
      <c r="K541" s="31">
        <v>240.88391304347829</v>
      </c>
      <c r="L541" s="31">
        <v>31.676195652173924</v>
      </c>
      <c r="M541" s="31">
        <v>20.256195652173936</v>
      </c>
      <c r="N541" s="31">
        <v>5.709999999999992</v>
      </c>
      <c r="O541" s="31">
        <v>5.709999999999992</v>
      </c>
      <c r="P541" s="31">
        <v>58.441847826086942</v>
      </c>
      <c r="Q541" s="31">
        <v>52.855978260869563</v>
      </c>
      <c r="R541" s="31">
        <v>5.585869565217382</v>
      </c>
      <c r="S541" s="31">
        <v>167.77173913043478</v>
      </c>
      <c r="T541" s="31">
        <v>167.77173913043478</v>
      </c>
      <c r="U541" s="31">
        <v>0</v>
      </c>
      <c r="V541" s="31">
        <v>0</v>
      </c>
      <c r="W541" s="31">
        <v>99.364130434782609</v>
      </c>
      <c r="X541" s="31">
        <v>4.8423913043478262</v>
      </c>
      <c r="Y541" s="31">
        <v>0</v>
      </c>
      <c r="Z541" s="31">
        <v>0</v>
      </c>
      <c r="AA541" s="31">
        <v>4.9076086956521738</v>
      </c>
      <c r="AB541" s="31">
        <v>0</v>
      </c>
      <c r="AC541" s="31">
        <v>89.614130434782609</v>
      </c>
      <c r="AD541" s="31">
        <v>0</v>
      </c>
      <c r="AE541" s="31">
        <v>0</v>
      </c>
      <c r="AF541" t="s">
        <v>229</v>
      </c>
      <c r="AG541" s="32">
        <v>5</v>
      </c>
      <c r="AH541"/>
    </row>
    <row r="542" spans="1:34" x14ac:dyDescent="0.25">
      <c r="A542" t="s">
        <v>1823</v>
      </c>
      <c r="B542" t="s">
        <v>1049</v>
      </c>
      <c r="C542" t="s">
        <v>1432</v>
      </c>
      <c r="D542" t="s">
        <v>1745</v>
      </c>
      <c r="E542" s="31">
        <v>56.032608695652172</v>
      </c>
      <c r="F542" s="31">
        <v>7.3050475266731336</v>
      </c>
      <c r="G542" s="31">
        <v>6.9549990300678957</v>
      </c>
      <c r="H542" s="31">
        <v>1.7200290979631425</v>
      </c>
      <c r="I542" s="31">
        <v>1.369980601357905</v>
      </c>
      <c r="J542" s="31">
        <v>409.32086956521744</v>
      </c>
      <c r="K542" s="31">
        <v>389.70673913043481</v>
      </c>
      <c r="L542" s="31">
        <v>96.377717391304344</v>
      </c>
      <c r="M542" s="31">
        <v>76.763586956521735</v>
      </c>
      <c r="N542" s="31">
        <v>9.6521739130434785</v>
      </c>
      <c r="O542" s="31">
        <v>9.9619565217391308</v>
      </c>
      <c r="P542" s="31">
        <v>58.244565217391305</v>
      </c>
      <c r="Q542" s="31">
        <v>58.244565217391305</v>
      </c>
      <c r="R542" s="31">
        <v>0</v>
      </c>
      <c r="S542" s="31">
        <v>254.69858695652175</v>
      </c>
      <c r="T542" s="31">
        <v>254.69858695652175</v>
      </c>
      <c r="U542" s="31">
        <v>0</v>
      </c>
      <c r="V542" s="31">
        <v>0</v>
      </c>
      <c r="W542" s="31">
        <v>0</v>
      </c>
      <c r="X542" s="31">
        <v>0</v>
      </c>
      <c r="Y542" s="31">
        <v>0</v>
      </c>
      <c r="Z542" s="31">
        <v>0</v>
      </c>
      <c r="AA542" s="31">
        <v>0</v>
      </c>
      <c r="AB542" s="31">
        <v>0</v>
      </c>
      <c r="AC542" s="31">
        <v>0</v>
      </c>
      <c r="AD542" s="31">
        <v>0</v>
      </c>
      <c r="AE542" s="31">
        <v>0</v>
      </c>
      <c r="AF542" t="s">
        <v>357</v>
      </c>
      <c r="AG542" s="32">
        <v>5</v>
      </c>
      <c r="AH542"/>
    </row>
    <row r="543" spans="1:34" x14ac:dyDescent="0.25">
      <c r="A543" t="s">
        <v>1823</v>
      </c>
      <c r="B543" t="s">
        <v>1340</v>
      </c>
      <c r="C543" t="s">
        <v>1416</v>
      </c>
      <c r="D543" t="s">
        <v>1776</v>
      </c>
      <c r="E543" s="31">
        <v>48.271739130434781</v>
      </c>
      <c r="F543" s="31">
        <v>3.2411056068453052</v>
      </c>
      <c r="G543" s="31">
        <v>3.0356338662463411</v>
      </c>
      <c r="H543" s="31">
        <v>0.60138482323800946</v>
      </c>
      <c r="I543" s="31">
        <v>0.39591308263904529</v>
      </c>
      <c r="J543" s="31">
        <v>156.45380434782609</v>
      </c>
      <c r="K543" s="31">
        <v>146.53532608695653</v>
      </c>
      <c r="L543" s="31">
        <v>29.029891304347828</v>
      </c>
      <c r="M543" s="31">
        <v>19.111413043478262</v>
      </c>
      <c r="N543" s="31">
        <v>4.6086956521739131</v>
      </c>
      <c r="O543" s="31">
        <v>5.3097826086956523</v>
      </c>
      <c r="P543" s="31">
        <v>31.445652173913043</v>
      </c>
      <c r="Q543" s="31">
        <v>31.445652173913043</v>
      </c>
      <c r="R543" s="31">
        <v>0</v>
      </c>
      <c r="S543" s="31">
        <v>95.978260869565219</v>
      </c>
      <c r="T543" s="31">
        <v>95.978260869565219</v>
      </c>
      <c r="U543" s="31">
        <v>0</v>
      </c>
      <c r="V543" s="31">
        <v>0</v>
      </c>
      <c r="W543" s="31">
        <v>32.081521739130437</v>
      </c>
      <c r="X543" s="31">
        <v>1.5027173913043479</v>
      </c>
      <c r="Y543" s="31">
        <v>0</v>
      </c>
      <c r="Z543" s="31">
        <v>0</v>
      </c>
      <c r="AA543" s="31">
        <v>0.39130434782608697</v>
      </c>
      <c r="AB543" s="31">
        <v>0</v>
      </c>
      <c r="AC543" s="31">
        <v>30.1875</v>
      </c>
      <c r="AD543" s="31">
        <v>0</v>
      </c>
      <c r="AE543" s="31">
        <v>0</v>
      </c>
      <c r="AF543" t="s">
        <v>649</v>
      </c>
      <c r="AG543" s="32">
        <v>5</v>
      </c>
      <c r="AH543"/>
    </row>
    <row r="544" spans="1:34" x14ac:dyDescent="0.25">
      <c r="A544" t="s">
        <v>1823</v>
      </c>
      <c r="B544" t="s">
        <v>719</v>
      </c>
      <c r="C544" t="s">
        <v>1455</v>
      </c>
      <c r="D544" t="s">
        <v>1769</v>
      </c>
      <c r="E544" s="31">
        <v>89.684782608695656</v>
      </c>
      <c r="F544" s="31">
        <v>2.53530965943522</v>
      </c>
      <c r="G544" s="31">
        <v>2.3188740758695916</v>
      </c>
      <c r="H544" s="31">
        <v>0.54216216216216229</v>
      </c>
      <c r="I544" s="31">
        <v>0.37509029208580796</v>
      </c>
      <c r="J544" s="31">
        <v>227.37869565217392</v>
      </c>
      <c r="K544" s="31">
        <v>207.96771739130435</v>
      </c>
      <c r="L544" s="31">
        <v>48.623695652173922</v>
      </c>
      <c r="M544" s="31">
        <v>33.639891304347842</v>
      </c>
      <c r="N544" s="31">
        <v>10.201195652173912</v>
      </c>
      <c r="O544" s="31">
        <v>4.7826086956521738</v>
      </c>
      <c r="P544" s="31">
        <v>54.958913043478248</v>
      </c>
      <c r="Q544" s="31">
        <v>50.531739130434765</v>
      </c>
      <c r="R544" s="31">
        <v>4.4271739130434788</v>
      </c>
      <c r="S544" s="31">
        <v>123.79608695652178</v>
      </c>
      <c r="T544" s="31">
        <v>90.106086956521764</v>
      </c>
      <c r="U544" s="31">
        <v>33.690000000000012</v>
      </c>
      <c r="V544" s="31">
        <v>0</v>
      </c>
      <c r="W544" s="31">
        <v>0</v>
      </c>
      <c r="X544" s="31">
        <v>0</v>
      </c>
      <c r="Y544" s="31">
        <v>0</v>
      </c>
      <c r="Z544" s="31">
        <v>0</v>
      </c>
      <c r="AA544" s="31">
        <v>0</v>
      </c>
      <c r="AB544" s="31">
        <v>0</v>
      </c>
      <c r="AC544" s="31">
        <v>0</v>
      </c>
      <c r="AD544" s="31">
        <v>0</v>
      </c>
      <c r="AE544" s="31">
        <v>0</v>
      </c>
      <c r="AF544" t="s">
        <v>27</v>
      </c>
      <c r="AG544" s="32">
        <v>5</v>
      </c>
      <c r="AH544"/>
    </row>
    <row r="545" spans="1:34" x14ac:dyDescent="0.25">
      <c r="A545" t="s">
        <v>1823</v>
      </c>
      <c r="B545" t="s">
        <v>1271</v>
      </c>
      <c r="C545" t="s">
        <v>1683</v>
      </c>
      <c r="D545" t="s">
        <v>1736</v>
      </c>
      <c r="E545" s="31">
        <v>42.815217391304351</v>
      </c>
      <c r="F545" s="31">
        <v>3.6279537953795389</v>
      </c>
      <c r="G545" s="31">
        <v>3.3566463569433873</v>
      </c>
      <c r="H545" s="31">
        <v>0.64120335110434135</v>
      </c>
      <c r="I545" s="31">
        <v>0.49295760345265299</v>
      </c>
      <c r="J545" s="31">
        <v>155.33163043478265</v>
      </c>
      <c r="K545" s="31">
        <v>143.71554347826091</v>
      </c>
      <c r="L545" s="31">
        <v>27.453260869565224</v>
      </c>
      <c r="M545" s="31">
        <v>21.106086956521743</v>
      </c>
      <c r="N545" s="31">
        <v>0</v>
      </c>
      <c r="O545" s="31">
        <v>6.3471739130434797</v>
      </c>
      <c r="P545" s="31">
        <v>29.805869565217392</v>
      </c>
      <c r="Q545" s="31">
        <v>24.536956521739132</v>
      </c>
      <c r="R545" s="31">
        <v>5.2689130434782614</v>
      </c>
      <c r="S545" s="31">
        <v>98.072500000000034</v>
      </c>
      <c r="T545" s="31">
        <v>98.072500000000034</v>
      </c>
      <c r="U545" s="31">
        <v>0</v>
      </c>
      <c r="V545" s="31">
        <v>0</v>
      </c>
      <c r="W545" s="31">
        <v>0</v>
      </c>
      <c r="X545" s="31">
        <v>0</v>
      </c>
      <c r="Y545" s="31">
        <v>0</v>
      </c>
      <c r="Z545" s="31">
        <v>0</v>
      </c>
      <c r="AA545" s="31">
        <v>0</v>
      </c>
      <c r="AB545" s="31">
        <v>0</v>
      </c>
      <c r="AC545" s="31">
        <v>0</v>
      </c>
      <c r="AD545" s="31">
        <v>0</v>
      </c>
      <c r="AE545" s="31">
        <v>0</v>
      </c>
      <c r="AF545" t="s">
        <v>579</v>
      </c>
      <c r="AG545" s="32">
        <v>5</v>
      </c>
      <c r="AH545"/>
    </row>
    <row r="546" spans="1:34" x14ac:dyDescent="0.25">
      <c r="A546" t="s">
        <v>1823</v>
      </c>
      <c r="B546" t="s">
        <v>1033</v>
      </c>
      <c r="C546" t="s">
        <v>1456</v>
      </c>
      <c r="D546" t="s">
        <v>1771</v>
      </c>
      <c r="E546" s="31">
        <v>148.56521739130434</v>
      </c>
      <c r="F546" s="31">
        <v>3.4041827626573009</v>
      </c>
      <c r="G546" s="31">
        <v>2.3416644717588526</v>
      </c>
      <c r="H546" s="31">
        <v>0.66836772022241708</v>
      </c>
      <c r="I546" s="31">
        <v>0.28581723734269815</v>
      </c>
      <c r="J546" s="31">
        <v>505.7431521739129</v>
      </c>
      <c r="K546" s="31">
        <v>347.88989130434777</v>
      </c>
      <c r="L546" s="31">
        <v>99.296195652173878</v>
      </c>
      <c r="M546" s="31">
        <v>42.462499999999984</v>
      </c>
      <c r="N546" s="31">
        <v>51.679347826086939</v>
      </c>
      <c r="O546" s="31">
        <v>5.1543478260869557</v>
      </c>
      <c r="P546" s="31">
        <v>126.8157608695652</v>
      </c>
      <c r="Q546" s="31">
        <v>25.796195652173914</v>
      </c>
      <c r="R546" s="31">
        <v>101.01956521739127</v>
      </c>
      <c r="S546" s="31">
        <v>279.63119565217386</v>
      </c>
      <c r="T546" s="31">
        <v>279.63119565217386</v>
      </c>
      <c r="U546" s="31">
        <v>0</v>
      </c>
      <c r="V546" s="31">
        <v>0</v>
      </c>
      <c r="W546" s="31">
        <v>191.05945652173915</v>
      </c>
      <c r="X546" s="31">
        <v>12.078804347826088</v>
      </c>
      <c r="Y546" s="31">
        <v>0</v>
      </c>
      <c r="Z546" s="31">
        <v>0</v>
      </c>
      <c r="AA546" s="31">
        <v>25.796195652173914</v>
      </c>
      <c r="AB546" s="31">
        <v>0</v>
      </c>
      <c r="AC546" s="31">
        <v>153.18445652173915</v>
      </c>
      <c r="AD546" s="31">
        <v>0</v>
      </c>
      <c r="AE546" s="31">
        <v>0</v>
      </c>
      <c r="AF546" t="s">
        <v>341</v>
      </c>
      <c r="AG546" s="32">
        <v>5</v>
      </c>
      <c r="AH546"/>
    </row>
    <row r="547" spans="1:34" x14ac:dyDescent="0.25">
      <c r="A547" t="s">
        <v>1823</v>
      </c>
      <c r="B547" t="s">
        <v>946</v>
      </c>
      <c r="C547" t="s">
        <v>1453</v>
      </c>
      <c r="D547" t="s">
        <v>1719</v>
      </c>
      <c r="E547" s="31">
        <v>90.956521739130437</v>
      </c>
      <c r="F547" s="31">
        <v>3.7436030114722758</v>
      </c>
      <c r="G547" s="31">
        <v>3.3425215105162529</v>
      </c>
      <c r="H547" s="31">
        <v>0.41303059273422571</v>
      </c>
      <c r="I547" s="31">
        <v>0.29370697896749526</v>
      </c>
      <c r="J547" s="31">
        <v>340.50510869565221</v>
      </c>
      <c r="K547" s="31">
        <v>304.02413043478265</v>
      </c>
      <c r="L547" s="31">
        <v>37.567826086956529</v>
      </c>
      <c r="M547" s="31">
        <v>26.714565217391307</v>
      </c>
      <c r="N547" s="31">
        <v>9.8967391304347831</v>
      </c>
      <c r="O547" s="31">
        <v>0.95652173913043481</v>
      </c>
      <c r="P547" s="31">
        <v>102.27760869565218</v>
      </c>
      <c r="Q547" s="31">
        <v>76.649891304347832</v>
      </c>
      <c r="R547" s="31">
        <v>25.627717391304348</v>
      </c>
      <c r="S547" s="31">
        <v>200.65967391304352</v>
      </c>
      <c r="T547" s="31">
        <v>195.04826086956527</v>
      </c>
      <c r="U547" s="31">
        <v>5.6114130434782608</v>
      </c>
      <c r="V547" s="31">
        <v>0</v>
      </c>
      <c r="W547" s="31">
        <v>117.7507608695652</v>
      </c>
      <c r="X547" s="31">
        <v>6.7390217391304335</v>
      </c>
      <c r="Y547" s="31">
        <v>0.34782608695652173</v>
      </c>
      <c r="Z547" s="31">
        <v>0</v>
      </c>
      <c r="AA547" s="31">
        <v>24.690652173913033</v>
      </c>
      <c r="AB547" s="31">
        <v>0</v>
      </c>
      <c r="AC547" s="31">
        <v>85.973260869565209</v>
      </c>
      <c r="AD547" s="31">
        <v>0</v>
      </c>
      <c r="AE547" s="31">
        <v>0</v>
      </c>
      <c r="AF547" t="s">
        <v>254</v>
      </c>
      <c r="AG547" s="32">
        <v>5</v>
      </c>
      <c r="AH547"/>
    </row>
    <row r="548" spans="1:34" x14ac:dyDescent="0.25">
      <c r="A548" t="s">
        <v>1823</v>
      </c>
      <c r="B548" t="s">
        <v>941</v>
      </c>
      <c r="C548" t="s">
        <v>1474</v>
      </c>
      <c r="D548" t="s">
        <v>1757</v>
      </c>
      <c r="E548" s="31">
        <v>75.989130434782609</v>
      </c>
      <c r="F548" s="31">
        <v>3.2803089686740097</v>
      </c>
      <c r="G548" s="31">
        <v>2.8813946502646264</v>
      </c>
      <c r="H548" s="31">
        <v>0.53989414962094118</v>
      </c>
      <c r="I548" s="31">
        <v>0.41973966528393652</v>
      </c>
      <c r="J548" s="31">
        <v>249.26782608695655</v>
      </c>
      <c r="K548" s="31">
        <v>218.95467391304351</v>
      </c>
      <c r="L548" s="31">
        <v>41.026086956521738</v>
      </c>
      <c r="M548" s="31">
        <v>31.895652173913046</v>
      </c>
      <c r="N548" s="31">
        <v>3.6086956521739131</v>
      </c>
      <c r="O548" s="31">
        <v>5.5217391304347823</v>
      </c>
      <c r="P548" s="31">
        <v>68.594239130434801</v>
      </c>
      <c r="Q548" s="31">
        <v>47.411521739130443</v>
      </c>
      <c r="R548" s="31">
        <v>21.182717391304351</v>
      </c>
      <c r="S548" s="31">
        <v>139.64750000000001</v>
      </c>
      <c r="T548" s="31">
        <v>139.64750000000001</v>
      </c>
      <c r="U548" s="31">
        <v>0</v>
      </c>
      <c r="V548" s="31">
        <v>0</v>
      </c>
      <c r="W548" s="31">
        <v>38.977500000000006</v>
      </c>
      <c r="X548" s="31">
        <v>0.5317391304347826</v>
      </c>
      <c r="Y548" s="31">
        <v>0.56521739130434778</v>
      </c>
      <c r="Z548" s="31">
        <v>0</v>
      </c>
      <c r="AA548" s="31">
        <v>7.1954347826086957</v>
      </c>
      <c r="AB548" s="31">
        <v>0</v>
      </c>
      <c r="AC548" s="31">
        <v>30.685108695652183</v>
      </c>
      <c r="AD548" s="31">
        <v>0</v>
      </c>
      <c r="AE548" s="31">
        <v>0</v>
      </c>
      <c r="AF548" t="s">
        <v>249</v>
      </c>
      <c r="AG548" s="32">
        <v>5</v>
      </c>
      <c r="AH548"/>
    </row>
    <row r="549" spans="1:34" x14ac:dyDescent="0.25">
      <c r="A549" t="s">
        <v>1823</v>
      </c>
      <c r="B549" t="s">
        <v>1084</v>
      </c>
      <c r="C549" t="s">
        <v>1549</v>
      </c>
      <c r="D549" t="s">
        <v>1719</v>
      </c>
      <c r="E549" s="31">
        <v>75.141304347826093</v>
      </c>
      <c r="F549" s="31">
        <v>4.2301186170982188</v>
      </c>
      <c r="G549" s="31">
        <v>3.8419007666714866</v>
      </c>
      <c r="H549" s="31">
        <v>0.52157818602632722</v>
      </c>
      <c r="I549" s="31">
        <v>0.2769304209460437</v>
      </c>
      <c r="J549" s="31">
        <v>317.85663043478252</v>
      </c>
      <c r="K549" s="31">
        <v>288.68543478260858</v>
      </c>
      <c r="L549" s="31">
        <v>39.19206521739131</v>
      </c>
      <c r="M549" s="31">
        <v>20.808913043478263</v>
      </c>
      <c r="N549" s="31">
        <v>12.991847826086957</v>
      </c>
      <c r="O549" s="31">
        <v>5.3913043478260869</v>
      </c>
      <c r="P549" s="31">
        <v>89.295000000000002</v>
      </c>
      <c r="Q549" s="31">
        <v>78.506956521739127</v>
      </c>
      <c r="R549" s="31">
        <v>10.788043478260869</v>
      </c>
      <c r="S549" s="31">
        <v>189.36956521739117</v>
      </c>
      <c r="T549" s="31">
        <v>186.7173913043477</v>
      </c>
      <c r="U549" s="31">
        <v>2.652173913043478</v>
      </c>
      <c r="V549" s="31">
        <v>0</v>
      </c>
      <c r="W549" s="31">
        <v>154.14543478260867</v>
      </c>
      <c r="X549" s="31">
        <v>4.8957608695652173</v>
      </c>
      <c r="Y549" s="31">
        <v>9.7826086956521743E-2</v>
      </c>
      <c r="Z549" s="31">
        <v>0</v>
      </c>
      <c r="AA549" s="31">
        <v>34.083043478260855</v>
      </c>
      <c r="AB549" s="31">
        <v>0</v>
      </c>
      <c r="AC549" s="31">
        <v>115.06880434782609</v>
      </c>
      <c r="AD549" s="31">
        <v>0</v>
      </c>
      <c r="AE549" s="31">
        <v>0</v>
      </c>
      <c r="AF549" t="s">
        <v>392</v>
      </c>
      <c r="AG549" s="32">
        <v>5</v>
      </c>
      <c r="AH549"/>
    </row>
    <row r="550" spans="1:34" x14ac:dyDescent="0.25">
      <c r="A550" t="s">
        <v>1823</v>
      </c>
      <c r="B550" t="s">
        <v>1066</v>
      </c>
      <c r="C550" t="s">
        <v>1433</v>
      </c>
      <c r="D550" t="s">
        <v>1758</v>
      </c>
      <c r="E550" s="31">
        <v>94.543478260869563</v>
      </c>
      <c r="F550" s="31">
        <v>3.1239859737870779</v>
      </c>
      <c r="G550" s="31">
        <v>2.7218946884341229</v>
      </c>
      <c r="H550" s="31">
        <v>0.94000574844791884</v>
      </c>
      <c r="I550" s="31">
        <v>0.66879397562658072</v>
      </c>
      <c r="J550" s="31">
        <v>295.35250000000002</v>
      </c>
      <c r="K550" s="31">
        <v>257.33739130434782</v>
      </c>
      <c r="L550" s="31">
        <v>88.871413043478242</v>
      </c>
      <c r="M550" s="31">
        <v>63.230108695652163</v>
      </c>
      <c r="N550" s="31">
        <v>20.336956521739129</v>
      </c>
      <c r="O550" s="31">
        <v>5.3043478260869561</v>
      </c>
      <c r="P550" s="31">
        <v>62.268369565217391</v>
      </c>
      <c r="Q550" s="31">
        <v>49.894565217391303</v>
      </c>
      <c r="R550" s="31">
        <v>12.373804347826086</v>
      </c>
      <c r="S550" s="31">
        <v>144.21271739130438</v>
      </c>
      <c r="T550" s="31">
        <v>141.62380434782611</v>
      </c>
      <c r="U550" s="31">
        <v>2.5889130434782608</v>
      </c>
      <c r="V550" s="31">
        <v>0</v>
      </c>
      <c r="W550" s="31">
        <v>90.991086956521713</v>
      </c>
      <c r="X550" s="31">
        <v>19.314347826086955</v>
      </c>
      <c r="Y550" s="31">
        <v>8.6956521739130432E-2</v>
      </c>
      <c r="Z550" s="31">
        <v>0</v>
      </c>
      <c r="AA550" s="31">
        <v>16.692282608695653</v>
      </c>
      <c r="AB550" s="31">
        <v>0.34782608695652173</v>
      </c>
      <c r="AC550" s="31">
        <v>54.549673913043463</v>
      </c>
      <c r="AD550" s="31">
        <v>0</v>
      </c>
      <c r="AE550" s="31">
        <v>0</v>
      </c>
      <c r="AF550" t="s">
        <v>374</v>
      </c>
      <c r="AG550" s="32">
        <v>5</v>
      </c>
      <c r="AH550"/>
    </row>
    <row r="551" spans="1:34" x14ac:dyDescent="0.25">
      <c r="A551" t="s">
        <v>1823</v>
      </c>
      <c r="B551" t="s">
        <v>978</v>
      </c>
      <c r="C551" t="s">
        <v>1441</v>
      </c>
      <c r="D551" t="s">
        <v>1764</v>
      </c>
      <c r="E551" s="31">
        <v>78.239130434782609</v>
      </c>
      <c r="F551" s="31">
        <v>3.5172659071964429</v>
      </c>
      <c r="G551" s="31">
        <v>3.3145359822172815</v>
      </c>
      <c r="H551" s="31">
        <v>0.81831203111975526</v>
      </c>
      <c r="I551" s="31">
        <v>0.63260072242289511</v>
      </c>
      <c r="J551" s="31">
        <v>275.18782608695648</v>
      </c>
      <c r="K551" s="31">
        <v>259.32641304347817</v>
      </c>
      <c r="L551" s="31">
        <v>64.024021739130418</v>
      </c>
      <c r="M551" s="31">
        <v>49.494130434782598</v>
      </c>
      <c r="N551" s="31">
        <v>10.247282608695652</v>
      </c>
      <c r="O551" s="31">
        <v>4.2826086956521738</v>
      </c>
      <c r="P551" s="31">
        <v>49.739456521739129</v>
      </c>
      <c r="Q551" s="31">
        <v>48.407934782608692</v>
      </c>
      <c r="R551" s="31">
        <v>1.3315217391304348</v>
      </c>
      <c r="S551" s="31">
        <v>161.42434782608692</v>
      </c>
      <c r="T551" s="31">
        <v>161.42434782608692</v>
      </c>
      <c r="U551" s="31">
        <v>0</v>
      </c>
      <c r="V551" s="31">
        <v>0</v>
      </c>
      <c r="W551" s="31">
        <v>100.39228260869564</v>
      </c>
      <c r="X551" s="31">
        <v>21.461521739130429</v>
      </c>
      <c r="Y551" s="31">
        <v>2</v>
      </c>
      <c r="Z551" s="31">
        <v>1.326086956521739</v>
      </c>
      <c r="AA551" s="31">
        <v>19.282934782608695</v>
      </c>
      <c r="AB551" s="31">
        <v>0.34782608695652173</v>
      </c>
      <c r="AC551" s="31">
        <v>55.973913043478248</v>
      </c>
      <c r="AD551" s="31">
        <v>0</v>
      </c>
      <c r="AE551" s="31">
        <v>0</v>
      </c>
      <c r="AF551" t="s">
        <v>286</v>
      </c>
      <c r="AG551" s="32">
        <v>5</v>
      </c>
      <c r="AH551"/>
    </row>
    <row r="552" spans="1:34" x14ac:dyDescent="0.25">
      <c r="A552" t="s">
        <v>1823</v>
      </c>
      <c r="B552" t="s">
        <v>969</v>
      </c>
      <c r="C552" t="s">
        <v>1440</v>
      </c>
      <c r="D552" t="s">
        <v>1763</v>
      </c>
      <c r="E552" s="31">
        <v>96.913043478260875</v>
      </c>
      <c r="F552" s="31">
        <v>3.4179486316733958</v>
      </c>
      <c r="G552" s="31">
        <v>3.1195076267384474</v>
      </c>
      <c r="H552" s="31">
        <v>0.40354643337819646</v>
      </c>
      <c r="I552" s="31">
        <v>0.29497756841633016</v>
      </c>
      <c r="J552" s="31">
        <v>331.24380434782609</v>
      </c>
      <c r="K552" s="31">
        <v>302.32097826086954</v>
      </c>
      <c r="L552" s="31">
        <v>39.10891304347826</v>
      </c>
      <c r="M552" s="31">
        <v>28.587173913043479</v>
      </c>
      <c r="N552" s="31">
        <v>5.4782608695652177</v>
      </c>
      <c r="O552" s="31">
        <v>5.0434782608695654</v>
      </c>
      <c r="P552" s="31">
        <v>75.458913043478262</v>
      </c>
      <c r="Q552" s="31">
        <v>57.057826086956517</v>
      </c>
      <c r="R552" s="31">
        <v>18.401086956521741</v>
      </c>
      <c r="S552" s="31">
        <v>216.67597826086956</v>
      </c>
      <c r="T552" s="31">
        <v>216.67597826086956</v>
      </c>
      <c r="U552" s="31">
        <v>0</v>
      </c>
      <c r="V552" s="31">
        <v>0</v>
      </c>
      <c r="W552" s="31">
        <v>0.20652173913043478</v>
      </c>
      <c r="X552" s="31">
        <v>3.2608695652173912E-2</v>
      </c>
      <c r="Y552" s="31">
        <v>8.6956521739130432E-2</v>
      </c>
      <c r="Z552" s="31">
        <v>0</v>
      </c>
      <c r="AA552" s="31">
        <v>8.6956521739130432E-2</v>
      </c>
      <c r="AB552" s="31">
        <v>0</v>
      </c>
      <c r="AC552" s="31">
        <v>0</v>
      </c>
      <c r="AD552" s="31">
        <v>0</v>
      </c>
      <c r="AE552" s="31">
        <v>0</v>
      </c>
      <c r="AF552" t="s">
        <v>277</v>
      </c>
      <c r="AG552" s="32">
        <v>5</v>
      </c>
      <c r="AH552"/>
    </row>
    <row r="553" spans="1:34" x14ac:dyDescent="0.25">
      <c r="A553" t="s">
        <v>1823</v>
      </c>
      <c r="B553" t="s">
        <v>942</v>
      </c>
      <c r="C553" t="s">
        <v>1391</v>
      </c>
      <c r="D553" t="s">
        <v>1765</v>
      </c>
      <c r="E553" s="31">
        <v>55</v>
      </c>
      <c r="F553" s="31">
        <v>4.4565138339920942</v>
      </c>
      <c r="G553" s="31">
        <v>4.0587786561264814</v>
      </c>
      <c r="H553" s="31">
        <v>0.37914624505928857</v>
      </c>
      <c r="I553" s="31">
        <v>0.24238735177865614</v>
      </c>
      <c r="J553" s="31">
        <v>245.10826086956519</v>
      </c>
      <c r="K553" s="31">
        <v>223.23282608695649</v>
      </c>
      <c r="L553" s="31">
        <v>20.853043478260872</v>
      </c>
      <c r="M553" s="31">
        <v>13.331304347826087</v>
      </c>
      <c r="N553" s="31">
        <v>1.8695652173913044</v>
      </c>
      <c r="O553" s="31">
        <v>5.6521739130434785</v>
      </c>
      <c r="P553" s="31">
        <v>67.128369565217383</v>
      </c>
      <c r="Q553" s="31">
        <v>52.774673913043472</v>
      </c>
      <c r="R553" s="31">
        <v>14.353695652173913</v>
      </c>
      <c r="S553" s="31">
        <v>157.12684782608693</v>
      </c>
      <c r="T553" s="31">
        <v>156.83065217391302</v>
      </c>
      <c r="U553" s="31">
        <v>0.29619565217391303</v>
      </c>
      <c r="V553" s="31">
        <v>0</v>
      </c>
      <c r="W553" s="31">
        <v>73.330108695652171</v>
      </c>
      <c r="X553" s="31">
        <v>7.7470652173913042</v>
      </c>
      <c r="Y553" s="31">
        <v>4.3478260869565216E-2</v>
      </c>
      <c r="Z553" s="31">
        <v>0</v>
      </c>
      <c r="AA553" s="31">
        <v>35.42141304347826</v>
      </c>
      <c r="AB553" s="31">
        <v>0</v>
      </c>
      <c r="AC553" s="31">
        <v>30.118152173913046</v>
      </c>
      <c r="AD553" s="31">
        <v>0</v>
      </c>
      <c r="AE553" s="31">
        <v>0</v>
      </c>
      <c r="AF553" t="s">
        <v>250</v>
      </c>
      <c r="AG553" s="32">
        <v>5</v>
      </c>
      <c r="AH553"/>
    </row>
    <row r="554" spans="1:34" x14ac:dyDescent="0.25">
      <c r="A554" t="s">
        <v>1823</v>
      </c>
      <c r="B554" t="s">
        <v>1115</v>
      </c>
      <c r="C554" t="s">
        <v>1456</v>
      </c>
      <c r="D554" t="s">
        <v>1771</v>
      </c>
      <c r="E554" s="31">
        <v>70.086956521739125</v>
      </c>
      <c r="F554" s="31">
        <v>4.0571293424317618</v>
      </c>
      <c r="G554" s="31">
        <v>3.6986460918114137</v>
      </c>
      <c r="H554" s="31">
        <v>0.98712158808933015</v>
      </c>
      <c r="I554" s="31">
        <v>0.74964485111662527</v>
      </c>
      <c r="J554" s="31">
        <v>284.35184782608695</v>
      </c>
      <c r="K554" s="31">
        <v>259.2268478260869</v>
      </c>
      <c r="L554" s="31">
        <v>69.184347826086963</v>
      </c>
      <c r="M554" s="31">
        <v>52.540326086956519</v>
      </c>
      <c r="N554" s="31">
        <v>12.991847826086957</v>
      </c>
      <c r="O554" s="31">
        <v>3.652173913043478</v>
      </c>
      <c r="P554" s="31">
        <v>53.301847826086956</v>
      </c>
      <c r="Q554" s="31">
        <v>44.820869565217393</v>
      </c>
      <c r="R554" s="31">
        <v>8.4809782608695645</v>
      </c>
      <c r="S554" s="31">
        <v>161.86565217391302</v>
      </c>
      <c r="T554" s="31">
        <v>161.86565217391302</v>
      </c>
      <c r="U554" s="31">
        <v>0</v>
      </c>
      <c r="V554" s="31">
        <v>0</v>
      </c>
      <c r="W554" s="31">
        <v>115.28858695652173</v>
      </c>
      <c r="X554" s="31">
        <v>30.278913043478259</v>
      </c>
      <c r="Y554" s="31">
        <v>3.347826086956522</v>
      </c>
      <c r="Z554" s="31">
        <v>0</v>
      </c>
      <c r="AA554" s="31">
        <v>23.471195652173908</v>
      </c>
      <c r="AB554" s="31">
        <v>1.6521739130434783</v>
      </c>
      <c r="AC554" s="31">
        <v>56.538478260869567</v>
      </c>
      <c r="AD554" s="31">
        <v>0</v>
      </c>
      <c r="AE554" s="31">
        <v>0</v>
      </c>
      <c r="AF554" t="s">
        <v>423</v>
      </c>
      <c r="AG554" s="32">
        <v>5</v>
      </c>
      <c r="AH554"/>
    </row>
    <row r="555" spans="1:34" x14ac:dyDescent="0.25">
      <c r="A555" t="s">
        <v>1823</v>
      </c>
      <c r="B555" t="s">
        <v>1179</v>
      </c>
      <c r="C555" t="s">
        <v>1654</v>
      </c>
      <c r="D555" t="s">
        <v>1758</v>
      </c>
      <c r="E555" s="31">
        <v>71.847826086956516</v>
      </c>
      <c r="F555" s="31">
        <v>3.3366535552193648</v>
      </c>
      <c r="G555" s="31">
        <v>3.0670937972768537</v>
      </c>
      <c r="H555" s="31">
        <v>0.73121633888048432</v>
      </c>
      <c r="I555" s="31">
        <v>0.57486232980332841</v>
      </c>
      <c r="J555" s="31">
        <v>239.7313043478261</v>
      </c>
      <c r="K555" s="31">
        <v>220.36402173913046</v>
      </c>
      <c r="L555" s="31">
        <v>52.536304347826096</v>
      </c>
      <c r="M555" s="31">
        <v>41.302608695652182</v>
      </c>
      <c r="N555" s="31">
        <v>9.0163043478260878</v>
      </c>
      <c r="O555" s="31">
        <v>2.2173913043478262</v>
      </c>
      <c r="P555" s="31">
        <v>51.170760869565214</v>
      </c>
      <c r="Q555" s="31">
        <v>43.037173913043475</v>
      </c>
      <c r="R555" s="31">
        <v>8.1335869565217394</v>
      </c>
      <c r="S555" s="31">
        <v>136.02423913043481</v>
      </c>
      <c r="T555" s="31">
        <v>136.02423913043481</v>
      </c>
      <c r="U555" s="31">
        <v>0</v>
      </c>
      <c r="V555" s="31">
        <v>0</v>
      </c>
      <c r="W555" s="31">
        <v>70.225760869565221</v>
      </c>
      <c r="X555" s="31">
        <v>13.916739130434786</v>
      </c>
      <c r="Y555" s="31">
        <v>0.17391304347826086</v>
      </c>
      <c r="Z555" s="31">
        <v>0</v>
      </c>
      <c r="AA555" s="31">
        <v>4.1051086956521745</v>
      </c>
      <c r="AB555" s="31">
        <v>1.5652173913043479</v>
      </c>
      <c r="AC555" s="31">
        <v>50.464782608695657</v>
      </c>
      <c r="AD555" s="31">
        <v>0</v>
      </c>
      <c r="AE555" s="31">
        <v>0</v>
      </c>
      <c r="AF555" t="s">
        <v>487</v>
      </c>
      <c r="AG555" s="32">
        <v>5</v>
      </c>
      <c r="AH555"/>
    </row>
    <row r="556" spans="1:34" x14ac:dyDescent="0.25">
      <c r="A556" t="s">
        <v>1823</v>
      </c>
      <c r="B556" t="s">
        <v>769</v>
      </c>
      <c r="C556" t="s">
        <v>1433</v>
      </c>
      <c r="D556" t="s">
        <v>1758</v>
      </c>
      <c r="E556" s="31">
        <v>141.5</v>
      </c>
      <c r="F556" s="31">
        <v>1.7113996005530805</v>
      </c>
      <c r="G556" s="31">
        <v>1.676985712090951</v>
      </c>
      <c r="H556" s="31">
        <v>0.67055231218313094</v>
      </c>
      <c r="I556" s="31">
        <v>0.63613842372100171</v>
      </c>
      <c r="J556" s="31">
        <v>242.16304347826087</v>
      </c>
      <c r="K556" s="31">
        <v>237.29347826086956</v>
      </c>
      <c r="L556" s="31">
        <v>94.883152173913032</v>
      </c>
      <c r="M556" s="31">
        <v>90.013586956521735</v>
      </c>
      <c r="N556" s="31">
        <v>0</v>
      </c>
      <c r="O556" s="31">
        <v>4.8695652173913047</v>
      </c>
      <c r="P556" s="31">
        <v>20.220108695652176</v>
      </c>
      <c r="Q556" s="31">
        <v>20.220108695652176</v>
      </c>
      <c r="R556" s="31">
        <v>0</v>
      </c>
      <c r="S556" s="31">
        <v>127.05978260869566</v>
      </c>
      <c r="T556" s="31">
        <v>127.05978260869566</v>
      </c>
      <c r="U556" s="31">
        <v>0</v>
      </c>
      <c r="V556" s="31">
        <v>0</v>
      </c>
      <c r="W556" s="31">
        <v>0</v>
      </c>
      <c r="X556" s="31">
        <v>0</v>
      </c>
      <c r="Y556" s="31">
        <v>0</v>
      </c>
      <c r="Z556" s="31">
        <v>0</v>
      </c>
      <c r="AA556" s="31">
        <v>0</v>
      </c>
      <c r="AB556" s="31">
        <v>0</v>
      </c>
      <c r="AC556" s="31">
        <v>0</v>
      </c>
      <c r="AD556" s="31">
        <v>0</v>
      </c>
      <c r="AE556" s="31">
        <v>0</v>
      </c>
      <c r="AF556" t="s">
        <v>77</v>
      </c>
      <c r="AG556" s="32">
        <v>5</v>
      </c>
      <c r="AH556"/>
    </row>
    <row r="557" spans="1:34" x14ac:dyDescent="0.25">
      <c r="A557" t="s">
        <v>1823</v>
      </c>
      <c r="B557" t="s">
        <v>1203</v>
      </c>
      <c r="C557" t="s">
        <v>1418</v>
      </c>
      <c r="D557" t="s">
        <v>1789</v>
      </c>
      <c r="E557" s="31">
        <v>37.336956521739133</v>
      </c>
      <c r="F557" s="31">
        <v>2.7531382823871908</v>
      </c>
      <c r="G557" s="31">
        <v>2.5548850072780209</v>
      </c>
      <c r="H557" s="31">
        <v>0.7835371179039301</v>
      </c>
      <c r="I557" s="31">
        <v>0.58528384279475987</v>
      </c>
      <c r="J557" s="31">
        <v>102.7938043478261</v>
      </c>
      <c r="K557" s="31">
        <v>95.391630434782627</v>
      </c>
      <c r="L557" s="31">
        <v>29.254891304347826</v>
      </c>
      <c r="M557" s="31">
        <v>21.852717391304349</v>
      </c>
      <c r="N557" s="31">
        <v>3.4456521739130435</v>
      </c>
      <c r="O557" s="31">
        <v>3.9565217391304346</v>
      </c>
      <c r="P557" s="31">
        <v>16.675869565217393</v>
      </c>
      <c r="Q557" s="31">
        <v>16.675869565217393</v>
      </c>
      <c r="R557" s="31">
        <v>0</v>
      </c>
      <c r="S557" s="31">
        <v>56.863043478260884</v>
      </c>
      <c r="T557" s="31">
        <v>56.863043478260884</v>
      </c>
      <c r="U557" s="31">
        <v>0</v>
      </c>
      <c r="V557" s="31">
        <v>0</v>
      </c>
      <c r="W557" s="31">
        <v>0</v>
      </c>
      <c r="X557" s="31">
        <v>0</v>
      </c>
      <c r="Y557" s="31">
        <v>0</v>
      </c>
      <c r="Z557" s="31">
        <v>0</v>
      </c>
      <c r="AA557" s="31">
        <v>0</v>
      </c>
      <c r="AB557" s="31">
        <v>0</v>
      </c>
      <c r="AC557" s="31">
        <v>0</v>
      </c>
      <c r="AD557" s="31">
        <v>0</v>
      </c>
      <c r="AE557" s="31">
        <v>0</v>
      </c>
      <c r="AF557" t="s">
        <v>511</v>
      </c>
      <c r="AG557" s="32">
        <v>5</v>
      </c>
      <c r="AH557"/>
    </row>
    <row r="558" spans="1:34" x14ac:dyDescent="0.25">
      <c r="A558" t="s">
        <v>1823</v>
      </c>
      <c r="B558" t="s">
        <v>1318</v>
      </c>
      <c r="C558" t="s">
        <v>1653</v>
      </c>
      <c r="D558" t="s">
        <v>1762</v>
      </c>
      <c r="E558" s="31">
        <v>42.304347826086953</v>
      </c>
      <c r="F558" s="31">
        <v>1.8725899280575542</v>
      </c>
      <c r="G558" s="31">
        <v>1.8093396711202467</v>
      </c>
      <c r="H558" s="31">
        <v>0.29795734840698879</v>
      </c>
      <c r="I558" s="31">
        <v>0.23821942446043173</v>
      </c>
      <c r="J558" s="31">
        <v>79.218695652173921</v>
      </c>
      <c r="K558" s="31">
        <v>76.542934782608697</v>
      </c>
      <c r="L558" s="31">
        <v>12.604891304347829</v>
      </c>
      <c r="M558" s="31">
        <v>10.077717391304351</v>
      </c>
      <c r="N558" s="31">
        <v>2.527173913043478</v>
      </c>
      <c r="O558" s="31">
        <v>0</v>
      </c>
      <c r="P558" s="31">
        <v>18.875000000000004</v>
      </c>
      <c r="Q558" s="31">
        <v>18.726413043478264</v>
      </c>
      <c r="R558" s="31">
        <v>0.14858695652173912</v>
      </c>
      <c r="S558" s="31">
        <v>47.738804347826083</v>
      </c>
      <c r="T558" s="31">
        <v>47.738804347826083</v>
      </c>
      <c r="U558" s="31">
        <v>0</v>
      </c>
      <c r="V558" s="31">
        <v>0</v>
      </c>
      <c r="W558" s="31">
        <v>16.391304347826086</v>
      </c>
      <c r="X558" s="31">
        <v>0.13043478260869565</v>
      </c>
      <c r="Y558" s="31">
        <v>0</v>
      </c>
      <c r="Z558" s="31">
        <v>0</v>
      </c>
      <c r="AA558" s="31">
        <v>16.260869565217391</v>
      </c>
      <c r="AB558" s="31">
        <v>0</v>
      </c>
      <c r="AC558" s="31">
        <v>0</v>
      </c>
      <c r="AD558" s="31">
        <v>0</v>
      </c>
      <c r="AE558" s="31">
        <v>0</v>
      </c>
      <c r="AF558" t="s">
        <v>626</v>
      </c>
      <c r="AG558" s="32">
        <v>5</v>
      </c>
      <c r="AH558"/>
    </row>
    <row r="559" spans="1:34" x14ac:dyDescent="0.25">
      <c r="A559" t="s">
        <v>1823</v>
      </c>
      <c r="B559" t="s">
        <v>1175</v>
      </c>
      <c r="C559" t="s">
        <v>1653</v>
      </c>
      <c r="D559" t="s">
        <v>1762</v>
      </c>
      <c r="E559" s="31">
        <v>21.358695652173914</v>
      </c>
      <c r="F559" s="31">
        <v>3.4508702290076325</v>
      </c>
      <c r="G559" s="31">
        <v>3.2833129770992358</v>
      </c>
      <c r="H559" s="31">
        <v>0.53460559796437657</v>
      </c>
      <c r="I559" s="31">
        <v>0.53460559796437657</v>
      </c>
      <c r="J559" s="31">
        <v>73.706086956521716</v>
      </c>
      <c r="K559" s="31">
        <v>70.127282608695637</v>
      </c>
      <c r="L559" s="31">
        <v>11.418478260869565</v>
      </c>
      <c r="M559" s="31">
        <v>11.418478260869565</v>
      </c>
      <c r="N559" s="31">
        <v>0</v>
      </c>
      <c r="O559" s="31">
        <v>0</v>
      </c>
      <c r="P559" s="31">
        <v>16.320108695652173</v>
      </c>
      <c r="Q559" s="31">
        <v>12.741304347826087</v>
      </c>
      <c r="R559" s="31">
        <v>3.5788043478260869</v>
      </c>
      <c r="S559" s="31">
        <v>45.967499999999994</v>
      </c>
      <c r="T559" s="31">
        <v>44.291956521739124</v>
      </c>
      <c r="U559" s="31">
        <v>1.6755434782608696</v>
      </c>
      <c r="V559" s="31">
        <v>0</v>
      </c>
      <c r="W559" s="31">
        <v>31.043478260869566</v>
      </c>
      <c r="X559" s="31">
        <v>1.9673913043478262</v>
      </c>
      <c r="Y559" s="31">
        <v>0</v>
      </c>
      <c r="Z559" s="31">
        <v>0</v>
      </c>
      <c r="AA559" s="31">
        <v>9.6548913043478262</v>
      </c>
      <c r="AB559" s="31">
        <v>0</v>
      </c>
      <c r="AC559" s="31">
        <v>19.421195652173914</v>
      </c>
      <c r="AD559" s="31">
        <v>0</v>
      </c>
      <c r="AE559" s="31">
        <v>0</v>
      </c>
      <c r="AF559" t="s">
        <v>483</v>
      </c>
      <c r="AG559" s="32">
        <v>5</v>
      </c>
      <c r="AH559"/>
    </row>
    <row r="560" spans="1:34" x14ac:dyDescent="0.25">
      <c r="A560" t="s">
        <v>1823</v>
      </c>
      <c r="B560" t="s">
        <v>1323</v>
      </c>
      <c r="C560" t="s">
        <v>1703</v>
      </c>
      <c r="D560" t="s">
        <v>1776</v>
      </c>
      <c r="E560" s="31">
        <v>24.369565217391305</v>
      </c>
      <c r="F560" s="31">
        <v>2.4261596788581623</v>
      </c>
      <c r="G560" s="31">
        <v>2.0023327386262268</v>
      </c>
      <c r="H560" s="31">
        <v>0.64238180196253347</v>
      </c>
      <c r="I560" s="31">
        <v>0.22658786797502234</v>
      </c>
      <c r="J560" s="31">
        <v>59.124456521739134</v>
      </c>
      <c r="K560" s="31">
        <v>48.795978260869568</v>
      </c>
      <c r="L560" s="31">
        <v>15.654565217391305</v>
      </c>
      <c r="M560" s="31">
        <v>5.5218478260869572</v>
      </c>
      <c r="N560" s="31">
        <v>4.7522826086956513</v>
      </c>
      <c r="O560" s="31">
        <v>5.3804347826086953</v>
      </c>
      <c r="P560" s="31">
        <v>11.734782608695655</v>
      </c>
      <c r="Q560" s="31">
        <v>11.539021739130437</v>
      </c>
      <c r="R560" s="31">
        <v>0.19576086956521738</v>
      </c>
      <c r="S560" s="31">
        <v>31.735108695652169</v>
      </c>
      <c r="T560" s="31">
        <v>30.914456521739126</v>
      </c>
      <c r="U560" s="31">
        <v>0.82065217391304346</v>
      </c>
      <c r="V560" s="31">
        <v>0</v>
      </c>
      <c r="W560" s="31">
        <v>0</v>
      </c>
      <c r="X560" s="31">
        <v>0</v>
      </c>
      <c r="Y560" s="31">
        <v>0</v>
      </c>
      <c r="Z560" s="31">
        <v>0</v>
      </c>
      <c r="AA560" s="31">
        <v>0</v>
      </c>
      <c r="AB560" s="31">
        <v>0</v>
      </c>
      <c r="AC560" s="31">
        <v>0</v>
      </c>
      <c r="AD560" s="31">
        <v>0</v>
      </c>
      <c r="AE560" s="31">
        <v>0</v>
      </c>
      <c r="AF560" t="s">
        <v>631</v>
      </c>
      <c r="AG560" s="32">
        <v>5</v>
      </c>
      <c r="AH560"/>
    </row>
    <row r="561" spans="1:34" x14ac:dyDescent="0.25">
      <c r="A561" t="s">
        <v>1823</v>
      </c>
      <c r="B561" t="s">
        <v>1373</v>
      </c>
      <c r="C561" t="s">
        <v>1415</v>
      </c>
      <c r="D561" t="s">
        <v>1776</v>
      </c>
      <c r="E561" s="31">
        <v>38.989130434782609</v>
      </c>
      <c r="F561" s="31">
        <v>2.0573431837189853</v>
      </c>
      <c r="G561" s="31">
        <v>1.808856983551715</v>
      </c>
      <c r="H561" s="31">
        <v>0.76024811820462779</v>
      </c>
      <c r="I561" s="31">
        <v>0.51176191803735716</v>
      </c>
      <c r="J561" s="31">
        <v>80.214021739130445</v>
      </c>
      <c r="K561" s="31">
        <v>70.525760869565232</v>
      </c>
      <c r="L561" s="31">
        <v>29.641413043478259</v>
      </c>
      <c r="M561" s="31">
        <v>19.953152173913043</v>
      </c>
      <c r="N561" s="31">
        <v>5.8567391304347831</v>
      </c>
      <c r="O561" s="31">
        <v>3.8315217391304346</v>
      </c>
      <c r="P561" s="31">
        <v>1.8478260869565217</v>
      </c>
      <c r="Q561" s="31">
        <v>1.8478260869565217</v>
      </c>
      <c r="R561" s="31">
        <v>0</v>
      </c>
      <c r="S561" s="31">
        <v>48.724782608695655</v>
      </c>
      <c r="T561" s="31">
        <v>45.035869565217396</v>
      </c>
      <c r="U561" s="31">
        <v>3.6889130434782609</v>
      </c>
      <c r="V561" s="31">
        <v>0</v>
      </c>
      <c r="W561" s="31">
        <v>0</v>
      </c>
      <c r="X561" s="31">
        <v>0</v>
      </c>
      <c r="Y561" s="31">
        <v>0</v>
      </c>
      <c r="Z561" s="31">
        <v>0</v>
      </c>
      <c r="AA561" s="31">
        <v>0</v>
      </c>
      <c r="AB561" s="31">
        <v>0</v>
      </c>
      <c r="AC561" s="31">
        <v>0</v>
      </c>
      <c r="AD561" s="31">
        <v>0</v>
      </c>
      <c r="AE561" s="31">
        <v>0</v>
      </c>
      <c r="AF561" t="s">
        <v>683</v>
      </c>
      <c r="AG561" s="32">
        <v>5</v>
      </c>
      <c r="AH561"/>
    </row>
    <row r="562" spans="1:34" x14ac:dyDescent="0.25">
      <c r="A562" t="s">
        <v>1823</v>
      </c>
      <c r="B562" t="s">
        <v>1063</v>
      </c>
      <c r="C562" t="s">
        <v>1456</v>
      </c>
      <c r="D562" t="s">
        <v>1771</v>
      </c>
      <c r="E562" s="31">
        <v>69.934782608695656</v>
      </c>
      <c r="F562" s="31">
        <v>2.2402471246502951</v>
      </c>
      <c r="G562" s="31">
        <v>2.1631566677028289</v>
      </c>
      <c r="H562" s="31">
        <v>0.41183556108175318</v>
      </c>
      <c r="I562" s="31">
        <v>0.3347451041342866</v>
      </c>
      <c r="J562" s="31">
        <v>156.67119565217391</v>
      </c>
      <c r="K562" s="31">
        <v>151.27989130434784</v>
      </c>
      <c r="L562" s="31">
        <v>28.801630434782609</v>
      </c>
      <c r="M562" s="31">
        <v>23.410326086956523</v>
      </c>
      <c r="N562" s="31">
        <v>0</v>
      </c>
      <c r="O562" s="31">
        <v>5.3913043478260869</v>
      </c>
      <c r="P562" s="31">
        <v>30.192934782608695</v>
      </c>
      <c r="Q562" s="31">
        <v>30.192934782608695</v>
      </c>
      <c r="R562" s="31">
        <v>0</v>
      </c>
      <c r="S562" s="31">
        <v>97.676630434782609</v>
      </c>
      <c r="T562" s="31">
        <v>94.410326086956516</v>
      </c>
      <c r="U562" s="31">
        <v>3.2663043478260869</v>
      </c>
      <c r="V562" s="31">
        <v>0</v>
      </c>
      <c r="W562" s="31">
        <v>0</v>
      </c>
      <c r="X562" s="31">
        <v>0</v>
      </c>
      <c r="Y562" s="31">
        <v>0</v>
      </c>
      <c r="Z562" s="31">
        <v>0</v>
      </c>
      <c r="AA562" s="31">
        <v>0</v>
      </c>
      <c r="AB562" s="31">
        <v>0</v>
      </c>
      <c r="AC562" s="31">
        <v>0</v>
      </c>
      <c r="AD562" s="31">
        <v>0</v>
      </c>
      <c r="AE562" s="31">
        <v>0</v>
      </c>
      <c r="AF562" t="s">
        <v>371</v>
      </c>
      <c r="AG562" s="32">
        <v>5</v>
      </c>
      <c r="AH562"/>
    </row>
    <row r="563" spans="1:34" x14ac:dyDescent="0.25">
      <c r="A563" t="s">
        <v>1823</v>
      </c>
      <c r="B563" t="s">
        <v>835</v>
      </c>
      <c r="C563" t="s">
        <v>1521</v>
      </c>
      <c r="D563" t="s">
        <v>1750</v>
      </c>
      <c r="E563" s="31">
        <v>86.184782608695656</v>
      </c>
      <c r="F563" s="31">
        <v>3.857705889771724</v>
      </c>
      <c r="G563" s="31">
        <v>3.5687034935048554</v>
      </c>
      <c r="H563" s="31">
        <v>1.0128011098499179</v>
      </c>
      <c r="I563" s="31">
        <v>0.72379871358304948</v>
      </c>
      <c r="J563" s="31">
        <v>332.47554347826087</v>
      </c>
      <c r="K563" s="31">
        <v>307.56793478260869</v>
      </c>
      <c r="L563" s="31">
        <v>87.28804347826086</v>
      </c>
      <c r="M563" s="31">
        <v>62.380434782608695</v>
      </c>
      <c r="N563" s="31">
        <v>20.298913043478262</v>
      </c>
      <c r="O563" s="31">
        <v>4.6086956521739131</v>
      </c>
      <c r="P563" s="31">
        <v>46.029021739130435</v>
      </c>
      <c r="Q563" s="31">
        <v>46.029021739130435</v>
      </c>
      <c r="R563" s="31">
        <v>0</v>
      </c>
      <c r="S563" s="31">
        <v>199.15847826086957</v>
      </c>
      <c r="T563" s="31">
        <v>199.15847826086957</v>
      </c>
      <c r="U563" s="31">
        <v>0</v>
      </c>
      <c r="V563" s="31">
        <v>0</v>
      </c>
      <c r="W563" s="31">
        <v>26.429347826086957</v>
      </c>
      <c r="X563" s="31">
        <v>2.5434782608695654</v>
      </c>
      <c r="Y563" s="31">
        <v>0</v>
      </c>
      <c r="Z563" s="31">
        <v>0</v>
      </c>
      <c r="AA563" s="31">
        <v>8.8804347826086955E-2</v>
      </c>
      <c r="AB563" s="31">
        <v>0</v>
      </c>
      <c r="AC563" s="31">
        <v>23.797065217391303</v>
      </c>
      <c r="AD563" s="31">
        <v>0</v>
      </c>
      <c r="AE563" s="31">
        <v>0</v>
      </c>
      <c r="AF563" t="s">
        <v>143</v>
      </c>
      <c r="AG563" s="32">
        <v>5</v>
      </c>
      <c r="AH563"/>
    </row>
    <row r="564" spans="1:34" x14ac:dyDescent="0.25">
      <c r="A564" t="s">
        <v>1823</v>
      </c>
      <c r="B564" t="s">
        <v>1211</v>
      </c>
      <c r="C564" t="s">
        <v>1409</v>
      </c>
      <c r="D564" t="s">
        <v>1753</v>
      </c>
      <c r="E564" s="31">
        <v>39.260869565217391</v>
      </c>
      <c r="F564" s="31">
        <v>2.713875968992248</v>
      </c>
      <c r="G564" s="31">
        <v>2.4633277962347728</v>
      </c>
      <c r="H564" s="31">
        <v>0.52496124031007763</v>
      </c>
      <c r="I564" s="31">
        <v>0.38791805094130688</v>
      </c>
      <c r="J564" s="31">
        <v>106.5491304347826</v>
      </c>
      <c r="K564" s="31">
        <v>96.712391304347818</v>
      </c>
      <c r="L564" s="31">
        <v>20.610434782608699</v>
      </c>
      <c r="M564" s="31">
        <v>15.230000000000004</v>
      </c>
      <c r="N564" s="31">
        <v>0</v>
      </c>
      <c r="O564" s="31">
        <v>5.3804347826086953</v>
      </c>
      <c r="P564" s="31">
        <v>30.890217391304351</v>
      </c>
      <c r="Q564" s="31">
        <v>26.433913043478263</v>
      </c>
      <c r="R564" s="31">
        <v>4.4563043478260864</v>
      </c>
      <c r="S564" s="31">
        <v>55.048478260869551</v>
      </c>
      <c r="T564" s="31">
        <v>54.966956521739114</v>
      </c>
      <c r="U564" s="31">
        <v>8.1521739130434784E-2</v>
      </c>
      <c r="V564" s="31">
        <v>0</v>
      </c>
      <c r="W564" s="31">
        <v>3.5823913043478259</v>
      </c>
      <c r="X564" s="31">
        <v>1.3794565217391304</v>
      </c>
      <c r="Y564" s="31">
        <v>0</v>
      </c>
      <c r="Z564" s="31">
        <v>0</v>
      </c>
      <c r="AA564" s="31">
        <v>0.97739130434782606</v>
      </c>
      <c r="AB564" s="31">
        <v>0</v>
      </c>
      <c r="AC564" s="31">
        <v>1.2255434782608696</v>
      </c>
      <c r="AD564" s="31">
        <v>0</v>
      </c>
      <c r="AE564" s="31">
        <v>0</v>
      </c>
      <c r="AF564" t="s">
        <v>519</v>
      </c>
      <c r="AG564" s="32">
        <v>5</v>
      </c>
      <c r="AH564"/>
    </row>
    <row r="565" spans="1:34" x14ac:dyDescent="0.25">
      <c r="A565" t="s">
        <v>1823</v>
      </c>
      <c r="B565" t="s">
        <v>1024</v>
      </c>
      <c r="C565" t="s">
        <v>1604</v>
      </c>
      <c r="D565" t="s">
        <v>1796</v>
      </c>
      <c r="E565" s="31">
        <v>38.673913043478258</v>
      </c>
      <c r="F565" s="31">
        <v>3.274485666104554</v>
      </c>
      <c r="G565" s="31">
        <v>3.0202501405283884</v>
      </c>
      <c r="H565" s="31">
        <v>0.63370432827431156</v>
      </c>
      <c r="I565" s="31">
        <v>0.37946880269814526</v>
      </c>
      <c r="J565" s="31">
        <v>126.63717391304351</v>
      </c>
      <c r="K565" s="31">
        <v>116.80489130434788</v>
      </c>
      <c r="L565" s="31">
        <v>24.507826086956527</v>
      </c>
      <c r="M565" s="31">
        <v>14.675543478260877</v>
      </c>
      <c r="N565" s="31">
        <v>7.3811956521739122</v>
      </c>
      <c r="O565" s="31">
        <v>2.4510869565217392</v>
      </c>
      <c r="P565" s="31">
        <v>22.567173913043483</v>
      </c>
      <c r="Q565" s="31">
        <v>22.567173913043483</v>
      </c>
      <c r="R565" s="31">
        <v>0</v>
      </c>
      <c r="S565" s="31">
        <v>79.562173913043509</v>
      </c>
      <c r="T565" s="31">
        <v>79.562173913043509</v>
      </c>
      <c r="U565" s="31">
        <v>0</v>
      </c>
      <c r="V565" s="31">
        <v>0</v>
      </c>
      <c r="W565" s="31">
        <v>0</v>
      </c>
      <c r="X565" s="31">
        <v>0</v>
      </c>
      <c r="Y565" s="31">
        <v>0</v>
      </c>
      <c r="Z565" s="31">
        <v>0</v>
      </c>
      <c r="AA565" s="31">
        <v>0</v>
      </c>
      <c r="AB565" s="31">
        <v>0</v>
      </c>
      <c r="AC565" s="31">
        <v>0</v>
      </c>
      <c r="AD565" s="31">
        <v>0</v>
      </c>
      <c r="AE565" s="31">
        <v>0</v>
      </c>
      <c r="AF565" t="s">
        <v>332</v>
      </c>
      <c r="AG565" s="32">
        <v>5</v>
      </c>
      <c r="AH565"/>
    </row>
    <row r="566" spans="1:34" x14ac:dyDescent="0.25">
      <c r="A566" t="s">
        <v>1823</v>
      </c>
      <c r="B566" t="s">
        <v>817</v>
      </c>
      <c r="C566" t="s">
        <v>1509</v>
      </c>
      <c r="D566" t="s">
        <v>1735</v>
      </c>
      <c r="E566" s="31">
        <v>115.55434782608695</v>
      </c>
      <c r="F566" s="31">
        <v>1.8192785250681971</v>
      </c>
      <c r="G566" s="31">
        <v>1.7238397140438344</v>
      </c>
      <c r="H566" s="31">
        <v>0.30957200639638788</v>
      </c>
      <c r="I566" s="31">
        <v>0.25595522528454517</v>
      </c>
      <c r="J566" s="31">
        <v>210.2255434782609</v>
      </c>
      <c r="K566" s="31">
        <v>199.19717391304351</v>
      </c>
      <c r="L566" s="31">
        <v>35.772391304347821</v>
      </c>
      <c r="M566" s="31">
        <v>29.576739130434778</v>
      </c>
      <c r="N566" s="31">
        <v>4.4021739130434785</v>
      </c>
      <c r="O566" s="31">
        <v>1.7934782608695652</v>
      </c>
      <c r="P566" s="31">
        <v>52.236086956521739</v>
      </c>
      <c r="Q566" s="31">
        <v>47.403369565217389</v>
      </c>
      <c r="R566" s="31">
        <v>4.8327173913043477</v>
      </c>
      <c r="S566" s="31">
        <v>122.21706521739134</v>
      </c>
      <c r="T566" s="31">
        <v>120.47543478260873</v>
      </c>
      <c r="U566" s="31">
        <v>1.7416304347826086</v>
      </c>
      <c r="V566" s="31">
        <v>0</v>
      </c>
      <c r="W566" s="31">
        <v>1.3043478260869565</v>
      </c>
      <c r="X566" s="31">
        <v>1.3043478260869565</v>
      </c>
      <c r="Y566" s="31">
        <v>0</v>
      </c>
      <c r="Z566" s="31">
        <v>0</v>
      </c>
      <c r="AA566" s="31">
        <v>0</v>
      </c>
      <c r="AB566" s="31">
        <v>0</v>
      </c>
      <c r="AC566" s="31">
        <v>0</v>
      </c>
      <c r="AD566" s="31">
        <v>0</v>
      </c>
      <c r="AE566" s="31">
        <v>0</v>
      </c>
      <c r="AF566" t="s">
        <v>125</v>
      </c>
      <c r="AG566" s="32">
        <v>5</v>
      </c>
      <c r="AH566"/>
    </row>
    <row r="567" spans="1:34" x14ac:dyDescent="0.25">
      <c r="A567" t="s">
        <v>1823</v>
      </c>
      <c r="B567" t="s">
        <v>862</v>
      </c>
      <c r="C567" t="s">
        <v>1536</v>
      </c>
      <c r="D567" t="s">
        <v>1792</v>
      </c>
      <c r="E567" s="31">
        <v>66.913043478260875</v>
      </c>
      <c r="F567" s="31">
        <v>2.6279061078622479</v>
      </c>
      <c r="G567" s="31">
        <v>2.4522076023391808</v>
      </c>
      <c r="H567" s="31">
        <v>0.68984730344379475</v>
      </c>
      <c r="I567" s="31">
        <v>0.51414879792072765</v>
      </c>
      <c r="J567" s="31">
        <v>175.84119565217389</v>
      </c>
      <c r="K567" s="31">
        <v>164.08467391304345</v>
      </c>
      <c r="L567" s="31">
        <v>46.159782608695657</v>
      </c>
      <c r="M567" s="31">
        <v>34.403260869565216</v>
      </c>
      <c r="N567" s="31">
        <v>6.4086956521739147</v>
      </c>
      <c r="O567" s="31">
        <v>5.3478260869565215</v>
      </c>
      <c r="P567" s="31">
        <v>30.220652173913045</v>
      </c>
      <c r="Q567" s="31">
        <v>30.220652173913045</v>
      </c>
      <c r="R567" s="31">
        <v>0</v>
      </c>
      <c r="S567" s="31">
        <v>99.460760869565178</v>
      </c>
      <c r="T567" s="31">
        <v>99.460760869565178</v>
      </c>
      <c r="U567" s="31">
        <v>0</v>
      </c>
      <c r="V567" s="31">
        <v>0</v>
      </c>
      <c r="W567" s="31">
        <v>0</v>
      </c>
      <c r="X567" s="31">
        <v>0</v>
      </c>
      <c r="Y567" s="31">
        <v>0</v>
      </c>
      <c r="Z567" s="31">
        <v>0</v>
      </c>
      <c r="AA567" s="31">
        <v>0</v>
      </c>
      <c r="AB567" s="31">
        <v>0</v>
      </c>
      <c r="AC567" s="31">
        <v>0</v>
      </c>
      <c r="AD567" s="31">
        <v>0</v>
      </c>
      <c r="AE567" s="31">
        <v>0</v>
      </c>
      <c r="AF567" t="s">
        <v>170</v>
      </c>
      <c r="AG567" s="32">
        <v>5</v>
      </c>
      <c r="AH567"/>
    </row>
    <row r="568" spans="1:34" x14ac:dyDescent="0.25">
      <c r="A568" t="s">
        <v>1823</v>
      </c>
      <c r="B568" t="s">
        <v>923</v>
      </c>
      <c r="C568" t="s">
        <v>1441</v>
      </c>
      <c r="D568" t="s">
        <v>1764</v>
      </c>
      <c r="E568" s="31">
        <v>159.9891304347826</v>
      </c>
      <c r="F568" s="31">
        <v>2.7366397173721047</v>
      </c>
      <c r="G568" s="31">
        <v>2.5936612541612885</v>
      </c>
      <c r="H568" s="31">
        <v>0.66733473741422655</v>
      </c>
      <c r="I568" s="31">
        <v>0.52435627420341069</v>
      </c>
      <c r="J568" s="31">
        <v>437.8326086956522</v>
      </c>
      <c r="K568" s="31">
        <v>414.9576086956522</v>
      </c>
      <c r="L568" s="31">
        <v>106.76630434782609</v>
      </c>
      <c r="M568" s="31">
        <v>83.891304347826093</v>
      </c>
      <c r="N568" s="31">
        <v>15.845108695652174</v>
      </c>
      <c r="O568" s="31">
        <v>7.0298913043478262</v>
      </c>
      <c r="P568" s="31">
        <v>101.95923913043478</v>
      </c>
      <c r="Q568" s="31">
        <v>101.95923913043478</v>
      </c>
      <c r="R568" s="31">
        <v>0</v>
      </c>
      <c r="S568" s="31">
        <v>229.10706521739129</v>
      </c>
      <c r="T568" s="31">
        <v>220.83967391304347</v>
      </c>
      <c r="U568" s="31">
        <v>8.2673913043478269</v>
      </c>
      <c r="V568" s="31">
        <v>0</v>
      </c>
      <c r="W568" s="31">
        <v>0</v>
      </c>
      <c r="X568" s="31">
        <v>0</v>
      </c>
      <c r="Y568" s="31">
        <v>0</v>
      </c>
      <c r="Z568" s="31">
        <v>0</v>
      </c>
      <c r="AA568" s="31">
        <v>0</v>
      </c>
      <c r="AB568" s="31">
        <v>0</v>
      </c>
      <c r="AC568" s="31">
        <v>0</v>
      </c>
      <c r="AD568" s="31">
        <v>0</v>
      </c>
      <c r="AE568" s="31">
        <v>0</v>
      </c>
      <c r="AF568" t="s">
        <v>231</v>
      </c>
      <c r="AG568" s="32">
        <v>5</v>
      </c>
      <c r="AH568"/>
    </row>
    <row r="569" spans="1:34" x14ac:dyDescent="0.25">
      <c r="A569" t="s">
        <v>1823</v>
      </c>
      <c r="B569" t="s">
        <v>1303</v>
      </c>
      <c r="C569" t="s">
        <v>1400</v>
      </c>
      <c r="D569" t="s">
        <v>1742</v>
      </c>
      <c r="E569" s="31">
        <v>93.217391304347828</v>
      </c>
      <c r="F569" s="31">
        <v>2.6059293376865673</v>
      </c>
      <c r="G569" s="31">
        <v>2.4974778451492536</v>
      </c>
      <c r="H569" s="31">
        <v>0.41844333022388058</v>
      </c>
      <c r="I569" s="31">
        <v>0.30999183768656718</v>
      </c>
      <c r="J569" s="31">
        <v>242.91793478260871</v>
      </c>
      <c r="K569" s="31">
        <v>232.80836956521739</v>
      </c>
      <c r="L569" s="31">
        <v>39.006195652173915</v>
      </c>
      <c r="M569" s="31">
        <v>28.896630434782612</v>
      </c>
      <c r="N569" s="31">
        <v>4.1911956521739135</v>
      </c>
      <c r="O569" s="31">
        <v>5.9183695652173913</v>
      </c>
      <c r="P569" s="31">
        <v>54.137826086956522</v>
      </c>
      <c r="Q569" s="31">
        <v>54.137826086956522</v>
      </c>
      <c r="R569" s="31">
        <v>0</v>
      </c>
      <c r="S569" s="31">
        <v>149.77391304347827</v>
      </c>
      <c r="T569" s="31">
        <v>149.77391304347827</v>
      </c>
      <c r="U569" s="31">
        <v>0</v>
      </c>
      <c r="V569" s="31">
        <v>0</v>
      </c>
      <c r="W569" s="31">
        <v>0</v>
      </c>
      <c r="X569" s="31">
        <v>0</v>
      </c>
      <c r="Y569" s="31">
        <v>0</v>
      </c>
      <c r="Z569" s="31">
        <v>0</v>
      </c>
      <c r="AA569" s="31">
        <v>0</v>
      </c>
      <c r="AB569" s="31">
        <v>0</v>
      </c>
      <c r="AC569" s="31">
        <v>0</v>
      </c>
      <c r="AD569" s="31">
        <v>0</v>
      </c>
      <c r="AE569" s="31">
        <v>0</v>
      </c>
      <c r="AF569" t="s">
        <v>611</v>
      </c>
      <c r="AG569" s="32">
        <v>5</v>
      </c>
      <c r="AH569"/>
    </row>
    <row r="570" spans="1:34" x14ac:dyDescent="0.25">
      <c r="A570" t="s">
        <v>1823</v>
      </c>
      <c r="B570" t="s">
        <v>794</v>
      </c>
      <c r="C570" t="s">
        <v>1441</v>
      </c>
      <c r="D570" t="s">
        <v>1764</v>
      </c>
      <c r="E570" s="31">
        <v>95.326086956521735</v>
      </c>
      <c r="F570" s="31">
        <v>3.0706214367160776</v>
      </c>
      <c r="G570" s="31">
        <v>2.8474458380843788</v>
      </c>
      <c r="H570" s="31">
        <v>0.8209236031927023</v>
      </c>
      <c r="I570" s="31">
        <v>0.60042759407069557</v>
      </c>
      <c r="J570" s="31">
        <v>292.71032608695651</v>
      </c>
      <c r="K570" s="31">
        <v>271.43586956521739</v>
      </c>
      <c r="L570" s="31">
        <v>78.255434782608688</v>
      </c>
      <c r="M570" s="31">
        <v>57.236413043478258</v>
      </c>
      <c r="N570" s="31">
        <v>16.410326086956523</v>
      </c>
      <c r="O570" s="31">
        <v>4.6086956521739131</v>
      </c>
      <c r="P570" s="31">
        <v>58.607065217391295</v>
      </c>
      <c r="Q570" s="31">
        <v>58.351630434782599</v>
      </c>
      <c r="R570" s="31">
        <v>0.25543478260869568</v>
      </c>
      <c r="S570" s="31">
        <v>155.84782608695653</v>
      </c>
      <c r="T570" s="31">
        <v>154.54347826086956</v>
      </c>
      <c r="U570" s="31">
        <v>1.3043478260869565</v>
      </c>
      <c r="V570" s="31">
        <v>0</v>
      </c>
      <c r="W570" s="31">
        <v>0</v>
      </c>
      <c r="X570" s="31">
        <v>0</v>
      </c>
      <c r="Y570" s="31">
        <v>0</v>
      </c>
      <c r="Z570" s="31">
        <v>0</v>
      </c>
      <c r="AA570" s="31">
        <v>0</v>
      </c>
      <c r="AB570" s="31">
        <v>0</v>
      </c>
      <c r="AC570" s="31">
        <v>0</v>
      </c>
      <c r="AD570" s="31">
        <v>0</v>
      </c>
      <c r="AE570" s="31">
        <v>0</v>
      </c>
      <c r="AF570" t="s">
        <v>102</v>
      </c>
      <c r="AG570" s="32">
        <v>5</v>
      </c>
      <c r="AH570"/>
    </row>
    <row r="571" spans="1:34" x14ac:dyDescent="0.25">
      <c r="A571" t="s">
        <v>1823</v>
      </c>
      <c r="B571" t="s">
        <v>1302</v>
      </c>
      <c r="C571" t="s">
        <v>1590</v>
      </c>
      <c r="D571" t="s">
        <v>1729</v>
      </c>
      <c r="E571" s="31">
        <v>22.923913043478262</v>
      </c>
      <c r="F571" s="31">
        <v>3.0445851114272169</v>
      </c>
      <c r="G571" s="31">
        <v>3.0033238501659558</v>
      </c>
      <c r="H571" s="31">
        <v>0.5942484589853011</v>
      </c>
      <c r="I571" s="31">
        <v>0.55298719772403981</v>
      </c>
      <c r="J571" s="31">
        <v>69.793804347826097</v>
      </c>
      <c r="K571" s="31">
        <v>68.847934782608704</v>
      </c>
      <c r="L571" s="31">
        <v>13.6225</v>
      </c>
      <c r="M571" s="31">
        <v>12.676630434782609</v>
      </c>
      <c r="N571" s="31">
        <v>0.94586956521739129</v>
      </c>
      <c r="O571" s="31">
        <v>0</v>
      </c>
      <c r="P571" s="31">
        <v>10.661195652173914</v>
      </c>
      <c r="Q571" s="31">
        <v>10.661195652173914</v>
      </c>
      <c r="R571" s="31">
        <v>0</v>
      </c>
      <c r="S571" s="31">
        <v>45.510108695652178</v>
      </c>
      <c r="T571" s="31">
        <v>45.510108695652178</v>
      </c>
      <c r="U571" s="31">
        <v>0</v>
      </c>
      <c r="V571" s="31">
        <v>0</v>
      </c>
      <c r="W571" s="31">
        <v>0</v>
      </c>
      <c r="X571" s="31">
        <v>0</v>
      </c>
      <c r="Y571" s="31">
        <v>0</v>
      </c>
      <c r="Z571" s="31">
        <v>0</v>
      </c>
      <c r="AA571" s="31">
        <v>0</v>
      </c>
      <c r="AB571" s="31">
        <v>0</v>
      </c>
      <c r="AC571" s="31">
        <v>0</v>
      </c>
      <c r="AD571" s="31">
        <v>0</v>
      </c>
      <c r="AE571" s="31">
        <v>0</v>
      </c>
      <c r="AF571" t="s">
        <v>610</v>
      </c>
      <c r="AG571" s="32">
        <v>5</v>
      </c>
      <c r="AH571"/>
    </row>
    <row r="572" spans="1:34" x14ac:dyDescent="0.25">
      <c r="A572" t="s">
        <v>1823</v>
      </c>
      <c r="B572" t="s">
        <v>1280</v>
      </c>
      <c r="C572" t="s">
        <v>1687</v>
      </c>
      <c r="D572" t="s">
        <v>1747</v>
      </c>
      <c r="E572" s="31">
        <v>28.728260869565219</v>
      </c>
      <c r="F572" s="31">
        <v>4.5277033673855467</v>
      </c>
      <c r="G572" s="31">
        <v>4.1677866061293978</v>
      </c>
      <c r="H572" s="31">
        <v>0.39255391600454032</v>
      </c>
      <c r="I572" s="31">
        <v>0.35602345819144909</v>
      </c>
      <c r="J572" s="31">
        <v>130.07304347826087</v>
      </c>
      <c r="K572" s="31">
        <v>119.73326086956521</v>
      </c>
      <c r="L572" s="31">
        <v>11.277391304347827</v>
      </c>
      <c r="M572" s="31">
        <v>10.227934782608695</v>
      </c>
      <c r="N572" s="31">
        <v>0</v>
      </c>
      <c r="O572" s="31">
        <v>1.0494565217391305</v>
      </c>
      <c r="P572" s="31">
        <v>48.916304347826085</v>
      </c>
      <c r="Q572" s="31">
        <v>39.625978260869559</v>
      </c>
      <c r="R572" s="31">
        <v>9.2903260869565241</v>
      </c>
      <c r="S572" s="31">
        <v>69.879347826086956</v>
      </c>
      <c r="T572" s="31">
        <v>69.879347826086956</v>
      </c>
      <c r="U572" s="31">
        <v>0</v>
      </c>
      <c r="V572" s="31">
        <v>0</v>
      </c>
      <c r="W572" s="31">
        <v>0</v>
      </c>
      <c r="X572" s="31">
        <v>0</v>
      </c>
      <c r="Y572" s="31">
        <v>0</v>
      </c>
      <c r="Z572" s="31">
        <v>0</v>
      </c>
      <c r="AA572" s="31">
        <v>0</v>
      </c>
      <c r="AB572" s="31">
        <v>0</v>
      </c>
      <c r="AC572" s="31">
        <v>0</v>
      </c>
      <c r="AD572" s="31">
        <v>0</v>
      </c>
      <c r="AE572" s="31">
        <v>0</v>
      </c>
      <c r="AF572" t="s">
        <v>588</v>
      </c>
      <c r="AG572" s="32">
        <v>5</v>
      </c>
      <c r="AH572"/>
    </row>
    <row r="573" spans="1:34" x14ac:dyDescent="0.25">
      <c r="A573" t="s">
        <v>1823</v>
      </c>
      <c r="B573" t="s">
        <v>1201</v>
      </c>
      <c r="C573" t="s">
        <v>1454</v>
      </c>
      <c r="D573" t="s">
        <v>1755</v>
      </c>
      <c r="E573" s="31">
        <v>48.25</v>
      </c>
      <c r="F573" s="31">
        <v>6.3263685514755572</v>
      </c>
      <c r="G573" s="31">
        <v>5.8340549673349846</v>
      </c>
      <c r="H573" s="31">
        <v>1.7597995043928809</v>
      </c>
      <c r="I573" s="31">
        <v>1.455697229105654</v>
      </c>
      <c r="J573" s="31">
        <v>305.24728260869563</v>
      </c>
      <c r="K573" s="31">
        <v>281.49315217391302</v>
      </c>
      <c r="L573" s="31">
        <v>84.910326086956502</v>
      </c>
      <c r="M573" s="31">
        <v>70.23739130434781</v>
      </c>
      <c r="N573" s="31">
        <v>9.4555434782608678</v>
      </c>
      <c r="O573" s="31">
        <v>5.2173913043478262</v>
      </c>
      <c r="P573" s="31">
        <v>23.532608695652172</v>
      </c>
      <c r="Q573" s="31">
        <v>14.451413043478258</v>
      </c>
      <c r="R573" s="31">
        <v>9.0811956521739159</v>
      </c>
      <c r="S573" s="31">
        <v>196.80434782608697</v>
      </c>
      <c r="T573" s="31">
        <v>196.80434782608697</v>
      </c>
      <c r="U573" s="31">
        <v>0</v>
      </c>
      <c r="V573" s="31">
        <v>0</v>
      </c>
      <c r="W573" s="31">
        <v>9.7336956521739122</v>
      </c>
      <c r="X573" s="31">
        <v>0</v>
      </c>
      <c r="Y573" s="31">
        <v>0</v>
      </c>
      <c r="Z573" s="31">
        <v>0</v>
      </c>
      <c r="AA573" s="31">
        <v>0</v>
      </c>
      <c r="AB573" s="31">
        <v>0</v>
      </c>
      <c r="AC573" s="31">
        <v>9.7336956521739122</v>
      </c>
      <c r="AD573" s="31">
        <v>0</v>
      </c>
      <c r="AE573" s="31">
        <v>0</v>
      </c>
      <c r="AF573" t="s">
        <v>509</v>
      </c>
      <c r="AG573" s="32">
        <v>5</v>
      </c>
      <c r="AH573"/>
    </row>
    <row r="574" spans="1:34" x14ac:dyDescent="0.25">
      <c r="A574" t="s">
        <v>1823</v>
      </c>
      <c r="B574" t="s">
        <v>906</v>
      </c>
      <c r="C574" t="s">
        <v>1436</v>
      </c>
      <c r="D574" t="s">
        <v>1759</v>
      </c>
      <c r="E574" s="31">
        <v>66.586956521739125</v>
      </c>
      <c r="F574" s="31">
        <v>4.2668543911198178</v>
      </c>
      <c r="G574" s="31">
        <v>4.196335292197193</v>
      </c>
      <c r="H574" s="31">
        <v>0.87067417564479288</v>
      </c>
      <c r="I574" s="31">
        <v>0.8001550767221679</v>
      </c>
      <c r="J574" s="31">
        <v>284.116847826087</v>
      </c>
      <c r="K574" s="31">
        <v>279.42119565217394</v>
      </c>
      <c r="L574" s="31">
        <v>57.975543478260875</v>
      </c>
      <c r="M574" s="31">
        <v>53.279891304347828</v>
      </c>
      <c r="N574" s="31">
        <v>0</v>
      </c>
      <c r="O574" s="31">
        <v>4.6956521739130439</v>
      </c>
      <c r="P574" s="31">
        <v>41.592391304347828</v>
      </c>
      <c r="Q574" s="31">
        <v>41.592391304347828</v>
      </c>
      <c r="R574" s="31">
        <v>0</v>
      </c>
      <c r="S574" s="31">
        <v>184.54891304347825</v>
      </c>
      <c r="T574" s="31">
        <v>165.27173913043478</v>
      </c>
      <c r="U574" s="31">
        <v>19.277173913043477</v>
      </c>
      <c r="V574" s="31">
        <v>0</v>
      </c>
      <c r="W574" s="31">
        <v>0.77989130434782616</v>
      </c>
      <c r="X574" s="31">
        <v>0</v>
      </c>
      <c r="Y574" s="31">
        <v>0</v>
      </c>
      <c r="Z574" s="31">
        <v>0</v>
      </c>
      <c r="AA574" s="31">
        <v>0.39945652173913043</v>
      </c>
      <c r="AB574" s="31">
        <v>0</v>
      </c>
      <c r="AC574" s="31">
        <v>0.38043478260869568</v>
      </c>
      <c r="AD574" s="31">
        <v>0</v>
      </c>
      <c r="AE574" s="31">
        <v>0</v>
      </c>
      <c r="AF574" t="s">
        <v>214</v>
      </c>
      <c r="AG574" s="32">
        <v>5</v>
      </c>
      <c r="AH574"/>
    </row>
    <row r="575" spans="1:34" x14ac:dyDescent="0.25">
      <c r="A575" t="s">
        <v>1823</v>
      </c>
      <c r="B575" t="s">
        <v>1273</v>
      </c>
      <c r="C575" t="s">
        <v>1391</v>
      </c>
      <c r="D575" t="s">
        <v>1765</v>
      </c>
      <c r="E575" s="31">
        <v>69.239130434782609</v>
      </c>
      <c r="F575" s="31">
        <v>1.9180941915227632</v>
      </c>
      <c r="G575" s="31">
        <v>1.8092637362637367</v>
      </c>
      <c r="H575" s="31">
        <v>0.27676295133437995</v>
      </c>
      <c r="I575" s="31">
        <v>0.18257142857142861</v>
      </c>
      <c r="J575" s="31">
        <v>132.8071739130435</v>
      </c>
      <c r="K575" s="31">
        <v>125.27184782608698</v>
      </c>
      <c r="L575" s="31">
        <v>19.162826086956525</v>
      </c>
      <c r="M575" s="31">
        <v>12.641086956521741</v>
      </c>
      <c r="N575" s="31">
        <v>3.3913043478260869</v>
      </c>
      <c r="O575" s="31">
        <v>3.1304347826086958</v>
      </c>
      <c r="P575" s="31">
        <v>33.276630434782618</v>
      </c>
      <c r="Q575" s="31">
        <v>32.263043478260876</v>
      </c>
      <c r="R575" s="31">
        <v>1.013586956521739</v>
      </c>
      <c r="S575" s="31">
        <v>80.367717391304367</v>
      </c>
      <c r="T575" s="31">
        <v>80.367717391304367</v>
      </c>
      <c r="U575" s="31">
        <v>0</v>
      </c>
      <c r="V575" s="31">
        <v>0</v>
      </c>
      <c r="W575" s="31">
        <v>0</v>
      </c>
      <c r="X575" s="31">
        <v>0</v>
      </c>
      <c r="Y575" s="31">
        <v>0</v>
      </c>
      <c r="Z575" s="31">
        <v>0</v>
      </c>
      <c r="AA575" s="31">
        <v>0</v>
      </c>
      <c r="AB575" s="31">
        <v>0</v>
      </c>
      <c r="AC575" s="31">
        <v>0</v>
      </c>
      <c r="AD575" s="31">
        <v>0</v>
      </c>
      <c r="AE575" s="31">
        <v>0</v>
      </c>
      <c r="AF575" t="s">
        <v>581</v>
      </c>
      <c r="AG575" s="32">
        <v>5</v>
      </c>
      <c r="AH575"/>
    </row>
    <row r="576" spans="1:34" x14ac:dyDescent="0.25">
      <c r="A576" t="s">
        <v>1823</v>
      </c>
      <c r="B576" t="s">
        <v>1369</v>
      </c>
      <c r="C576" t="s">
        <v>1391</v>
      </c>
      <c r="D576" t="s">
        <v>1765</v>
      </c>
      <c r="E576" s="31">
        <v>97.445652173913047</v>
      </c>
      <c r="F576" s="31">
        <v>1.8689068600111542</v>
      </c>
      <c r="G576" s="31">
        <v>1.7503346346904629</v>
      </c>
      <c r="H576" s="31">
        <v>0.24048410485220298</v>
      </c>
      <c r="I576" s="31">
        <v>0.18872727272727269</v>
      </c>
      <c r="J576" s="31">
        <v>182.11684782608694</v>
      </c>
      <c r="K576" s="31">
        <v>170.5625</v>
      </c>
      <c r="L576" s="31">
        <v>23.434130434782606</v>
      </c>
      <c r="M576" s="31">
        <v>18.39065217391304</v>
      </c>
      <c r="N576" s="31">
        <v>0</v>
      </c>
      <c r="O576" s="31">
        <v>5.0434782608695654</v>
      </c>
      <c r="P576" s="31">
        <v>38.340108695652162</v>
      </c>
      <c r="Q576" s="31">
        <v>31.829239130434768</v>
      </c>
      <c r="R576" s="31">
        <v>6.5108695652173916</v>
      </c>
      <c r="S576" s="31">
        <v>120.34260869565217</v>
      </c>
      <c r="T576" s="31">
        <v>120.34260869565217</v>
      </c>
      <c r="U576" s="31">
        <v>0</v>
      </c>
      <c r="V576" s="31">
        <v>0</v>
      </c>
      <c r="W576" s="31">
        <v>0</v>
      </c>
      <c r="X576" s="31">
        <v>0</v>
      </c>
      <c r="Y576" s="31">
        <v>0</v>
      </c>
      <c r="Z576" s="31">
        <v>0</v>
      </c>
      <c r="AA576" s="31">
        <v>0</v>
      </c>
      <c r="AB576" s="31">
        <v>0</v>
      </c>
      <c r="AC576" s="31">
        <v>0</v>
      </c>
      <c r="AD576" s="31">
        <v>0</v>
      </c>
      <c r="AE576" s="31">
        <v>0</v>
      </c>
      <c r="AF576" t="s">
        <v>679</v>
      </c>
      <c r="AG576" s="32">
        <v>5</v>
      </c>
      <c r="AH576"/>
    </row>
    <row r="577" spans="1:34" x14ac:dyDescent="0.25">
      <c r="A577" t="s">
        <v>1823</v>
      </c>
      <c r="B577" t="s">
        <v>1378</v>
      </c>
      <c r="C577" t="s">
        <v>1391</v>
      </c>
      <c r="D577" t="s">
        <v>1765</v>
      </c>
      <c r="E577" s="31">
        <v>110.66304347826087</v>
      </c>
      <c r="F577" s="31">
        <v>1.4315617326392298</v>
      </c>
      <c r="G577" s="31">
        <v>1.360176799921422</v>
      </c>
      <c r="H577" s="31">
        <v>0.21723308122974172</v>
      </c>
      <c r="I577" s="31">
        <v>0.1842579314409194</v>
      </c>
      <c r="J577" s="31">
        <v>158.42097826086956</v>
      </c>
      <c r="K577" s="31">
        <v>150.52130434782606</v>
      </c>
      <c r="L577" s="31">
        <v>24.039673913043483</v>
      </c>
      <c r="M577" s="31">
        <v>20.390543478260874</v>
      </c>
      <c r="N577" s="31">
        <v>0</v>
      </c>
      <c r="O577" s="31">
        <v>3.649130434782609</v>
      </c>
      <c r="P577" s="31">
        <v>39.349347826086955</v>
      </c>
      <c r="Q577" s="31">
        <v>35.098804347826082</v>
      </c>
      <c r="R577" s="31">
        <v>4.2505434782608704</v>
      </c>
      <c r="S577" s="31">
        <v>95.031956521739119</v>
      </c>
      <c r="T577" s="31">
        <v>95.031956521739119</v>
      </c>
      <c r="U577" s="31">
        <v>0</v>
      </c>
      <c r="V577" s="31">
        <v>0</v>
      </c>
      <c r="W577" s="31">
        <v>0</v>
      </c>
      <c r="X577" s="31">
        <v>0</v>
      </c>
      <c r="Y577" s="31">
        <v>0</v>
      </c>
      <c r="Z577" s="31">
        <v>0</v>
      </c>
      <c r="AA577" s="31">
        <v>0</v>
      </c>
      <c r="AB577" s="31">
        <v>0</v>
      </c>
      <c r="AC577" s="31">
        <v>0</v>
      </c>
      <c r="AD577" s="31">
        <v>0</v>
      </c>
      <c r="AE577" s="31">
        <v>0</v>
      </c>
      <c r="AF577" t="s">
        <v>688</v>
      </c>
      <c r="AG577" s="32">
        <v>5</v>
      </c>
      <c r="AH577"/>
    </row>
    <row r="578" spans="1:34" x14ac:dyDescent="0.25">
      <c r="A578" t="s">
        <v>1823</v>
      </c>
      <c r="B578" t="s">
        <v>1177</v>
      </c>
      <c r="C578" t="s">
        <v>1400</v>
      </c>
      <c r="D578" t="s">
        <v>1742</v>
      </c>
      <c r="E578" s="31">
        <v>18.858695652173914</v>
      </c>
      <c r="F578" s="31">
        <v>3.7526224783861664</v>
      </c>
      <c r="G578" s="31">
        <v>3.5457521613832843</v>
      </c>
      <c r="H578" s="31">
        <v>0.4812276657060518</v>
      </c>
      <c r="I578" s="31">
        <v>0.46393659942363108</v>
      </c>
      <c r="J578" s="31">
        <v>70.769565217391289</v>
      </c>
      <c r="K578" s="31">
        <v>66.868260869565205</v>
      </c>
      <c r="L578" s="31">
        <v>9.0753260869565207</v>
      </c>
      <c r="M578" s="31">
        <v>8.7492391304347823</v>
      </c>
      <c r="N578" s="31">
        <v>0</v>
      </c>
      <c r="O578" s="31">
        <v>0.32608695652173914</v>
      </c>
      <c r="P578" s="31">
        <v>17.988913043478256</v>
      </c>
      <c r="Q578" s="31">
        <v>14.41369565217391</v>
      </c>
      <c r="R578" s="31">
        <v>3.5752173913043475</v>
      </c>
      <c r="S578" s="31">
        <v>43.705326086956511</v>
      </c>
      <c r="T578" s="31">
        <v>43.705326086956511</v>
      </c>
      <c r="U578" s="31">
        <v>0</v>
      </c>
      <c r="V578" s="31">
        <v>0</v>
      </c>
      <c r="W578" s="31">
        <v>6.9354347826086959</v>
      </c>
      <c r="X578" s="31">
        <v>0</v>
      </c>
      <c r="Y578" s="31">
        <v>0</v>
      </c>
      <c r="Z578" s="31">
        <v>0</v>
      </c>
      <c r="AA578" s="31">
        <v>6.9354347826086959</v>
      </c>
      <c r="AB578" s="31">
        <v>0</v>
      </c>
      <c r="AC578" s="31">
        <v>0</v>
      </c>
      <c r="AD578" s="31">
        <v>0</v>
      </c>
      <c r="AE578" s="31">
        <v>0</v>
      </c>
      <c r="AF578" t="s">
        <v>485</v>
      </c>
      <c r="AG578" s="32">
        <v>5</v>
      </c>
      <c r="AH578"/>
    </row>
    <row r="579" spans="1:34" x14ac:dyDescent="0.25">
      <c r="A579" t="s">
        <v>1823</v>
      </c>
      <c r="B579" t="s">
        <v>1222</v>
      </c>
      <c r="C579" t="s">
        <v>1665</v>
      </c>
      <c r="D579" t="s">
        <v>1798</v>
      </c>
      <c r="E579" s="31">
        <v>89.097826086956516</v>
      </c>
      <c r="F579" s="31">
        <v>3.4565755764304016</v>
      </c>
      <c r="G579" s="31">
        <v>3.2868488471391974</v>
      </c>
      <c r="H579" s="31">
        <v>0.46459070391606688</v>
      </c>
      <c r="I579" s="31">
        <v>0.29486397462486275</v>
      </c>
      <c r="J579" s="31">
        <v>307.97336956521741</v>
      </c>
      <c r="K579" s="31">
        <v>292.85108695652173</v>
      </c>
      <c r="L579" s="31">
        <v>41.394021739130437</v>
      </c>
      <c r="M579" s="31">
        <v>26.271739130434781</v>
      </c>
      <c r="N579" s="31">
        <v>3.9048913043478262</v>
      </c>
      <c r="O579" s="31">
        <v>11.217391304347826</v>
      </c>
      <c r="P579" s="31">
        <v>83.241847826086953</v>
      </c>
      <c r="Q579" s="31">
        <v>83.241847826086953</v>
      </c>
      <c r="R579" s="31">
        <v>0</v>
      </c>
      <c r="S579" s="31">
        <v>183.33750000000001</v>
      </c>
      <c r="T579" s="31">
        <v>183.33750000000001</v>
      </c>
      <c r="U579" s="31">
        <v>0</v>
      </c>
      <c r="V579" s="31">
        <v>0</v>
      </c>
      <c r="W579" s="31">
        <v>0</v>
      </c>
      <c r="X579" s="31">
        <v>0</v>
      </c>
      <c r="Y579" s="31">
        <v>0</v>
      </c>
      <c r="Z579" s="31">
        <v>0</v>
      </c>
      <c r="AA579" s="31">
        <v>0</v>
      </c>
      <c r="AB579" s="31">
        <v>0</v>
      </c>
      <c r="AC579" s="31">
        <v>0</v>
      </c>
      <c r="AD579" s="31">
        <v>0</v>
      </c>
      <c r="AE579" s="31">
        <v>0</v>
      </c>
      <c r="AF579" t="s">
        <v>530</v>
      </c>
      <c r="AG579" s="32">
        <v>5</v>
      </c>
      <c r="AH579"/>
    </row>
    <row r="580" spans="1:34" x14ac:dyDescent="0.25">
      <c r="A580" t="s">
        <v>1823</v>
      </c>
      <c r="B580" t="s">
        <v>833</v>
      </c>
      <c r="C580" t="s">
        <v>1519</v>
      </c>
      <c r="D580" t="s">
        <v>1726</v>
      </c>
      <c r="E580" s="31">
        <v>64.902173913043484</v>
      </c>
      <c r="F580" s="31">
        <v>3.4774325908558028</v>
      </c>
      <c r="G580" s="31">
        <v>3.3970440462234128</v>
      </c>
      <c r="H580" s="31">
        <v>0.41973706246859815</v>
      </c>
      <c r="I580" s="31">
        <v>0.33934851783620829</v>
      </c>
      <c r="J580" s="31">
        <v>225.69293478260869</v>
      </c>
      <c r="K580" s="31">
        <v>220.47554347826087</v>
      </c>
      <c r="L580" s="31">
        <v>27.241847826086953</v>
      </c>
      <c r="M580" s="31">
        <v>22.024456521739129</v>
      </c>
      <c r="N580" s="31">
        <v>0</v>
      </c>
      <c r="O580" s="31">
        <v>5.2173913043478262</v>
      </c>
      <c r="P580" s="31">
        <v>50.326086956521742</v>
      </c>
      <c r="Q580" s="31">
        <v>50.326086956521742</v>
      </c>
      <c r="R580" s="31">
        <v>0</v>
      </c>
      <c r="S580" s="31">
        <v>148.125</v>
      </c>
      <c r="T580" s="31">
        <v>125.3070652173913</v>
      </c>
      <c r="U580" s="31">
        <v>22.817934782608695</v>
      </c>
      <c r="V580" s="31">
        <v>0</v>
      </c>
      <c r="W580" s="31">
        <v>0</v>
      </c>
      <c r="X580" s="31">
        <v>0</v>
      </c>
      <c r="Y580" s="31">
        <v>0</v>
      </c>
      <c r="Z580" s="31">
        <v>0</v>
      </c>
      <c r="AA580" s="31">
        <v>0</v>
      </c>
      <c r="AB580" s="31">
        <v>0</v>
      </c>
      <c r="AC580" s="31">
        <v>0</v>
      </c>
      <c r="AD580" s="31">
        <v>0</v>
      </c>
      <c r="AE580" s="31">
        <v>0</v>
      </c>
      <c r="AF580" t="s">
        <v>141</v>
      </c>
      <c r="AG580" s="32">
        <v>5</v>
      </c>
      <c r="AH580"/>
    </row>
    <row r="581" spans="1:34" x14ac:dyDescent="0.25">
      <c r="A581" t="s">
        <v>1823</v>
      </c>
      <c r="B581" t="s">
        <v>1075</v>
      </c>
      <c r="C581" t="s">
        <v>1519</v>
      </c>
      <c r="D581" t="s">
        <v>1726</v>
      </c>
      <c r="E581" s="31">
        <v>35.717391304347828</v>
      </c>
      <c r="F581" s="31">
        <v>2.7477784540474728</v>
      </c>
      <c r="G581" s="31">
        <v>2.5091692026780268</v>
      </c>
      <c r="H581" s="31">
        <v>6.7178940961655498E-2</v>
      </c>
      <c r="I581" s="31">
        <v>1.6965916007303711E-2</v>
      </c>
      <c r="J581" s="31">
        <v>98.143478260869529</v>
      </c>
      <c r="K581" s="31">
        <v>89.620978260869521</v>
      </c>
      <c r="L581" s="31">
        <v>2.3994565217391304</v>
      </c>
      <c r="M581" s="31">
        <v>0.60597826086956519</v>
      </c>
      <c r="N581" s="31">
        <v>0</v>
      </c>
      <c r="O581" s="31">
        <v>1.7934782608695652</v>
      </c>
      <c r="P581" s="31">
        <v>31.157608695652176</v>
      </c>
      <c r="Q581" s="31">
        <v>24.428586956521741</v>
      </c>
      <c r="R581" s="31">
        <v>6.7290217391304354</v>
      </c>
      <c r="S581" s="31">
        <v>64.586413043478217</v>
      </c>
      <c r="T581" s="31">
        <v>64.586413043478217</v>
      </c>
      <c r="U581" s="31">
        <v>0</v>
      </c>
      <c r="V581" s="31">
        <v>0</v>
      </c>
      <c r="W581" s="31">
        <v>0</v>
      </c>
      <c r="X581" s="31">
        <v>0</v>
      </c>
      <c r="Y581" s="31">
        <v>0</v>
      </c>
      <c r="Z581" s="31">
        <v>0</v>
      </c>
      <c r="AA581" s="31">
        <v>0</v>
      </c>
      <c r="AB581" s="31">
        <v>0</v>
      </c>
      <c r="AC581" s="31">
        <v>0</v>
      </c>
      <c r="AD581" s="31">
        <v>0</v>
      </c>
      <c r="AE581" s="31">
        <v>0</v>
      </c>
      <c r="AF581" t="s">
        <v>383</v>
      </c>
      <c r="AG581" s="32">
        <v>5</v>
      </c>
      <c r="AH581"/>
    </row>
    <row r="582" spans="1:34" x14ac:dyDescent="0.25">
      <c r="A582" t="s">
        <v>1823</v>
      </c>
      <c r="B582" t="s">
        <v>858</v>
      </c>
      <c r="C582" t="s">
        <v>1454</v>
      </c>
      <c r="D582" t="s">
        <v>1755</v>
      </c>
      <c r="E582" s="31">
        <v>148.88043478260869</v>
      </c>
      <c r="F582" s="31">
        <v>2.1857560049645914</v>
      </c>
      <c r="G582" s="31">
        <v>1.8337263634372498</v>
      </c>
      <c r="H582" s="31">
        <v>0.31236767175293861</v>
      </c>
      <c r="I582" s="31">
        <v>0.20973570854931739</v>
      </c>
      <c r="J582" s="31">
        <v>325.41630434782616</v>
      </c>
      <c r="K582" s="31">
        <v>273.00597826086965</v>
      </c>
      <c r="L582" s="31">
        <v>46.505434782608695</v>
      </c>
      <c r="M582" s="31">
        <v>31.225543478260871</v>
      </c>
      <c r="N582" s="31">
        <v>9.8885869565217384</v>
      </c>
      <c r="O582" s="31">
        <v>5.3913043478260869</v>
      </c>
      <c r="P582" s="31">
        <v>107.46728260869568</v>
      </c>
      <c r="Q582" s="31">
        <v>70.336847826086995</v>
      </c>
      <c r="R582" s="31">
        <v>37.130434782608695</v>
      </c>
      <c r="S582" s="31">
        <v>171.44358695652178</v>
      </c>
      <c r="T582" s="31">
        <v>171.44358695652178</v>
      </c>
      <c r="U582" s="31">
        <v>0</v>
      </c>
      <c r="V582" s="31">
        <v>0</v>
      </c>
      <c r="W582" s="31">
        <v>23.383695652173916</v>
      </c>
      <c r="X582" s="31">
        <v>0</v>
      </c>
      <c r="Y582" s="31">
        <v>0</v>
      </c>
      <c r="Z582" s="31">
        <v>0</v>
      </c>
      <c r="AA582" s="31">
        <v>8.2634782608695634</v>
      </c>
      <c r="AB582" s="31">
        <v>0</v>
      </c>
      <c r="AC582" s="31">
        <v>15.120217391304353</v>
      </c>
      <c r="AD582" s="31">
        <v>0</v>
      </c>
      <c r="AE582" s="31">
        <v>0</v>
      </c>
      <c r="AF582" t="s">
        <v>166</v>
      </c>
      <c r="AG582" s="32">
        <v>5</v>
      </c>
      <c r="AH582"/>
    </row>
    <row r="583" spans="1:34" x14ac:dyDescent="0.25">
      <c r="A583" t="s">
        <v>1823</v>
      </c>
      <c r="B583" t="s">
        <v>1283</v>
      </c>
      <c r="C583" t="s">
        <v>1634</v>
      </c>
      <c r="D583" t="s">
        <v>1755</v>
      </c>
      <c r="E583" s="31">
        <v>61.043478260869563</v>
      </c>
      <c r="F583" s="31">
        <v>4.7363247863247864</v>
      </c>
      <c r="G583" s="31">
        <v>4.3157229344729346</v>
      </c>
      <c r="H583" s="31">
        <v>1.5635185185185179</v>
      </c>
      <c r="I583" s="31">
        <v>1.2165455840455834</v>
      </c>
      <c r="J583" s="31">
        <v>289.12173913043478</v>
      </c>
      <c r="K583" s="31">
        <v>263.44673913043476</v>
      </c>
      <c r="L583" s="31">
        <v>95.442608695652126</v>
      </c>
      <c r="M583" s="31">
        <v>74.262173913043441</v>
      </c>
      <c r="N583" s="31">
        <v>16.158695652173911</v>
      </c>
      <c r="O583" s="31">
        <v>5.0217391304347823</v>
      </c>
      <c r="P583" s="31">
        <v>15.193260869565215</v>
      </c>
      <c r="Q583" s="31">
        <v>10.69869565217391</v>
      </c>
      <c r="R583" s="31">
        <v>4.4945652173913047</v>
      </c>
      <c r="S583" s="31">
        <v>178.4858695652174</v>
      </c>
      <c r="T583" s="31">
        <v>178.4858695652174</v>
      </c>
      <c r="U583" s="31">
        <v>0</v>
      </c>
      <c r="V583" s="31">
        <v>0</v>
      </c>
      <c r="W583" s="31">
        <v>124.10130434782603</v>
      </c>
      <c r="X583" s="31">
        <v>74.262173913043441</v>
      </c>
      <c r="Y583" s="31">
        <v>11.289130434782612</v>
      </c>
      <c r="Z583" s="31">
        <v>0.91304347826086951</v>
      </c>
      <c r="AA583" s="31">
        <v>10.69869565217391</v>
      </c>
      <c r="AB583" s="31">
        <v>4.4945652173913047</v>
      </c>
      <c r="AC583" s="31">
        <v>22.443695652173904</v>
      </c>
      <c r="AD583" s="31">
        <v>0</v>
      </c>
      <c r="AE583" s="31">
        <v>0</v>
      </c>
      <c r="AF583" t="s">
        <v>591</v>
      </c>
      <c r="AG583" s="32">
        <v>5</v>
      </c>
      <c r="AH583"/>
    </row>
    <row r="584" spans="1:34" x14ac:dyDescent="0.25">
      <c r="A584" t="s">
        <v>1823</v>
      </c>
      <c r="B584" t="s">
        <v>1124</v>
      </c>
      <c r="C584" t="s">
        <v>1454</v>
      </c>
      <c r="D584" t="s">
        <v>1755</v>
      </c>
      <c r="E584" s="31">
        <v>35.934782608695649</v>
      </c>
      <c r="F584" s="31">
        <v>6.3501603145795533</v>
      </c>
      <c r="G584" s="31">
        <v>5.929379915305506</v>
      </c>
      <c r="H584" s="31">
        <v>1.1987174833635812</v>
      </c>
      <c r="I584" s="31">
        <v>1.0610889292196004</v>
      </c>
      <c r="J584" s="31">
        <v>228.19163043478261</v>
      </c>
      <c r="K584" s="31">
        <v>213.07097826086957</v>
      </c>
      <c r="L584" s="31">
        <v>43.075652173913035</v>
      </c>
      <c r="M584" s="31">
        <v>38.129999999999988</v>
      </c>
      <c r="N584" s="31">
        <v>0</v>
      </c>
      <c r="O584" s="31">
        <v>4.9456521739130439</v>
      </c>
      <c r="P584" s="31">
        <v>39.523369565217379</v>
      </c>
      <c r="Q584" s="31">
        <v>29.348369565217382</v>
      </c>
      <c r="R584" s="31">
        <v>10.175000000000001</v>
      </c>
      <c r="S584" s="31">
        <v>145.59260869565219</v>
      </c>
      <c r="T584" s="31">
        <v>145.59260869565219</v>
      </c>
      <c r="U584" s="31">
        <v>0</v>
      </c>
      <c r="V584" s="31">
        <v>0</v>
      </c>
      <c r="W584" s="31">
        <v>83.057173913043457</v>
      </c>
      <c r="X584" s="31">
        <v>38.129999999999988</v>
      </c>
      <c r="Y584" s="31">
        <v>0</v>
      </c>
      <c r="Z584" s="31">
        <v>0</v>
      </c>
      <c r="AA584" s="31">
        <v>29.348369565217382</v>
      </c>
      <c r="AB584" s="31">
        <v>10.175000000000001</v>
      </c>
      <c r="AC584" s="31">
        <v>5.4038043478260871</v>
      </c>
      <c r="AD584" s="31">
        <v>0</v>
      </c>
      <c r="AE584" s="31">
        <v>0</v>
      </c>
      <c r="AF584" t="s">
        <v>432</v>
      </c>
      <c r="AG584" s="32">
        <v>5</v>
      </c>
      <c r="AH584"/>
    </row>
    <row r="585" spans="1:34" x14ac:dyDescent="0.25">
      <c r="A585" t="s">
        <v>1823</v>
      </c>
      <c r="B585" t="s">
        <v>904</v>
      </c>
      <c r="C585" t="s">
        <v>1555</v>
      </c>
      <c r="D585" t="s">
        <v>1778</v>
      </c>
      <c r="E585" s="31">
        <v>92.521739130434781</v>
      </c>
      <c r="F585" s="31">
        <v>3.8930192669172938</v>
      </c>
      <c r="G585" s="31">
        <v>3.5930603853383465</v>
      </c>
      <c r="H585" s="31">
        <v>0.59968280075187974</v>
      </c>
      <c r="I585" s="31">
        <v>0.35963933270676696</v>
      </c>
      <c r="J585" s="31">
        <v>360.18891304347829</v>
      </c>
      <c r="K585" s="31">
        <v>332.43619565217398</v>
      </c>
      <c r="L585" s="31">
        <v>55.483695652173914</v>
      </c>
      <c r="M585" s="31">
        <v>33.274456521739133</v>
      </c>
      <c r="N585" s="31">
        <v>16.5625</v>
      </c>
      <c r="O585" s="31">
        <v>5.6467391304347823</v>
      </c>
      <c r="P585" s="31">
        <v>66.298913043478265</v>
      </c>
      <c r="Q585" s="31">
        <v>60.755434782608702</v>
      </c>
      <c r="R585" s="31">
        <v>5.5434782608695654</v>
      </c>
      <c r="S585" s="31">
        <v>238.40630434782611</v>
      </c>
      <c r="T585" s="31">
        <v>238.40630434782611</v>
      </c>
      <c r="U585" s="31">
        <v>0</v>
      </c>
      <c r="V585" s="31">
        <v>0</v>
      </c>
      <c r="W585" s="31">
        <v>107.48423913043479</v>
      </c>
      <c r="X585" s="31">
        <v>9.2445652173913047</v>
      </c>
      <c r="Y585" s="31">
        <v>0</v>
      </c>
      <c r="Z585" s="31">
        <v>0</v>
      </c>
      <c r="AA585" s="31">
        <v>10.861413043478262</v>
      </c>
      <c r="AB585" s="31">
        <v>0</v>
      </c>
      <c r="AC585" s="31">
        <v>87.378260869565224</v>
      </c>
      <c r="AD585" s="31">
        <v>0</v>
      </c>
      <c r="AE585" s="31">
        <v>0</v>
      </c>
      <c r="AF585" t="s">
        <v>212</v>
      </c>
      <c r="AG585" s="32">
        <v>5</v>
      </c>
      <c r="AH585"/>
    </row>
    <row r="586" spans="1:34" x14ac:dyDescent="0.25">
      <c r="A586" t="s">
        <v>1823</v>
      </c>
      <c r="B586" t="s">
        <v>1067</v>
      </c>
      <c r="C586" t="s">
        <v>1618</v>
      </c>
      <c r="D586" t="s">
        <v>1758</v>
      </c>
      <c r="E586" s="31">
        <v>54.858695652173914</v>
      </c>
      <c r="F586" s="31">
        <v>2.474997027937389</v>
      </c>
      <c r="G586" s="31">
        <v>2.3651793144442244</v>
      </c>
      <c r="H586" s="31">
        <v>0.60489597780859938</v>
      </c>
      <c r="I586" s="31">
        <v>0.51424806815930268</v>
      </c>
      <c r="J586" s="31">
        <v>135.77510869565219</v>
      </c>
      <c r="K586" s="31">
        <v>129.75065217391304</v>
      </c>
      <c r="L586" s="31">
        <v>33.183804347826097</v>
      </c>
      <c r="M586" s="31">
        <v>28.210978260869574</v>
      </c>
      <c r="N586" s="31">
        <v>4.9728260869565215</v>
      </c>
      <c r="O586" s="31">
        <v>0</v>
      </c>
      <c r="P586" s="31">
        <v>21.886521739130444</v>
      </c>
      <c r="Q586" s="31">
        <v>20.834891304347835</v>
      </c>
      <c r="R586" s="31">
        <v>1.0516304347826086</v>
      </c>
      <c r="S586" s="31">
        <v>80.704782608695638</v>
      </c>
      <c r="T586" s="31">
        <v>80.704782608695638</v>
      </c>
      <c r="U586" s="31">
        <v>0</v>
      </c>
      <c r="V586" s="31">
        <v>0</v>
      </c>
      <c r="W586" s="31">
        <v>0.71195652173913038</v>
      </c>
      <c r="X586" s="31">
        <v>0.46195652173913043</v>
      </c>
      <c r="Y586" s="31">
        <v>0</v>
      </c>
      <c r="Z586" s="31">
        <v>0</v>
      </c>
      <c r="AA586" s="31">
        <v>0</v>
      </c>
      <c r="AB586" s="31">
        <v>0</v>
      </c>
      <c r="AC586" s="31">
        <v>0.25</v>
      </c>
      <c r="AD586" s="31">
        <v>0</v>
      </c>
      <c r="AE586" s="31">
        <v>0</v>
      </c>
      <c r="AF586" t="s">
        <v>375</v>
      </c>
      <c r="AG586" s="32">
        <v>5</v>
      </c>
      <c r="AH586"/>
    </row>
    <row r="587" spans="1:34" x14ac:dyDescent="0.25">
      <c r="A587" t="s">
        <v>1823</v>
      </c>
      <c r="B587" t="s">
        <v>914</v>
      </c>
      <c r="C587" t="s">
        <v>1561</v>
      </c>
      <c r="D587" t="s">
        <v>1755</v>
      </c>
      <c r="E587" s="31">
        <v>103.19565217391305</v>
      </c>
      <c r="F587" s="31">
        <v>3.0635949020433948</v>
      </c>
      <c r="G587" s="31">
        <v>2.8901485148514845</v>
      </c>
      <c r="H587" s="31">
        <v>0.79451232357278267</v>
      </c>
      <c r="I587" s="31">
        <v>0.62106593638087204</v>
      </c>
      <c r="J587" s="31">
        <v>316.14967391304339</v>
      </c>
      <c r="K587" s="31">
        <v>298.25076086956517</v>
      </c>
      <c r="L587" s="31">
        <v>81.990217391304341</v>
      </c>
      <c r="M587" s="31">
        <v>64.091304347826082</v>
      </c>
      <c r="N587" s="31">
        <v>12.159782608695652</v>
      </c>
      <c r="O587" s="31">
        <v>5.7391304347826084</v>
      </c>
      <c r="P587" s="31">
        <v>70.56565217391308</v>
      </c>
      <c r="Q587" s="31">
        <v>70.56565217391308</v>
      </c>
      <c r="R587" s="31">
        <v>0</v>
      </c>
      <c r="S587" s="31">
        <v>163.59380434782597</v>
      </c>
      <c r="T587" s="31">
        <v>163.59380434782597</v>
      </c>
      <c r="U587" s="31">
        <v>0</v>
      </c>
      <c r="V587" s="31">
        <v>0</v>
      </c>
      <c r="W587" s="31">
        <v>27.210108695652174</v>
      </c>
      <c r="X587" s="31">
        <v>0</v>
      </c>
      <c r="Y587" s="31">
        <v>0.11956521739130435</v>
      </c>
      <c r="Z587" s="31">
        <v>0</v>
      </c>
      <c r="AA587" s="31">
        <v>6.473260869565217</v>
      </c>
      <c r="AB587" s="31">
        <v>0</v>
      </c>
      <c r="AC587" s="31">
        <v>20.617282608695653</v>
      </c>
      <c r="AD587" s="31">
        <v>0</v>
      </c>
      <c r="AE587" s="31">
        <v>0</v>
      </c>
      <c r="AF587" t="s">
        <v>222</v>
      </c>
      <c r="AG587" s="32">
        <v>5</v>
      </c>
      <c r="AH587"/>
    </row>
    <row r="588" spans="1:34" x14ac:dyDescent="0.25">
      <c r="A588" t="s">
        <v>1823</v>
      </c>
      <c r="B588" t="s">
        <v>801</v>
      </c>
      <c r="C588" t="s">
        <v>1500</v>
      </c>
      <c r="D588" t="s">
        <v>1783</v>
      </c>
      <c r="E588" s="31">
        <v>86.630434782608702</v>
      </c>
      <c r="F588" s="31">
        <v>3.3180677540777919</v>
      </c>
      <c r="G588" s="31">
        <v>3.2518193224592218</v>
      </c>
      <c r="H588" s="31">
        <v>0.39463613550815557</v>
      </c>
      <c r="I588" s="31">
        <v>0.32838770388958594</v>
      </c>
      <c r="J588" s="31">
        <v>287.44565217391306</v>
      </c>
      <c r="K588" s="31">
        <v>281.70652173913044</v>
      </c>
      <c r="L588" s="31">
        <v>34.1875</v>
      </c>
      <c r="M588" s="31">
        <v>28.448369565217391</v>
      </c>
      <c r="N588" s="31">
        <v>0</v>
      </c>
      <c r="O588" s="31">
        <v>5.7391304347826084</v>
      </c>
      <c r="P588" s="31">
        <v>87.701086956521735</v>
      </c>
      <c r="Q588" s="31">
        <v>87.701086956521735</v>
      </c>
      <c r="R588" s="31">
        <v>0</v>
      </c>
      <c r="S588" s="31">
        <v>165.55706521739131</v>
      </c>
      <c r="T588" s="31">
        <v>165.55706521739131</v>
      </c>
      <c r="U588" s="31">
        <v>0</v>
      </c>
      <c r="V588" s="31">
        <v>0</v>
      </c>
      <c r="W588" s="31">
        <v>7.4375</v>
      </c>
      <c r="X588" s="31">
        <v>2.7391304347826089</v>
      </c>
      <c r="Y588" s="31">
        <v>0</v>
      </c>
      <c r="Z588" s="31">
        <v>0</v>
      </c>
      <c r="AA588" s="31">
        <v>0.88586956521739135</v>
      </c>
      <c r="AB588" s="31">
        <v>0</v>
      </c>
      <c r="AC588" s="31">
        <v>3.8125</v>
      </c>
      <c r="AD588" s="31">
        <v>0</v>
      </c>
      <c r="AE588" s="31">
        <v>0</v>
      </c>
      <c r="AF588" t="s">
        <v>109</v>
      </c>
      <c r="AG588" s="32">
        <v>5</v>
      </c>
      <c r="AH588"/>
    </row>
    <row r="589" spans="1:34" x14ac:dyDescent="0.25">
      <c r="A589" t="s">
        <v>1823</v>
      </c>
      <c r="B589" t="s">
        <v>1133</v>
      </c>
      <c r="C589" t="s">
        <v>1454</v>
      </c>
      <c r="D589" t="s">
        <v>1755</v>
      </c>
      <c r="E589" s="31">
        <v>177.86956521739131</v>
      </c>
      <c r="F589" s="31">
        <v>2.2448961134197019</v>
      </c>
      <c r="G589" s="31">
        <v>2.1523912246394521</v>
      </c>
      <c r="H589" s="31">
        <v>0.13789415790760204</v>
      </c>
      <c r="I589" s="31">
        <v>9.3054876558298708E-2</v>
      </c>
      <c r="J589" s="31">
        <v>399.29869565217393</v>
      </c>
      <c r="K589" s="31">
        <v>382.84489130434781</v>
      </c>
      <c r="L589" s="31">
        <v>24.527173913043477</v>
      </c>
      <c r="M589" s="31">
        <v>16.551630434782609</v>
      </c>
      <c r="N589" s="31">
        <v>7.9755434782608692</v>
      </c>
      <c r="O589" s="31">
        <v>0</v>
      </c>
      <c r="P589" s="31">
        <v>155.25793478260869</v>
      </c>
      <c r="Q589" s="31">
        <v>146.77967391304347</v>
      </c>
      <c r="R589" s="31">
        <v>8.4782608695652169</v>
      </c>
      <c r="S589" s="31">
        <v>219.51358695652175</v>
      </c>
      <c r="T589" s="31">
        <v>219.51358695652175</v>
      </c>
      <c r="U589" s="31">
        <v>0</v>
      </c>
      <c r="V589" s="31">
        <v>0</v>
      </c>
      <c r="W589" s="31">
        <v>0.27173913043478259</v>
      </c>
      <c r="X589" s="31">
        <v>0</v>
      </c>
      <c r="Y589" s="31">
        <v>0</v>
      </c>
      <c r="Z589" s="31">
        <v>0</v>
      </c>
      <c r="AA589" s="31">
        <v>0</v>
      </c>
      <c r="AB589" s="31">
        <v>0</v>
      </c>
      <c r="AC589" s="31">
        <v>0.27173913043478259</v>
      </c>
      <c r="AD589" s="31">
        <v>0</v>
      </c>
      <c r="AE589" s="31">
        <v>0</v>
      </c>
      <c r="AF589" t="s">
        <v>441</v>
      </c>
      <c r="AG589" s="32">
        <v>5</v>
      </c>
      <c r="AH589"/>
    </row>
    <row r="590" spans="1:34" x14ac:dyDescent="0.25">
      <c r="A590" t="s">
        <v>1823</v>
      </c>
      <c r="B590" t="s">
        <v>1326</v>
      </c>
      <c r="C590" t="s">
        <v>1454</v>
      </c>
      <c r="D590" t="s">
        <v>1755</v>
      </c>
      <c r="E590" s="31">
        <v>158.20652173913044</v>
      </c>
      <c r="F590" s="31">
        <v>2.0051569907248359</v>
      </c>
      <c r="G590" s="31">
        <v>1.8537512882171061</v>
      </c>
      <c r="H590" s="31">
        <v>0.27111233253177613</v>
      </c>
      <c r="I590" s="31">
        <v>0.19023222260391626</v>
      </c>
      <c r="J590" s="31">
        <v>317.22891304347809</v>
      </c>
      <c r="K590" s="31">
        <v>293.27554347826066</v>
      </c>
      <c r="L590" s="31">
        <v>42.8917391304348</v>
      </c>
      <c r="M590" s="31">
        <v>30.095978260869579</v>
      </c>
      <c r="N590" s="31">
        <v>6.1302173913043481</v>
      </c>
      <c r="O590" s="31">
        <v>6.6655434782608696</v>
      </c>
      <c r="P590" s="31">
        <v>93.750108695652102</v>
      </c>
      <c r="Q590" s="31">
        <v>82.59249999999993</v>
      </c>
      <c r="R590" s="31">
        <v>11.157608695652174</v>
      </c>
      <c r="S590" s="31">
        <v>180.58706521739114</v>
      </c>
      <c r="T590" s="31">
        <v>180.58706521739114</v>
      </c>
      <c r="U590" s="31">
        <v>0</v>
      </c>
      <c r="V590" s="31">
        <v>0</v>
      </c>
      <c r="W590" s="31">
        <v>18.779891304347828</v>
      </c>
      <c r="X590" s="31">
        <v>4.9456521739130439</v>
      </c>
      <c r="Y590" s="31">
        <v>0</v>
      </c>
      <c r="Z590" s="31">
        <v>0</v>
      </c>
      <c r="AA590" s="31">
        <v>13.834239130434783</v>
      </c>
      <c r="AB590" s="31">
        <v>0</v>
      </c>
      <c r="AC590" s="31">
        <v>0</v>
      </c>
      <c r="AD590" s="31">
        <v>0</v>
      </c>
      <c r="AE590" s="31">
        <v>0</v>
      </c>
      <c r="AF590" t="s">
        <v>634</v>
      </c>
      <c r="AG590" s="32">
        <v>5</v>
      </c>
      <c r="AH590"/>
    </row>
    <row r="591" spans="1:34" x14ac:dyDescent="0.25">
      <c r="A591" t="s">
        <v>1823</v>
      </c>
      <c r="B591" t="s">
        <v>1335</v>
      </c>
      <c r="C591" t="s">
        <v>1441</v>
      </c>
      <c r="D591" t="s">
        <v>1764</v>
      </c>
      <c r="E591" s="31">
        <v>82</v>
      </c>
      <c r="F591" s="31">
        <v>2.7066874337221631</v>
      </c>
      <c r="G591" s="31">
        <v>2.5494101272534468</v>
      </c>
      <c r="H591" s="31">
        <v>0.60412248144220571</v>
      </c>
      <c r="I591" s="31">
        <v>0.49542682926829268</v>
      </c>
      <c r="J591" s="31">
        <v>221.94836956521738</v>
      </c>
      <c r="K591" s="31">
        <v>209.05163043478262</v>
      </c>
      <c r="L591" s="31">
        <v>49.538043478260867</v>
      </c>
      <c r="M591" s="31">
        <v>40.625</v>
      </c>
      <c r="N591" s="31">
        <v>3.7717391304347827</v>
      </c>
      <c r="O591" s="31">
        <v>5.1413043478260869</v>
      </c>
      <c r="P591" s="31">
        <v>53.478260869565219</v>
      </c>
      <c r="Q591" s="31">
        <v>49.494565217391305</v>
      </c>
      <c r="R591" s="31">
        <v>3.9836956521739131</v>
      </c>
      <c r="S591" s="31">
        <v>118.9320652173913</v>
      </c>
      <c r="T591" s="31">
        <v>118.9320652173913</v>
      </c>
      <c r="U591" s="31">
        <v>0</v>
      </c>
      <c r="V591" s="31">
        <v>0</v>
      </c>
      <c r="W591" s="31">
        <v>5.4782608695652177</v>
      </c>
      <c r="X591" s="31">
        <v>5.4782608695652177</v>
      </c>
      <c r="Y591" s="31">
        <v>0</v>
      </c>
      <c r="Z591" s="31">
        <v>0</v>
      </c>
      <c r="AA591" s="31">
        <v>0</v>
      </c>
      <c r="AB591" s="31">
        <v>0</v>
      </c>
      <c r="AC591" s="31">
        <v>0</v>
      </c>
      <c r="AD591" s="31">
        <v>0</v>
      </c>
      <c r="AE591" s="31">
        <v>0</v>
      </c>
      <c r="AF591" t="s">
        <v>644</v>
      </c>
      <c r="AG591" s="32">
        <v>5</v>
      </c>
      <c r="AH591"/>
    </row>
    <row r="592" spans="1:34" x14ac:dyDescent="0.25">
      <c r="A592" t="s">
        <v>1823</v>
      </c>
      <c r="B592" t="s">
        <v>918</v>
      </c>
      <c r="C592" t="s">
        <v>1472</v>
      </c>
      <c r="D592" t="s">
        <v>1773</v>
      </c>
      <c r="E592" s="31">
        <v>32.423913043478258</v>
      </c>
      <c r="F592" s="31">
        <v>4.4098323835065365</v>
      </c>
      <c r="G592" s="31">
        <v>4.0319074756956086</v>
      </c>
      <c r="H592" s="31">
        <v>1.9339222259470332</v>
      </c>
      <c r="I592" s="31">
        <v>1.5559973181361044</v>
      </c>
      <c r="J592" s="31">
        <v>142.98402173913041</v>
      </c>
      <c r="K592" s="31">
        <v>130.73021739130434</v>
      </c>
      <c r="L592" s="31">
        <v>62.705326086956518</v>
      </c>
      <c r="M592" s="31">
        <v>50.451521739130428</v>
      </c>
      <c r="N592" s="31">
        <v>6.6885869565217391</v>
      </c>
      <c r="O592" s="31">
        <v>5.5652173913043477</v>
      </c>
      <c r="P592" s="31">
        <v>18.301086956521743</v>
      </c>
      <c r="Q592" s="31">
        <v>18.301086956521743</v>
      </c>
      <c r="R592" s="31">
        <v>0</v>
      </c>
      <c r="S592" s="31">
        <v>61.977608695652158</v>
      </c>
      <c r="T592" s="31">
        <v>61.977608695652158</v>
      </c>
      <c r="U592" s="31">
        <v>0</v>
      </c>
      <c r="V592" s="31">
        <v>0</v>
      </c>
      <c r="W592" s="31">
        <v>0</v>
      </c>
      <c r="X592" s="31">
        <v>0</v>
      </c>
      <c r="Y592" s="31">
        <v>0</v>
      </c>
      <c r="Z592" s="31">
        <v>0</v>
      </c>
      <c r="AA592" s="31">
        <v>0</v>
      </c>
      <c r="AB592" s="31">
        <v>0</v>
      </c>
      <c r="AC592" s="31">
        <v>0</v>
      </c>
      <c r="AD592" s="31">
        <v>0</v>
      </c>
      <c r="AE592" s="31">
        <v>0</v>
      </c>
      <c r="AF592" t="s">
        <v>226</v>
      </c>
      <c r="AG592" s="32">
        <v>5</v>
      </c>
      <c r="AH592"/>
    </row>
    <row r="593" spans="1:34" x14ac:dyDescent="0.25">
      <c r="A593" t="s">
        <v>1823</v>
      </c>
      <c r="B593" t="s">
        <v>1336</v>
      </c>
      <c r="C593" t="s">
        <v>1445</v>
      </c>
      <c r="D593" t="s">
        <v>1768</v>
      </c>
      <c r="E593" s="31">
        <v>75.369565217391298</v>
      </c>
      <c r="F593" s="31">
        <v>4.5699437554081346</v>
      </c>
      <c r="G593" s="31">
        <v>4.5449264493798687</v>
      </c>
      <c r="H593" s="31">
        <v>0.9979925007210847</v>
      </c>
      <c r="I593" s="31">
        <v>0.97297519469281823</v>
      </c>
      <c r="J593" s="31">
        <v>344.43467391304353</v>
      </c>
      <c r="K593" s="31">
        <v>342.54913043478268</v>
      </c>
      <c r="L593" s="31">
        <v>75.218260869565228</v>
      </c>
      <c r="M593" s="31">
        <v>73.332717391304357</v>
      </c>
      <c r="N593" s="31">
        <v>1.8855434782608695</v>
      </c>
      <c r="O593" s="31">
        <v>0</v>
      </c>
      <c r="P593" s="31">
        <v>69.796630434782585</v>
      </c>
      <c r="Q593" s="31">
        <v>69.796630434782585</v>
      </c>
      <c r="R593" s="31">
        <v>0</v>
      </c>
      <c r="S593" s="31">
        <v>199.41978260869573</v>
      </c>
      <c r="T593" s="31">
        <v>199.41978260869573</v>
      </c>
      <c r="U593" s="31">
        <v>0</v>
      </c>
      <c r="V593" s="31">
        <v>0</v>
      </c>
      <c r="W593" s="31">
        <v>60.775869565217391</v>
      </c>
      <c r="X593" s="31">
        <v>8.9565217391304355</v>
      </c>
      <c r="Y593" s="31">
        <v>0</v>
      </c>
      <c r="Z593" s="31">
        <v>0</v>
      </c>
      <c r="AA593" s="31">
        <v>6.3804347826086953</v>
      </c>
      <c r="AB593" s="31">
        <v>0</v>
      </c>
      <c r="AC593" s="31">
        <v>45.438913043478259</v>
      </c>
      <c r="AD593" s="31">
        <v>0</v>
      </c>
      <c r="AE593" s="31">
        <v>0</v>
      </c>
      <c r="AF593" t="s">
        <v>645</v>
      </c>
      <c r="AG593" s="32">
        <v>5</v>
      </c>
      <c r="AH593"/>
    </row>
    <row r="594" spans="1:34" x14ac:dyDescent="0.25">
      <c r="A594" t="s">
        <v>1823</v>
      </c>
      <c r="B594" t="s">
        <v>802</v>
      </c>
      <c r="C594" t="s">
        <v>1501</v>
      </c>
      <c r="D594" t="s">
        <v>1763</v>
      </c>
      <c r="E594" s="31">
        <v>73.739130434782609</v>
      </c>
      <c r="F594" s="31">
        <v>1.6345813679245282</v>
      </c>
      <c r="G594" s="31">
        <v>1.4918926886792452</v>
      </c>
      <c r="H594" s="31">
        <v>0.16070902122641512</v>
      </c>
      <c r="I594" s="31">
        <v>1.8020341981132074E-2</v>
      </c>
      <c r="J594" s="31">
        <v>120.53260869565217</v>
      </c>
      <c r="K594" s="31">
        <v>110.01086956521739</v>
      </c>
      <c r="L594" s="31">
        <v>11.850543478260871</v>
      </c>
      <c r="M594" s="31">
        <v>1.3288043478260869</v>
      </c>
      <c r="N594" s="31">
        <v>5.0434782608695654</v>
      </c>
      <c r="O594" s="31">
        <v>5.4782608695652177</v>
      </c>
      <c r="P594" s="31">
        <v>27.377717391304348</v>
      </c>
      <c r="Q594" s="31">
        <v>27.377717391304348</v>
      </c>
      <c r="R594" s="31">
        <v>0</v>
      </c>
      <c r="S594" s="31">
        <v>81.304347826086953</v>
      </c>
      <c r="T594" s="31">
        <v>81.304347826086953</v>
      </c>
      <c r="U594" s="31">
        <v>0</v>
      </c>
      <c r="V594" s="31">
        <v>0</v>
      </c>
      <c r="W594" s="31">
        <v>0.34782608695652173</v>
      </c>
      <c r="X594" s="31">
        <v>0</v>
      </c>
      <c r="Y594" s="31">
        <v>0.34782608695652173</v>
      </c>
      <c r="Z594" s="31">
        <v>0</v>
      </c>
      <c r="AA594" s="31">
        <v>0</v>
      </c>
      <c r="AB594" s="31">
        <v>0</v>
      </c>
      <c r="AC594" s="31">
        <v>0</v>
      </c>
      <c r="AD594" s="31">
        <v>0</v>
      </c>
      <c r="AE594" s="31">
        <v>0</v>
      </c>
      <c r="AF594" t="s">
        <v>110</v>
      </c>
      <c r="AG594" s="32">
        <v>5</v>
      </c>
      <c r="AH594"/>
    </row>
    <row r="595" spans="1:34" x14ac:dyDescent="0.25">
      <c r="A595" t="s">
        <v>1823</v>
      </c>
      <c r="B595" t="s">
        <v>998</v>
      </c>
      <c r="C595" t="s">
        <v>1514</v>
      </c>
      <c r="D595" t="s">
        <v>1746</v>
      </c>
      <c r="E595" s="31">
        <v>84.543478260869563</v>
      </c>
      <c r="F595" s="31">
        <v>3.674517870917974</v>
      </c>
      <c r="G595" s="31">
        <v>3.480798405759836</v>
      </c>
      <c r="H595" s="31">
        <v>0.554705579840576</v>
      </c>
      <c r="I595" s="31">
        <v>0.43025199280020571</v>
      </c>
      <c r="J595" s="31">
        <v>310.65652173913043</v>
      </c>
      <c r="K595" s="31">
        <v>294.27880434782611</v>
      </c>
      <c r="L595" s="31">
        <v>46.896739130434781</v>
      </c>
      <c r="M595" s="31">
        <v>36.375</v>
      </c>
      <c r="N595" s="31">
        <v>5.4782608695652177</v>
      </c>
      <c r="O595" s="31">
        <v>5.0434782608695654</v>
      </c>
      <c r="P595" s="31">
        <v>80.382282608695647</v>
      </c>
      <c r="Q595" s="31">
        <v>74.526304347826084</v>
      </c>
      <c r="R595" s="31">
        <v>5.8559782608695654</v>
      </c>
      <c r="S595" s="31">
        <v>183.3775</v>
      </c>
      <c r="T595" s="31">
        <v>182.88293478260869</v>
      </c>
      <c r="U595" s="31">
        <v>0.49456521739130432</v>
      </c>
      <c r="V595" s="31">
        <v>0</v>
      </c>
      <c r="W595" s="31">
        <v>99.41304347826086</v>
      </c>
      <c r="X595" s="31">
        <v>6.9184782608695654</v>
      </c>
      <c r="Y595" s="31">
        <v>0</v>
      </c>
      <c r="Z595" s="31">
        <v>0</v>
      </c>
      <c r="AA595" s="31">
        <v>22.125</v>
      </c>
      <c r="AB595" s="31">
        <v>0</v>
      </c>
      <c r="AC595" s="31">
        <v>70.369565217391298</v>
      </c>
      <c r="AD595" s="31">
        <v>0</v>
      </c>
      <c r="AE595" s="31">
        <v>0</v>
      </c>
      <c r="AF595" t="s">
        <v>306</v>
      </c>
      <c r="AG595" s="32">
        <v>5</v>
      </c>
      <c r="AH595"/>
    </row>
    <row r="596" spans="1:34" x14ac:dyDescent="0.25">
      <c r="A596" t="s">
        <v>1823</v>
      </c>
      <c r="B596" t="s">
        <v>917</v>
      </c>
      <c r="C596" t="s">
        <v>1563</v>
      </c>
      <c r="D596" t="s">
        <v>1764</v>
      </c>
      <c r="E596" s="31">
        <v>75.163043478260875</v>
      </c>
      <c r="F596" s="31">
        <v>4.2775415762834417</v>
      </c>
      <c r="G596" s="31">
        <v>3.798156182212582</v>
      </c>
      <c r="H596" s="31">
        <v>0.5284887924801156</v>
      </c>
      <c r="I596" s="31">
        <v>0.11044830079537238</v>
      </c>
      <c r="J596" s="31">
        <v>321.5130434782609</v>
      </c>
      <c r="K596" s="31">
        <v>285.48097826086962</v>
      </c>
      <c r="L596" s="31">
        <v>39.722826086956516</v>
      </c>
      <c r="M596" s="31">
        <v>8.3016304347826093</v>
      </c>
      <c r="N596" s="31">
        <v>25.233152173913037</v>
      </c>
      <c r="O596" s="31">
        <v>6.1880434782608686</v>
      </c>
      <c r="P596" s="31">
        <v>87.392391304347868</v>
      </c>
      <c r="Q596" s="31">
        <v>82.781521739130483</v>
      </c>
      <c r="R596" s="31">
        <v>4.6108695652173903</v>
      </c>
      <c r="S596" s="31">
        <v>194.39782608695651</v>
      </c>
      <c r="T596" s="31">
        <v>194.39782608695651</v>
      </c>
      <c r="U596" s="31">
        <v>0</v>
      </c>
      <c r="V596" s="31">
        <v>0</v>
      </c>
      <c r="W596" s="31">
        <v>131.59891304347826</v>
      </c>
      <c r="X596" s="31">
        <v>8.3016304347826093</v>
      </c>
      <c r="Y596" s="31">
        <v>3.777717391304348</v>
      </c>
      <c r="Z596" s="31">
        <v>0</v>
      </c>
      <c r="AA596" s="31">
        <v>36.245652173913044</v>
      </c>
      <c r="AB596" s="31">
        <v>0</v>
      </c>
      <c r="AC596" s="31">
        <v>83.27391304347826</v>
      </c>
      <c r="AD596" s="31">
        <v>0</v>
      </c>
      <c r="AE596" s="31">
        <v>0</v>
      </c>
      <c r="AF596" t="s">
        <v>225</v>
      </c>
      <c r="AG596" s="32">
        <v>5</v>
      </c>
      <c r="AH596"/>
    </row>
    <row r="597" spans="1:34" x14ac:dyDescent="0.25">
      <c r="A597" t="s">
        <v>1823</v>
      </c>
      <c r="B597" t="s">
        <v>938</v>
      </c>
      <c r="C597" t="s">
        <v>1454</v>
      </c>
      <c r="D597" t="s">
        <v>1755</v>
      </c>
      <c r="E597" s="31">
        <v>47.891304347826086</v>
      </c>
      <c r="F597" s="31">
        <v>3.533701770313209</v>
      </c>
      <c r="G597" s="31">
        <v>3.2628211529732178</v>
      </c>
      <c r="H597" s="31">
        <v>1.0079369042215161</v>
      </c>
      <c r="I597" s="31">
        <v>0.73705628688152525</v>
      </c>
      <c r="J597" s="31">
        <v>169.23358695652172</v>
      </c>
      <c r="K597" s="31">
        <v>156.26076086956519</v>
      </c>
      <c r="L597" s="31">
        <v>48.271413043478262</v>
      </c>
      <c r="M597" s="31">
        <v>35.298586956521739</v>
      </c>
      <c r="N597" s="31">
        <v>11.233695652173912</v>
      </c>
      <c r="O597" s="31">
        <v>1.7391304347826086</v>
      </c>
      <c r="P597" s="31">
        <v>14.126956521739126</v>
      </c>
      <c r="Q597" s="31">
        <v>14.126956521739126</v>
      </c>
      <c r="R597" s="31">
        <v>0</v>
      </c>
      <c r="S597" s="31">
        <v>106.83521739130433</v>
      </c>
      <c r="T597" s="31">
        <v>106.83521739130433</v>
      </c>
      <c r="U597" s="31">
        <v>0</v>
      </c>
      <c r="V597" s="31">
        <v>0</v>
      </c>
      <c r="W597" s="31">
        <v>33.092391304347828</v>
      </c>
      <c r="X597" s="31">
        <v>2.6032608695652173</v>
      </c>
      <c r="Y597" s="31">
        <v>0</v>
      </c>
      <c r="Z597" s="31">
        <v>1.7391304347826086</v>
      </c>
      <c r="AA597" s="31">
        <v>4.1413043478260869</v>
      </c>
      <c r="AB597" s="31">
        <v>0</v>
      </c>
      <c r="AC597" s="31">
        <v>24.608695652173914</v>
      </c>
      <c r="AD597" s="31">
        <v>0</v>
      </c>
      <c r="AE597" s="31">
        <v>0</v>
      </c>
      <c r="AF597" t="s">
        <v>246</v>
      </c>
      <c r="AG597" s="32">
        <v>5</v>
      </c>
      <c r="AH597"/>
    </row>
    <row r="598" spans="1:34" x14ac:dyDescent="0.25">
      <c r="A598" t="s">
        <v>1823</v>
      </c>
      <c r="B598" t="s">
        <v>1105</v>
      </c>
      <c r="C598" t="s">
        <v>1445</v>
      </c>
      <c r="D598" t="s">
        <v>1768</v>
      </c>
      <c r="E598" s="31">
        <v>134.21739130434781</v>
      </c>
      <c r="F598" s="31">
        <v>3.9386742792355043</v>
      </c>
      <c r="G598" s="31">
        <v>3.8118521218011021</v>
      </c>
      <c r="H598" s="31">
        <v>1.1435252672497571</v>
      </c>
      <c r="I598" s="31">
        <v>1.0167031098153547</v>
      </c>
      <c r="J598" s="31">
        <v>528.63858695652175</v>
      </c>
      <c r="K598" s="31">
        <v>511.616847826087</v>
      </c>
      <c r="L598" s="31">
        <v>153.48097826086956</v>
      </c>
      <c r="M598" s="31">
        <v>136.45923913043478</v>
      </c>
      <c r="N598" s="31">
        <v>11.217391304347826</v>
      </c>
      <c r="O598" s="31">
        <v>5.8043478260869561</v>
      </c>
      <c r="P598" s="31">
        <v>62.975543478260867</v>
      </c>
      <c r="Q598" s="31">
        <v>62.975543478260867</v>
      </c>
      <c r="R598" s="31">
        <v>0</v>
      </c>
      <c r="S598" s="31">
        <v>312.18206521739131</v>
      </c>
      <c r="T598" s="31">
        <v>312.18206521739131</v>
      </c>
      <c r="U598" s="31">
        <v>0</v>
      </c>
      <c r="V598" s="31">
        <v>0</v>
      </c>
      <c r="W598" s="31">
        <v>95.926630434782609</v>
      </c>
      <c r="X598" s="31">
        <v>4.2255434782608692</v>
      </c>
      <c r="Y598" s="31">
        <v>0</v>
      </c>
      <c r="Z598" s="31">
        <v>0</v>
      </c>
      <c r="AA598" s="31">
        <v>18.293478260869566</v>
      </c>
      <c r="AB598" s="31">
        <v>0</v>
      </c>
      <c r="AC598" s="31">
        <v>73.407608695652172</v>
      </c>
      <c r="AD598" s="31">
        <v>0</v>
      </c>
      <c r="AE598" s="31">
        <v>0</v>
      </c>
      <c r="AF598" t="s">
        <v>413</v>
      </c>
      <c r="AG598" s="32">
        <v>5</v>
      </c>
      <c r="AH598"/>
    </row>
    <row r="599" spans="1:34" x14ac:dyDescent="0.25">
      <c r="A599" t="s">
        <v>1823</v>
      </c>
      <c r="B599" t="s">
        <v>1293</v>
      </c>
      <c r="C599" t="s">
        <v>1451</v>
      </c>
      <c r="D599" t="s">
        <v>1731</v>
      </c>
      <c r="E599" s="31">
        <v>95.652173913043484</v>
      </c>
      <c r="F599" s="31">
        <v>3.6483806818181819</v>
      </c>
      <c r="G599" s="31">
        <v>3.533551136363636</v>
      </c>
      <c r="H599" s="31">
        <v>0.56857954545454537</v>
      </c>
      <c r="I599" s="31">
        <v>0.45374999999999993</v>
      </c>
      <c r="J599" s="31">
        <v>348.97554347826087</v>
      </c>
      <c r="K599" s="31">
        <v>337.99184782608694</v>
      </c>
      <c r="L599" s="31">
        <v>54.385869565217391</v>
      </c>
      <c r="M599" s="31">
        <v>43.402173913043477</v>
      </c>
      <c r="N599" s="31">
        <v>5.6358695652173916</v>
      </c>
      <c r="O599" s="31">
        <v>5.3478260869565215</v>
      </c>
      <c r="P599" s="31">
        <v>88.1875</v>
      </c>
      <c r="Q599" s="31">
        <v>88.1875</v>
      </c>
      <c r="R599" s="31">
        <v>0</v>
      </c>
      <c r="S599" s="31">
        <v>206.40217391304347</v>
      </c>
      <c r="T599" s="31">
        <v>206.40217391304347</v>
      </c>
      <c r="U599" s="31">
        <v>0</v>
      </c>
      <c r="V599" s="31">
        <v>0</v>
      </c>
      <c r="W599" s="31">
        <v>0</v>
      </c>
      <c r="X599" s="31">
        <v>0</v>
      </c>
      <c r="Y599" s="31">
        <v>0</v>
      </c>
      <c r="Z599" s="31">
        <v>0</v>
      </c>
      <c r="AA599" s="31">
        <v>0</v>
      </c>
      <c r="AB599" s="31">
        <v>0</v>
      </c>
      <c r="AC599" s="31">
        <v>0</v>
      </c>
      <c r="AD599" s="31">
        <v>0</v>
      </c>
      <c r="AE599" s="31">
        <v>0</v>
      </c>
      <c r="AF599" t="s">
        <v>601</v>
      </c>
      <c r="AG599" s="32">
        <v>5</v>
      </c>
      <c r="AH599"/>
    </row>
    <row r="600" spans="1:34" x14ac:dyDescent="0.25">
      <c r="A600" t="s">
        <v>1823</v>
      </c>
      <c r="B600" t="s">
        <v>1085</v>
      </c>
      <c r="C600" t="s">
        <v>1623</v>
      </c>
      <c r="D600" t="s">
        <v>1719</v>
      </c>
      <c r="E600" s="31">
        <v>90.195652173913047</v>
      </c>
      <c r="F600" s="31">
        <v>2.6475632682574113</v>
      </c>
      <c r="G600" s="31">
        <v>2.5402928416485899</v>
      </c>
      <c r="H600" s="31">
        <v>0.25514581826946253</v>
      </c>
      <c r="I600" s="31">
        <v>0.20308508074234757</v>
      </c>
      <c r="J600" s="31">
        <v>238.7986956521739</v>
      </c>
      <c r="K600" s="31">
        <v>229.12336956521739</v>
      </c>
      <c r="L600" s="31">
        <v>23.013043478260872</v>
      </c>
      <c r="M600" s="31">
        <v>18.317391304347829</v>
      </c>
      <c r="N600" s="31">
        <v>0</v>
      </c>
      <c r="O600" s="31">
        <v>4.6956521739130439</v>
      </c>
      <c r="P600" s="31">
        <v>67.929347826086953</v>
      </c>
      <c r="Q600" s="31">
        <v>62.949673913043476</v>
      </c>
      <c r="R600" s="31">
        <v>4.9796739130434773</v>
      </c>
      <c r="S600" s="31">
        <v>147.85630434782607</v>
      </c>
      <c r="T600" s="31">
        <v>147.85630434782607</v>
      </c>
      <c r="U600" s="31">
        <v>0</v>
      </c>
      <c r="V600" s="31">
        <v>0</v>
      </c>
      <c r="W600" s="31">
        <v>117.9270652173913</v>
      </c>
      <c r="X600" s="31">
        <v>7.2948913043478276</v>
      </c>
      <c r="Y600" s="31">
        <v>0</v>
      </c>
      <c r="Z600" s="31">
        <v>0</v>
      </c>
      <c r="AA600" s="31">
        <v>18.9375</v>
      </c>
      <c r="AB600" s="31">
        <v>0</v>
      </c>
      <c r="AC600" s="31">
        <v>91.694673913043474</v>
      </c>
      <c r="AD600" s="31">
        <v>0</v>
      </c>
      <c r="AE600" s="31">
        <v>0</v>
      </c>
      <c r="AF600" t="s">
        <v>393</v>
      </c>
      <c r="AG600" s="32">
        <v>5</v>
      </c>
      <c r="AH600"/>
    </row>
    <row r="601" spans="1:34" x14ac:dyDescent="0.25">
      <c r="A601" t="s">
        <v>1823</v>
      </c>
      <c r="B601" t="s">
        <v>1118</v>
      </c>
      <c r="C601" t="s">
        <v>1466</v>
      </c>
      <c r="D601" t="s">
        <v>1774</v>
      </c>
      <c r="E601" s="31">
        <v>43.195652173913047</v>
      </c>
      <c r="F601" s="31">
        <v>3.758933064921993</v>
      </c>
      <c r="G601" s="31">
        <v>3.3940110719677907</v>
      </c>
      <c r="H601" s="31">
        <v>1.1362606945143432</v>
      </c>
      <c r="I601" s="31">
        <v>0.77133870156014095</v>
      </c>
      <c r="J601" s="31">
        <v>162.36956521739131</v>
      </c>
      <c r="K601" s="31">
        <v>146.60652173913044</v>
      </c>
      <c r="L601" s="31">
        <v>49.081521739130437</v>
      </c>
      <c r="M601" s="31">
        <v>33.318478260869568</v>
      </c>
      <c r="N601" s="31">
        <v>12.023913043478261</v>
      </c>
      <c r="O601" s="31">
        <v>3.7391304347826089</v>
      </c>
      <c r="P601" s="31">
        <v>6.3532608695652177</v>
      </c>
      <c r="Q601" s="31">
        <v>6.3532608695652177</v>
      </c>
      <c r="R601" s="31">
        <v>0</v>
      </c>
      <c r="S601" s="31">
        <v>106.93478260869566</v>
      </c>
      <c r="T601" s="31">
        <v>106.93478260869566</v>
      </c>
      <c r="U601" s="31">
        <v>0</v>
      </c>
      <c r="V601" s="31">
        <v>0</v>
      </c>
      <c r="W601" s="31">
        <v>0</v>
      </c>
      <c r="X601" s="31">
        <v>0</v>
      </c>
      <c r="Y601" s="31">
        <v>0</v>
      </c>
      <c r="Z601" s="31">
        <v>0</v>
      </c>
      <c r="AA601" s="31">
        <v>0</v>
      </c>
      <c r="AB601" s="31">
        <v>0</v>
      </c>
      <c r="AC601" s="31">
        <v>0</v>
      </c>
      <c r="AD601" s="31">
        <v>0</v>
      </c>
      <c r="AE601" s="31">
        <v>0</v>
      </c>
      <c r="AF601" t="s">
        <v>426</v>
      </c>
      <c r="AG601" s="32">
        <v>5</v>
      </c>
      <c r="AH601"/>
    </row>
    <row r="602" spans="1:34" x14ac:dyDescent="0.25">
      <c r="A602" t="s">
        <v>1823</v>
      </c>
      <c r="B602" t="s">
        <v>1311</v>
      </c>
      <c r="C602" t="s">
        <v>1395</v>
      </c>
      <c r="D602" t="s">
        <v>1716</v>
      </c>
      <c r="E602" s="31">
        <v>53.076086956521742</v>
      </c>
      <c r="F602" s="31">
        <v>3.1030841695678895</v>
      </c>
      <c r="G602" s="31">
        <v>2.9483575670694253</v>
      </c>
      <c r="H602" s="31">
        <v>1.0381179602703257</v>
      </c>
      <c r="I602" s="31">
        <v>0.88339135777186162</v>
      </c>
      <c r="J602" s="31">
        <v>164.69956521739135</v>
      </c>
      <c r="K602" s="31">
        <v>156.48728260869569</v>
      </c>
      <c r="L602" s="31">
        <v>55.099239130434789</v>
      </c>
      <c r="M602" s="31">
        <v>46.886956521739137</v>
      </c>
      <c r="N602" s="31">
        <v>4.907934782608697</v>
      </c>
      <c r="O602" s="31">
        <v>3.3043478260869565</v>
      </c>
      <c r="P602" s="31">
        <v>17.93391304347826</v>
      </c>
      <c r="Q602" s="31">
        <v>17.93391304347826</v>
      </c>
      <c r="R602" s="31">
        <v>0</v>
      </c>
      <c r="S602" s="31">
        <v>91.6664130434783</v>
      </c>
      <c r="T602" s="31">
        <v>91.6664130434783</v>
      </c>
      <c r="U602" s="31">
        <v>0</v>
      </c>
      <c r="V602" s="31">
        <v>0</v>
      </c>
      <c r="W602" s="31">
        <v>0</v>
      </c>
      <c r="X602" s="31">
        <v>0</v>
      </c>
      <c r="Y602" s="31">
        <v>0</v>
      </c>
      <c r="Z602" s="31">
        <v>0</v>
      </c>
      <c r="AA602" s="31">
        <v>0</v>
      </c>
      <c r="AB602" s="31">
        <v>0</v>
      </c>
      <c r="AC602" s="31">
        <v>0</v>
      </c>
      <c r="AD602" s="31">
        <v>0</v>
      </c>
      <c r="AE602" s="31">
        <v>0</v>
      </c>
      <c r="AF602" t="s">
        <v>619</v>
      </c>
      <c r="AG602" s="32">
        <v>5</v>
      </c>
      <c r="AH602"/>
    </row>
    <row r="603" spans="1:34" x14ac:dyDescent="0.25">
      <c r="A603" t="s">
        <v>1823</v>
      </c>
      <c r="B603" t="s">
        <v>792</v>
      </c>
      <c r="C603" t="s">
        <v>1496</v>
      </c>
      <c r="D603" t="s">
        <v>1781</v>
      </c>
      <c r="E603" s="31">
        <v>54.673913043478258</v>
      </c>
      <c r="F603" s="31">
        <v>2.5834691848906561</v>
      </c>
      <c r="G603" s="31">
        <v>2.4311172962226641</v>
      </c>
      <c r="H603" s="31">
        <v>0.21993041749502981</v>
      </c>
      <c r="I603" s="31">
        <v>0.19686878727634194</v>
      </c>
      <c r="J603" s="31">
        <v>141.24836956521739</v>
      </c>
      <c r="K603" s="31">
        <v>132.91869565217391</v>
      </c>
      <c r="L603" s="31">
        <v>12.024456521739129</v>
      </c>
      <c r="M603" s="31">
        <v>10.763586956521738</v>
      </c>
      <c r="N603" s="31">
        <v>0</v>
      </c>
      <c r="O603" s="31">
        <v>1.2608695652173914</v>
      </c>
      <c r="P603" s="31">
        <v>28.155760869565228</v>
      </c>
      <c r="Q603" s="31">
        <v>21.08695652173914</v>
      </c>
      <c r="R603" s="31">
        <v>7.0688043478260862</v>
      </c>
      <c r="S603" s="31">
        <v>101.06815217391303</v>
      </c>
      <c r="T603" s="31">
        <v>101.06815217391303</v>
      </c>
      <c r="U603" s="31">
        <v>0</v>
      </c>
      <c r="V603" s="31">
        <v>0</v>
      </c>
      <c r="W603" s="31">
        <v>3.3913043478260869</v>
      </c>
      <c r="X603" s="31">
        <v>3.3913043478260869</v>
      </c>
      <c r="Y603" s="31">
        <v>0</v>
      </c>
      <c r="Z603" s="31">
        <v>0</v>
      </c>
      <c r="AA603" s="31">
        <v>0</v>
      </c>
      <c r="AB603" s="31">
        <v>0</v>
      </c>
      <c r="AC603" s="31">
        <v>0</v>
      </c>
      <c r="AD603" s="31">
        <v>0</v>
      </c>
      <c r="AE603" s="31">
        <v>0</v>
      </c>
      <c r="AF603" t="s">
        <v>100</v>
      </c>
      <c r="AG603" s="32">
        <v>5</v>
      </c>
      <c r="AH603"/>
    </row>
    <row r="604" spans="1:34" x14ac:dyDescent="0.25">
      <c r="A604" t="s">
        <v>1823</v>
      </c>
      <c r="B604" t="s">
        <v>1249</v>
      </c>
      <c r="C604" t="s">
        <v>1677</v>
      </c>
      <c r="D604" t="s">
        <v>1805</v>
      </c>
      <c r="E604" s="31">
        <v>69.956521739130437</v>
      </c>
      <c r="F604" s="31">
        <v>2.9775870105655686</v>
      </c>
      <c r="G604" s="31">
        <v>2.798088875077688</v>
      </c>
      <c r="H604" s="31">
        <v>0.51363424487259168</v>
      </c>
      <c r="I604" s="31">
        <v>0.334136109384711</v>
      </c>
      <c r="J604" s="31">
        <v>208.30163043478262</v>
      </c>
      <c r="K604" s="31">
        <v>195.74456521739131</v>
      </c>
      <c r="L604" s="31">
        <v>35.932065217391305</v>
      </c>
      <c r="M604" s="31">
        <v>23.375</v>
      </c>
      <c r="N604" s="31">
        <v>6.8288043478260869</v>
      </c>
      <c r="O604" s="31">
        <v>5.7282608695652177</v>
      </c>
      <c r="P604" s="31">
        <v>51.3125</v>
      </c>
      <c r="Q604" s="31">
        <v>51.3125</v>
      </c>
      <c r="R604" s="31">
        <v>0</v>
      </c>
      <c r="S604" s="31">
        <v>121.0570652173913</v>
      </c>
      <c r="T604" s="31">
        <v>121.0570652173913</v>
      </c>
      <c r="U604" s="31">
        <v>0</v>
      </c>
      <c r="V604" s="31">
        <v>0</v>
      </c>
      <c r="W604" s="31">
        <v>21.293478260869563</v>
      </c>
      <c r="X604" s="31">
        <v>8.4239130434782608E-2</v>
      </c>
      <c r="Y604" s="31">
        <v>0</v>
      </c>
      <c r="Z604" s="31">
        <v>0</v>
      </c>
      <c r="AA604" s="31">
        <v>7.0380434782608692</v>
      </c>
      <c r="AB604" s="31">
        <v>0</v>
      </c>
      <c r="AC604" s="31">
        <v>14.171195652173912</v>
      </c>
      <c r="AD604" s="31">
        <v>0</v>
      </c>
      <c r="AE604" s="31">
        <v>0</v>
      </c>
      <c r="AF604" t="s">
        <v>557</v>
      </c>
      <c r="AG604" s="32">
        <v>5</v>
      </c>
      <c r="AH604"/>
    </row>
    <row r="605" spans="1:34" x14ac:dyDescent="0.25">
      <c r="A605" t="s">
        <v>1823</v>
      </c>
      <c r="B605" t="s">
        <v>1116</v>
      </c>
      <c r="C605" t="s">
        <v>1441</v>
      </c>
      <c r="D605" t="s">
        <v>1764</v>
      </c>
      <c r="E605" s="31">
        <v>125.06521739130434</v>
      </c>
      <c r="F605" s="31">
        <v>4.7524769685381534</v>
      </c>
      <c r="G605" s="31">
        <v>4.3874500260733527</v>
      </c>
      <c r="H605" s="31">
        <v>1.1361029028333043</v>
      </c>
      <c r="I605" s="31">
        <v>0.77107596036850345</v>
      </c>
      <c r="J605" s="31">
        <v>594.36956521739125</v>
      </c>
      <c r="K605" s="31">
        <v>548.71739130434776</v>
      </c>
      <c r="L605" s="31">
        <v>142.08695652173913</v>
      </c>
      <c r="M605" s="31">
        <v>96.434782608695656</v>
      </c>
      <c r="N605" s="31">
        <v>41.130434782608695</v>
      </c>
      <c r="O605" s="31">
        <v>4.5217391304347823</v>
      </c>
      <c r="P605" s="31">
        <v>111.82880434782609</v>
      </c>
      <c r="Q605" s="31">
        <v>111.82880434782609</v>
      </c>
      <c r="R605" s="31">
        <v>0</v>
      </c>
      <c r="S605" s="31">
        <v>340.45380434782606</v>
      </c>
      <c r="T605" s="31">
        <v>340.45380434782606</v>
      </c>
      <c r="U605" s="31">
        <v>0</v>
      </c>
      <c r="V605" s="31">
        <v>0</v>
      </c>
      <c r="W605" s="31">
        <v>54.9375</v>
      </c>
      <c r="X605" s="31">
        <v>0.17391304347826086</v>
      </c>
      <c r="Y605" s="31">
        <v>0</v>
      </c>
      <c r="Z605" s="31">
        <v>0</v>
      </c>
      <c r="AA605" s="31">
        <v>1.2934782608695652</v>
      </c>
      <c r="AB605" s="31">
        <v>0</v>
      </c>
      <c r="AC605" s="31">
        <v>53.470108695652172</v>
      </c>
      <c r="AD605" s="31">
        <v>0</v>
      </c>
      <c r="AE605" s="31">
        <v>0</v>
      </c>
      <c r="AF605" t="s">
        <v>424</v>
      </c>
      <c r="AG605" s="32">
        <v>5</v>
      </c>
      <c r="AH605"/>
    </row>
    <row r="606" spans="1:34" x14ac:dyDescent="0.25">
      <c r="A606" t="s">
        <v>1823</v>
      </c>
      <c r="B606" t="s">
        <v>1042</v>
      </c>
      <c r="C606" t="s">
        <v>1609</v>
      </c>
      <c r="D606" t="s">
        <v>1777</v>
      </c>
      <c r="E606" s="31">
        <v>58.75</v>
      </c>
      <c r="F606" s="31">
        <v>2.434973172987974</v>
      </c>
      <c r="G606" s="31">
        <v>2.3267604070305268</v>
      </c>
      <c r="H606" s="31">
        <v>0.40726734505087886</v>
      </c>
      <c r="I606" s="31">
        <v>0.29905457909343203</v>
      </c>
      <c r="J606" s="31">
        <v>143.05467391304347</v>
      </c>
      <c r="K606" s="31">
        <v>136.69717391304346</v>
      </c>
      <c r="L606" s="31">
        <v>23.926956521739132</v>
      </c>
      <c r="M606" s="31">
        <v>17.569456521739131</v>
      </c>
      <c r="N606" s="31">
        <v>0</v>
      </c>
      <c r="O606" s="31">
        <v>6.3575000000000008</v>
      </c>
      <c r="P606" s="31">
        <v>37.114239130434783</v>
      </c>
      <c r="Q606" s="31">
        <v>37.114239130434783</v>
      </c>
      <c r="R606" s="31">
        <v>0</v>
      </c>
      <c r="S606" s="31">
        <v>82.013478260869562</v>
      </c>
      <c r="T606" s="31">
        <v>77.051521739130436</v>
      </c>
      <c r="U606" s="31">
        <v>4.9619565217391308</v>
      </c>
      <c r="V606" s="31">
        <v>0</v>
      </c>
      <c r="W606" s="31">
        <v>2.7173913043478262</v>
      </c>
      <c r="X606" s="31">
        <v>0</v>
      </c>
      <c r="Y606" s="31">
        <v>0</v>
      </c>
      <c r="Z606" s="31">
        <v>0</v>
      </c>
      <c r="AA606" s="31">
        <v>0</v>
      </c>
      <c r="AB606" s="31">
        <v>0</v>
      </c>
      <c r="AC606" s="31">
        <v>2.7173913043478262</v>
      </c>
      <c r="AD606" s="31">
        <v>0</v>
      </c>
      <c r="AE606" s="31">
        <v>0</v>
      </c>
      <c r="AF606" t="s">
        <v>350</v>
      </c>
      <c r="AG606" s="32">
        <v>5</v>
      </c>
      <c r="AH606"/>
    </row>
    <row r="607" spans="1:34" x14ac:dyDescent="0.25">
      <c r="A607" t="s">
        <v>1823</v>
      </c>
      <c r="B607" t="s">
        <v>1053</v>
      </c>
      <c r="C607" t="s">
        <v>1428</v>
      </c>
      <c r="D607" t="s">
        <v>1748</v>
      </c>
      <c r="E607" s="31">
        <v>92.260869565217391</v>
      </c>
      <c r="F607" s="31">
        <v>3.9608859566446748</v>
      </c>
      <c r="G607" s="31">
        <v>3.323515551366635</v>
      </c>
      <c r="H607" s="31">
        <v>0.60782869934024497</v>
      </c>
      <c r="I607" s="31">
        <v>0.42745640904806786</v>
      </c>
      <c r="J607" s="31">
        <v>365.43478260869563</v>
      </c>
      <c r="K607" s="31">
        <v>306.63043478260869</v>
      </c>
      <c r="L607" s="31">
        <v>56.078804347826079</v>
      </c>
      <c r="M607" s="31">
        <v>39.4375</v>
      </c>
      <c r="N607" s="31">
        <v>11.076086956521738</v>
      </c>
      <c r="O607" s="31">
        <v>5.5652173913043477</v>
      </c>
      <c r="P607" s="31">
        <v>97.766304347826093</v>
      </c>
      <c r="Q607" s="31">
        <v>55.603260869565219</v>
      </c>
      <c r="R607" s="31">
        <v>42.163043478260867</v>
      </c>
      <c r="S607" s="31">
        <v>211.58967391304347</v>
      </c>
      <c r="T607" s="31">
        <v>211.58967391304347</v>
      </c>
      <c r="U607" s="31">
        <v>0</v>
      </c>
      <c r="V607" s="31">
        <v>0</v>
      </c>
      <c r="W607" s="31">
        <v>0</v>
      </c>
      <c r="X607" s="31">
        <v>0</v>
      </c>
      <c r="Y607" s="31">
        <v>0</v>
      </c>
      <c r="Z607" s="31">
        <v>0</v>
      </c>
      <c r="AA607" s="31">
        <v>0</v>
      </c>
      <c r="AB607" s="31">
        <v>0</v>
      </c>
      <c r="AC607" s="31">
        <v>0</v>
      </c>
      <c r="AD607" s="31">
        <v>0</v>
      </c>
      <c r="AE607" s="31">
        <v>0</v>
      </c>
      <c r="AF607" t="s">
        <v>361</v>
      </c>
      <c r="AG607" s="32">
        <v>5</v>
      </c>
      <c r="AH607"/>
    </row>
    <row r="608" spans="1:34" x14ac:dyDescent="0.25">
      <c r="A608" t="s">
        <v>1823</v>
      </c>
      <c r="B608" t="s">
        <v>1207</v>
      </c>
      <c r="C608" t="s">
        <v>1432</v>
      </c>
      <c r="D608" t="s">
        <v>1745</v>
      </c>
      <c r="E608" s="31">
        <v>72.206521739130437</v>
      </c>
      <c r="F608" s="31">
        <v>2.6950760198705401</v>
      </c>
      <c r="G608" s="31">
        <v>2.4589327111244916</v>
      </c>
      <c r="H608" s="31">
        <v>0.44777510161071821</v>
      </c>
      <c r="I608" s="31">
        <v>0.37239500225801608</v>
      </c>
      <c r="J608" s="31">
        <v>194.6020652173913</v>
      </c>
      <c r="K608" s="31">
        <v>177.55097826086956</v>
      </c>
      <c r="L608" s="31">
        <v>32.332282608695664</v>
      </c>
      <c r="M608" s="31">
        <v>26.889347826086968</v>
      </c>
      <c r="N608" s="31">
        <v>6.25E-2</v>
      </c>
      <c r="O608" s="31">
        <v>5.3804347826086953</v>
      </c>
      <c r="P608" s="31">
        <v>55.48434782608696</v>
      </c>
      <c r="Q608" s="31">
        <v>43.876195652173912</v>
      </c>
      <c r="R608" s="31">
        <v>11.608152173913044</v>
      </c>
      <c r="S608" s="31">
        <v>106.78543478260868</v>
      </c>
      <c r="T608" s="31">
        <v>106.78543478260868</v>
      </c>
      <c r="U608" s="31">
        <v>0</v>
      </c>
      <c r="V608" s="31">
        <v>0</v>
      </c>
      <c r="W608" s="31">
        <v>0</v>
      </c>
      <c r="X608" s="31">
        <v>0</v>
      </c>
      <c r="Y608" s="31">
        <v>0</v>
      </c>
      <c r="Z608" s="31">
        <v>0</v>
      </c>
      <c r="AA608" s="31">
        <v>0</v>
      </c>
      <c r="AB608" s="31">
        <v>0</v>
      </c>
      <c r="AC608" s="31">
        <v>0</v>
      </c>
      <c r="AD608" s="31">
        <v>0</v>
      </c>
      <c r="AE608" s="31">
        <v>0</v>
      </c>
      <c r="AF608" t="s">
        <v>515</v>
      </c>
      <c r="AG608" s="32">
        <v>5</v>
      </c>
      <c r="AH608"/>
    </row>
    <row r="609" spans="1:34" x14ac:dyDescent="0.25">
      <c r="A609" t="s">
        <v>1823</v>
      </c>
      <c r="B609" t="s">
        <v>1180</v>
      </c>
      <c r="C609" t="s">
        <v>1566</v>
      </c>
      <c r="D609" t="s">
        <v>1731</v>
      </c>
      <c r="E609" s="31">
        <v>39.956521739130437</v>
      </c>
      <c r="F609" s="31">
        <v>3.7715914036996736</v>
      </c>
      <c r="G609" s="31">
        <v>3.6297714907508163</v>
      </c>
      <c r="H609" s="31">
        <v>0.17624591947769316</v>
      </c>
      <c r="I609" s="31">
        <v>8.4058759521218718E-2</v>
      </c>
      <c r="J609" s="31">
        <v>150.69967391304348</v>
      </c>
      <c r="K609" s="31">
        <v>145.03304347826088</v>
      </c>
      <c r="L609" s="31">
        <v>7.0421739130434791</v>
      </c>
      <c r="M609" s="31">
        <v>3.3586956521739131</v>
      </c>
      <c r="N609" s="31">
        <v>0.91173913043478261</v>
      </c>
      <c r="O609" s="31">
        <v>2.7717391304347827</v>
      </c>
      <c r="P609" s="31">
        <v>47.108152173913041</v>
      </c>
      <c r="Q609" s="31">
        <v>45.125</v>
      </c>
      <c r="R609" s="31">
        <v>1.9831521739130433</v>
      </c>
      <c r="S609" s="31">
        <v>96.549347826086972</v>
      </c>
      <c r="T609" s="31">
        <v>93.383586956521754</v>
      </c>
      <c r="U609" s="31">
        <v>3.1657608695652173</v>
      </c>
      <c r="V609" s="31">
        <v>0</v>
      </c>
      <c r="W609" s="31">
        <v>94.513586956521749</v>
      </c>
      <c r="X609" s="31">
        <v>0.30434782608695654</v>
      </c>
      <c r="Y609" s="31">
        <v>0</v>
      </c>
      <c r="Z609" s="31">
        <v>0</v>
      </c>
      <c r="AA609" s="31">
        <v>37.763586956521742</v>
      </c>
      <c r="AB609" s="31">
        <v>0</v>
      </c>
      <c r="AC609" s="31">
        <v>56.445652173913047</v>
      </c>
      <c r="AD609" s="31">
        <v>0</v>
      </c>
      <c r="AE609" s="31">
        <v>0</v>
      </c>
      <c r="AF609" t="s">
        <v>488</v>
      </c>
      <c r="AG609" s="32">
        <v>5</v>
      </c>
      <c r="AH609"/>
    </row>
    <row r="610" spans="1:34" x14ac:dyDescent="0.25">
      <c r="A610" t="s">
        <v>1823</v>
      </c>
      <c r="B610" t="s">
        <v>1182</v>
      </c>
      <c r="C610" t="s">
        <v>1454</v>
      </c>
      <c r="D610" t="s">
        <v>1755</v>
      </c>
      <c r="E610" s="31">
        <v>159.28260869565219</v>
      </c>
      <c r="F610" s="31">
        <v>2.6694588508257131</v>
      </c>
      <c r="G610" s="31">
        <v>2.4695816841817937</v>
      </c>
      <c r="H610" s="31">
        <v>0.20045721304763203</v>
      </c>
      <c r="I610" s="31">
        <v>0.15002729630135114</v>
      </c>
      <c r="J610" s="31">
        <v>425.19836956521743</v>
      </c>
      <c r="K610" s="31">
        <v>393.36141304347831</v>
      </c>
      <c r="L610" s="31">
        <v>31.929347826086957</v>
      </c>
      <c r="M610" s="31">
        <v>23.896739130434781</v>
      </c>
      <c r="N610" s="31">
        <v>3.597826086956522</v>
      </c>
      <c r="O610" s="31">
        <v>4.4347826086956523</v>
      </c>
      <c r="P610" s="31">
        <v>148.03260869565219</v>
      </c>
      <c r="Q610" s="31">
        <v>124.22826086956522</v>
      </c>
      <c r="R610" s="31">
        <v>23.804347826086957</v>
      </c>
      <c r="S610" s="31">
        <v>245.23641304347828</v>
      </c>
      <c r="T610" s="31">
        <v>242.01630434782609</v>
      </c>
      <c r="U610" s="31">
        <v>3.2201086956521738</v>
      </c>
      <c r="V610" s="31">
        <v>0</v>
      </c>
      <c r="W610" s="31">
        <v>0</v>
      </c>
      <c r="X610" s="31">
        <v>0</v>
      </c>
      <c r="Y610" s="31">
        <v>0</v>
      </c>
      <c r="Z610" s="31">
        <v>0</v>
      </c>
      <c r="AA610" s="31">
        <v>0</v>
      </c>
      <c r="AB610" s="31">
        <v>0</v>
      </c>
      <c r="AC610" s="31">
        <v>0</v>
      </c>
      <c r="AD610" s="31">
        <v>0</v>
      </c>
      <c r="AE610" s="31">
        <v>0</v>
      </c>
      <c r="AF610" t="s">
        <v>490</v>
      </c>
      <c r="AG610" s="32">
        <v>5</v>
      </c>
      <c r="AH610"/>
    </row>
    <row r="611" spans="1:34" x14ac:dyDescent="0.25">
      <c r="A611" t="s">
        <v>1823</v>
      </c>
      <c r="B611" t="s">
        <v>1191</v>
      </c>
      <c r="C611" t="s">
        <v>1454</v>
      </c>
      <c r="D611" t="s">
        <v>1755</v>
      </c>
      <c r="E611" s="31">
        <v>202.06521739130434</v>
      </c>
      <c r="F611" s="31">
        <v>1.9335395373856914</v>
      </c>
      <c r="G611" s="31">
        <v>1.8061995696611082</v>
      </c>
      <c r="H611" s="31">
        <v>0.168410435718128</v>
      </c>
      <c r="I611" s="31">
        <v>0.11983593329747175</v>
      </c>
      <c r="J611" s="31">
        <v>390.70108695652175</v>
      </c>
      <c r="K611" s="31">
        <v>364.97010869565219</v>
      </c>
      <c r="L611" s="31">
        <v>34.029891304347821</v>
      </c>
      <c r="M611" s="31">
        <v>24.214673913043477</v>
      </c>
      <c r="N611" s="31">
        <v>4.7717391304347823</v>
      </c>
      <c r="O611" s="31">
        <v>5.0434782608695654</v>
      </c>
      <c r="P611" s="31">
        <v>151.2608695652174</v>
      </c>
      <c r="Q611" s="31">
        <v>135.34510869565219</v>
      </c>
      <c r="R611" s="31">
        <v>15.915760869565217</v>
      </c>
      <c r="S611" s="31">
        <v>205.41032608695653</v>
      </c>
      <c r="T611" s="31">
        <v>205.41032608695653</v>
      </c>
      <c r="U611" s="31">
        <v>0</v>
      </c>
      <c r="V611" s="31">
        <v>0</v>
      </c>
      <c r="W611" s="31">
        <v>0</v>
      </c>
      <c r="X611" s="31">
        <v>0</v>
      </c>
      <c r="Y611" s="31">
        <v>0</v>
      </c>
      <c r="Z611" s="31">
        <v>0</v>
      </c>
      <c r="AA611" s="31">
        <v>0</v>
      </c>
      <c r="AB611" s="31">
        <v>0</v>
      </c>
      <c r="AC611" s="31">
        <v>0</v>
      </c>
      <c r="AD611" s="31">
        <v>0</v>
      </c>
      <c r="AE611" s="31">
        <v>0</v>
      </c>
      <c r="AF611" t="s">
        <v>499</v>
      </c>
      <c r="AG611" s="32">
        <v>5</v>
      </c>
      <c r="AH611"/>
    </row>
    <row r="612" spans="1:34" x14ac:dyDescent="0.25">
      <c r="A612" t="s">
        <v>1823</v>
      </c>
      <c r="B612" t="s">
        <v>1221</v>
      </c>
      <c r="C612" t="s">
        <v>1664</v>
      </c>
      <c r="D612" t="s">
        <v>1793</v>
      </c>
      <c r="E612" s="31">
        <v>53.532608695652172</v>
      </c>
      <c r="F612" s="31">
        <v>3.4429441624365484</v>
      </c>
      <c r="G612" s="31">
        <v>3.1607106598984775</v>
      </c>
      <c r="H612" s="31">
        <v>1.1349238578680203</v>
      </c>
      <c r="I612" s="31">
        <v>0.85878172588832491</v>
      </c>
      <c r="J612" s="31">
        <v>184.30978260869566</v>
      </c>
      <c r="K612" s="31">
        <v>169.20108695652175</v>
      </c>
      <c r="L612" s="31">
        <v>60.755434782608695</v>
      </c>
      <c r="M612" s="31">
        <v>45.972826086956523</v>
      </c>
      <c r="N612" s="31">
        <v>10.434782608695652</v>
      </c>
      <c r="O612" s="31">
        <v>4.3478260869565215</v>
      </c>
      <c r="P612" s="31">
        <v>33.538043478260875</v>
      </c>
      <c r="Q612" s="31">
        <v>33.211956521739133</v>
      </c>
      <c r="R612" s="31">
        <v>0.32608695652173914</v>
      </c>
      <c r="S612" s="31">
        <v>90.016304347826093</v>
      </c>
      <c r="T612" s="31">
        <v>90.016304347826093</v>
      </c>
      <c r="U612" s="31">
        <v>0</v>
      </c>
      <c r="V612" s="31">
        <v>0</v>
      </c>
      <c r="W612" s="31">
        <v>0</v>
      </c>
      <c r="X612" s="31">
        <v>0</v>
      </c>
      <c r="Y612" s="31">
        <v>0</v>
      </c>
      <c r="Z612" s="31">
        <v>0</v>
      </c>
      <c r="AA612" s="31">
        <v>0</v>
      </c>
      <c r="AB612" s="31">
        <v>0</v>
      </c>
      <c r="AC612" s="31">
        <v>0</v>
      </c>
      <c r="AD612" s="31">
        <v>0</v>
      </c>
      <c r="AE612" s="31">
        <v>0</v>
      </c>
      <c r="AF612" t="s">
        <v>529</v>
      </c>
      <c r="AG612" s="32">
        <v>5</v>
      </c>
      <c r="AH612"/>
    </row>
    <row r="613" spans="1:34" x14ac:dyDescent="0.25">
      <c r="A613" t="s">
        <v>1823</v>
      </c>
      <c r="B613" t="s">
        <v>929</v>
      </c>
      <c r="C613" t="s">
        <v>1454</v>
      </c>
      <c r="D613" t="s">
        <v>1755</v>
      </c>
      <c r="E613" s="31">
        <v>240.93478260869566</v>
      </c>
      <c r="F613" s="31">
        <v>2.1146011910132634</v>
      </c>
      <c r="G613" s="31">
        <v>1.9690742578724172</v>
      </c>
      <c r="H613" s="31">
        <v>0.34949923305964081</v>
      </c>
      <c r="I613" s="31">
        <v>0.2883019038166561</v>
      </c>
      <c r="J613" s="31">
        <v>509.48097826086956</v>
      </c>
      <c r="K613" s="31">
        <v>474.41847826086956</v>
      </c>
      <c r="L613" s="31">
        <v>84.206521739130423</v>
      </c>
      <c r="M613" s="31">
        <v>69.461956521739125</v>
      </c>
      <c r="N613" s="31">
        <v>10.483695652173912</v>
      </c>
      <c r="O613" s="31">
        <v>4.2608695652173916</v>
      </c>
      <c r="P613" s="31">
        <v>135.16032608695653</v>
      </c>
      <c r="Q613" s="31">
        <v>114.84239130434783</v>
      </c>
      <c r="R613" s="31">
        <v>20.317934782608695</v>
      </c>
      <c r="S613" s="31">
        <v>290.11413043478262</v>
      </c>
      <c r="T613" s="31">
        <v>284.17391304347825</v>
      </c>
      <c r="U613" s="31">
        <v>5.9402173913043477</v>
      </c>
      <c r="V613" s="31">
        <v>0</v>
      </c>
      <c r="W613" s="31">
        <v>0</v>
      </c>
      <c r="X613" s="31">
        <v>0</v>
      </c>
      <c r="Y613" s="31">
        <v>0</v>
      </c>
      <c r="Z613" s="31">
        <v>0</v>
      </c>
      <c r="AA613" s="31">
        <v>0</v>
      </c>
      <c r="AB613" s="31">
        <v>0</v>
      </c>
      <c r="AC613" s="31">
        <v>0</v>
      </c>
      <c r="AD613" s="31">
        <v>0</v>
      </c>
      <c r="AE613" s="31">
        <v>0</v>
      </c>
      <c r="AF613" t="s">
        <v>237</v>
      </c>
      <c r="AG613" s="32">
        <v>5</v>
      </c>
      <c r="AH613"/>
    </row>
    <row r="614" spans="1:34" x14ac:dyDescent="0.25">
      <c r="A614" t="s">
        <v>1823</v>
      </c>
      <c r="B614" t="s">
        <v>1055</v>
      </c>
      <c r="C614" t="s">
        <v>1435</v>
      </c>
      <c r="D614" t="s">
        <v>1755</v>
      </c>
      <c r="E614" s="31">
        <v>101.66304347826087</v>
      </c>
      <c r="F614" s="31">
        <v>2.9374532235646313</v>
      </c>
      <c r="G614" s="31">
        <v>2.788837806051534</v>
      </c>
      <c r="H614" s="31">
        <v>0.69108842082754196</v>
      </c>
      <c r="I614" s="31">
        <v>0.56193200042767022</v>
      </c>
      <c r="J614" s="31">
        <v>298.63043478260869</v>
      </c>
      <c r="K614" s="31">
        <v>283.52173913043475</v>
      </c>
      <c r="L614" s="31">
        <v>70.258152173913047</v>
      </c>
      <c r="M614" s="31">
        <v>57.127717391304351</v>
      </c>
      <c r="N614" s="31">
        <v>10.434782608695652</v>
      </c>
      <c r="O614" s="31">
        <v>2.6956521739130435</v>
      </c>
      <c r="P614" s="31">
        <v>69.883152173913047</v>
      </c>
      <c r="Q614" s="31">
        <v>67.904891304347828</v>
      </c>
      <c r="R614" s="31">
        <v>1.9782608695652173</v>
      </c>
      <c r="S614" s="31">
        <v>158.4891304347826</v>
      </c>
      <c r="T614" s="31">
        <v>158.4891304347826</v>
      </c>
      <c r="U614" s="31">
        <v>0</v>
      </c>
      <c r="V614" s="31">
        <v>0</v>
      </c>
      <c r="W614" s="31">
        <v>0</v>
      </c>
      <c r="X614" s="31">
        <v>0</v>
      </c>
      <c r="Y614" s="31">
        <v>0</v>
      </c>
      <c r="Z614" s="31">
        <v>0</v>
      </c>
      <c r="AA614" s="31">
        <v>0</v>
      </c>
      <c r="AB614" s="31">
        <v>0</v>
      </c>
      <c r="AC614" s="31">
        <v>0</v>
      </c>
      <c r="AD614" s="31">
        <v>0</v>
      </c>
      <c r="AE614" s="31">
        <v>0</v>
      </c>
      <c r="AF614" t="s">
        <v>363</v>
      </c>
      <c r="AG614" s="32">
        <v>5</v>
      </c>
      <c r="AH614"/>
    </row>
    <row r="615" spans="1:34" x14ac:dyDescent="0.25">
      <c r="A615" t="s">
        <v>1823</v>
      </c>
      <c r="B615" t="s">
        <v>1188</v>
      </c>
      <c r="C615" t="s">
        <v>1484</v>
      </c>
      <c r="D615" t="s">
        <v>1741</v>
      </c>
      <c r="E615" s="31">
        <v>71.163043478260875</v>
      </c>
      <c r="F615" s="31">
        <v>2.8668932335420805</v>
      </c>
      <c r="G615" s="31">
        <v>2.705597983809378</v>
      </c>
      <c r="H615" s="31">
        <v>0.55881319688406905</v>
      </c>
      <c r="I615" s="31">
        <v>0.39751794715136701</v>
      </c>
      <c r="J615" s="31">
        <v>204.01684782608697</v>
      </c>
      <c r="K615" s="31">
        <v>192.53858695652173</v>
      </c>
      <c r="L615" s="31">
        <v>39.766847826086959</v>
      </c>
      <c r="M615" s="31">
        <v>28.28858695652174</v>
      </c>
      <c r="N615" s="31">
        <v>5.8260869565217392</v>
      </c>
      <c r="O615" s="31">
        <v>5.6521739130434785</v>
      </c>
      <c r="P615" s="31">
        <v>35.644021739130437</v>
      </c>
      <c r="Q615" s="31">
        <v>35.644021739130437</v>
      </c>
      <c r="R615" s="31">
        <v>0</v>
      </c>
      <c r="S615" s="31">
        <v>128.60597826086956</v>
      </c>
      <c r="T615" s="31">
        <v>128.60597826086956</v>
      </c>
      <c r="U615" s="31">
        <v>0</v>
      </c>
      <c r="V615" s="31">
        <v>0</v>
      </c>
      <c r="W615" s="31">
        <v>0</v>
      </c>
      <c r="X615" s="31">
        <v>0</v>
      </c>
      <c r="Y615" s="31">
        <v>0</v>
      </c>
      <c r="Z615" s="31">
        <v>0</v>
      </c>
      <c r="AA615" s="31">
        <v>0</v>
      </c>
      <c r="AB615" s="31">
        <v>0</v>
      </c>
      <c r="AC615" s="31">
        <v>0</v>
      </c>
      <c r="AD615" s="31">
        <v>0</v>
      </c>
      <c r="AE615" s="31">
        <v>0</v>
      </c>
      <c r="AF615" t="s">
        <v>496</v>
      </c>
      <c r="AG615" s="32">
        <v>5</v>
      </c>
      <c r="AH615"/>
    </row>
    <row r="616" spans="1:34" x14ac:dyDescent="0.25">
      <c r="A616" t="s">
        <v>1823</v>
      </c>
      <c r="B616" t="s">
        <v>771</v>
      </c>
      <c r="C616" t="s">
        <v>1484</v>
      </c>
      <c r="D616" t="s">
        <v>1741</v>
      </c>
      <c r="E616" s="31">
        <v>72.532608695652172</v>
      </c>
      <c r="F616" s="31">
        <v>2.6325715570208303</v>
      </c>
      <c r="G616" s="31">
        <v>2.3621909186273036</v>
      </c>
      <c r="H616" s="31">
        <v>0.4600104900344672</v>
      </c>
      <c r="I616" s="31">
        <v>0.38032369249213244</v>
      </c>
      <c r="J616" s="31">
        <v>190.94728260869564</v>
      </c>
      <c r="K616" s="31">
        <v>171.33586956521737</v>
      </c>
      <c r="L616" s="31">
        <v>33.365760869565214</v>
      </c>
      <c r="M616" s="31">
        <v>27.585869565217386</v>
      </c>
      <c r="N616" s="31">
        <v>0.78260869565217395</v>
      </c>
      <c r="O616" s="31">
        <v>4.9972826086956523</v>
      </c>
      <c r="P616" s="31">
        <v>43.858695652173914</v>
      </c>
      <c r="Q616" s="31">
        <v>30.027173913043477</v>
      </c>
      <c r="R616" s="31">
        <v>13.831521739130435</v>
      </c>
      <c r="S616" s="31">
        <v>113.72282608695652</v>
      </c>
      <c r="T616" s="31">
        <v>113.72282608695652</v>
      </c>
      <c r="U616" s="31">
        <v>0</v>
      </c>
      <c r="V616" s="31">
        <v>0</v>
      </c>
      <c r="W616" s="31">
        <v>0</v>
      </c>
      <c r="X616" s="31">
        <v>0</v>
      </c>
      <c r="Y616" s="31">
        <v>0</v>
      </c>
      <c r="Z616" s="31">
        <v>0</v>
      </c>
      <c r="AA616" s="31">
        <v>0</v>
      </c>
      <c r="AB616" s="31">
        <v>0</v>
      </c>
      <c r="AC616" s="31">
        <v>0</v>
      </c>
      <c r="AD616" s="31">
        <v>0</v>
      </c>
      <c r="AE616" s="31">
        <v>0</v>
      </c>
      <c r="AF616" t="s">
        <v>79</v>
      </c>
      <c r="AG616" s="32">
        <v>5</v>
      </c>
      <c r="AH616"/>
    </row>
    <row r="617" spans="1:34" x14ac:dyDescent="0.25">
      <c r="A617" t="s">
        <v>1823</v>
      </c>
      <c r="B617" t="s">
        <v>780</v>
      </c>
      <c r="C617" t="s">
        <v>1454</v>
      </c>
      <c r="D617" t="s">
        <v>1755</v>
      </c>
      <c r="E617" s="31">
        <v>210.66304347826087</v>
      </c>
      <c r="F617" s="31">
        <v>2.4024560136215878</v>
      </c>
      <c r="G617" s="31">
        <v>2.2585779887518704</v>
      </c>
      <c r="H617" s="31">
        <v>0.21826789123368245</v>
      </c>
      <c r="I617" s="31">
        <v>0.15359114596770032</v>
      </c>
      <c r="J617" s="31">
        <v>506.10869565217388</v>
      </c>
      <c r="K617" s="31">
        <v>475.79891304347825</v>
      </c>
      <c r="L617" s="31">
        <v>45.980978260869563</v>
      </c>
      <c r="M617" s="31">
        <v>32.355978260869563</v>
      </c>
      <c r="N617" s="31">
        <v>8.8423913043478262</v>
      </c>
      <c r="O617" s="31">
        <v>4.7826086956521738</v>
      </c>
      <c r="P617" s="31">
        <v>176.80978260869566</v>
      </c>
      <c r="Q617" s="31">
        <v>160.125</v>
      </c>
      <c r="R617" s="31">
        <v>16.684782608695652</v>
      </c>
      <c r="S617" s="31">
        <v>283.31793478260869</v>
      </c>
      <c r="T617" s="31">
        <v>283.05706521739131</v>
      </c>
      <c r="U617" s="31">
        <v>0.2608695652173913</v>
      </c>
      <c r="V617" s="31">
        <v>0</v>
      </c>
      <c r="W617" s="31">
        <v>0</v>
      </c>
      <c r="X617" s="31">
        <v>0</v>
      </c>
      <c r="Y617" s="31">
        <v>0</v>
      </c>
      <c r="Z617" s="31">
        <v>0</v>
      </c>
      <c r="AA617" s="31">
        <v>0</v>
      </c>
      <c r="AB617" s="31">
        <v>0</v>
      </c>
      <c r="AC617" s="31">
        <v>0</v>
      </c>
      <c r="AD617" s="31">
        <v>0</v>
      </c>
      <c r="AE617" s="31">
        <v>0</v>
      </c>
      <c r="AF617" t="s">
        <v>88</v>
      </c>
      <c r="AG617" s="32">
        <v>5</v>
      </c>
      <c r="AH617"/>
    </row>
    <row r="618" spans="1:34" x14ac:dyDescent="0.25">
      <c r="A618" t="s">
        <v>1823</v>
      </c>
      <c r="B618" t="s">
        <v>1064</v>
      </c>
      <c r="C618" t="s">
        <v>1616</v>
      </c>
      <c r="D618" t="s">
        <v>1750</v>
      </c>
      <c r="E618" s="31">
        <v>140.58695652173913</v>
      </c>
      <c r="F618" s="31">
        <v>3.0202868408844905</v>
      </c>
      <c r="G618" s="31">
        <v>2.7808102675119839</v>
      </c>
      <c r="H618" s="31">
        <v>0.79597494974485838</v>
      </c>
      <c r="I618" s="31">
        <v>0.58817844441008194</v>
      </c>
      <c r="J618" s="31">
        <v>424.6129347826087</v>
      </c>
      <c r="K618" s="31">
        <v>390.945652173913</v>
      </c>
      <c r="L618" s="31">
        <v>111.90369565217389</v>
      </c>
      <c r="M618" s="31">
        <v>82.690217391304344</v>
      </c>
      <c r="N618" s="31">
        <v>24.083043478260869</v>
      </c>
      <c r="O618" s="31">
        <v>5.1304347826086953</v>
      </c>
      <c r="P618" s="31">
        <v>101.49728260869566</v>
      </c>
      <c r="Q618" s="31">
        <v>97.043478260869563</v>
      </c>
      <c r="R618" s="31">
        <v>4.4538043478260869</v>
      </c>
      <c r="S618" s="31">
        <v>211.21195652173913</v>
      </c>
      <c r="T618" s="31">
        <v>211.21195652173913</v>
      </c>
      <c r="U618" s="31">
        <v>0</v>
      </c>
      <c r="V618" s="31">
        <v>0</v>
      </c>
      <c r="W618" s="31">
        <v>0</v>
      </c>
      <c r="X618" s="31">
        <v>0</v>
      </c>
      <c r="Y618" s="31">
        <v>0</v>
      </c>
      <c r="Z618" s="31">
        <v>0</v>
      </c>
      <c r="AA618" s="31">
        <v>0</v>
      </c>
      <c r="AB618" s="31">
        <v>0</v>
      </c>
      <c r="AC618" s="31">
        <v>0</v>
      </c>
      <c r="AD618" s="31">
        <v>0</v>
      </c>
      <c r="AE618" s="31">
        <v>0</v>
      </c>
      <c r="AF618" t="s">
        <v>372</v>
      </c>
      <c r="AG618" s="32">
        <v>5</v>
      </c>
      <c r="AH618"/>
    </row>
    <row r="619" spans="1:34" x14ac:dyDescent="0.25">
      <c r="A619" t="s">
        <v>1823</v>
      </c>
      <c r="B619" t="s">
        <v>955</v>
      </c>
      <c r="C619" t="s">
        <v>1454</v>
      </c>
      <c r="D619" t="s">
        <v>1755</v>
      </c>
      <c r="E619" s="31">
        <v>206.96739130434781</v>
      </c>
      <c r="F619" s="31">
        <v>2.2752591775642039</v>
      </c>
      <c r="G619" s="31">
        <v>2.1701811879628172</v>
      </c>
      <c r="H619" s="31">
        <v>0.2003965127881939</v>
      </c>
      <c r="I619" s="31">
        <v>0.15234231395409906</v>
      </c>
      <c r="J619" s="31">
        <v>470.90445652173918</v>
      </c>
      <c r="K619" s="31">
        <v>449.1567391304348</v>
      </c>
      <c r="L619" s="31">
        <v>41.475543478260867</v>
      </c>
      <c r="M619" s="31">
        <v>31.529891304347824</v>
      </c>
      <c r="N619" s="31">
        <v>4.6413043478260869</v>
      </c>
      <c r="O619" s="31">
        <v>5.3043478260869561</v>
      </c>
      <c r="P619" s="31">
        <v>163.40173913043481</v>
      </c>
      <c r="Q619" s="31">
        <v>151.59967391304349</v>
      </c>
      <c r="R619" s="31">
        <v>11.802065217391304</v>
      </c>
      <c r="S619" s="31">
        <v>266.0271739130435</v>
      </c>
      <c r="T619" s="31">
        <v>250.24456521739131</v>
      </c>
      <c r="U619" s="31">
        <v>15.782608695652174</v>
      </c>
      <c r="V619" s="31">
        <v>0</v>
      </c>
      <c r="W619" s="31">
        <v>0</v>
      </c>
      <c r="X619" s="31">
        <v>0</v>
      </c>
      <c r="Y619" s="31">
        <v>0</v>
      </c>
      <c r="Z619" s="31">
        <v>0</v>
      </c>
      <c r="AA619" s="31">
        <v>0</v>
      </c>
      <c r="AB619" s="31">
        <v>0</v>
      </c>
      <c r="AC619" s="31">
        <v>0</v>
      </c>
      <c r="AD619" s="31">
        <v>0</v>
      </c>
      <c r="AE619" s="31">
        <v>0</v>
      </c>
      <c r="AF619" t="s">
        <v>263</v>
      </c>
      <c r="AG619" s="32">
        <v>5</v>
      </c>
      <c r="AH619"/>
    </row>
    <row r="620" spans="1:34" x14ac:dyDescent="0.25">
      <c r="A620" t="s">
        <v>1823</v>
      </c>
      <c r="B620" t="s">
        <v>996</v>
      </c>
      <c r="C620" t="s">
        <v>1580</v>
      </c>
      <c r="D620" t="s">
        <v>1755</v>
      </c>
      <c r="E620" s="31">
        <v>153.02173913043478</v>
      </c>
      <c r="F620" s="31">
        <v>2.7756961216081835</v>
      </c>
      <c r="G620" s="31">
        <v>2.5906911493109819</v>
      </c>
      <c r="H620" s="31">
        <v>0.36537505327461289</v>
      </c>
      <c r="I620" s="31">
        <v>0.24112089785480892</v>
      </c>
      <c r="J620" s="31">
        <v>424.741847826087</v>
      </c>
      <c r="K620" s="31">
        <v>396.43206521739131</v>
      </c>
      <c r="L620" s="31">
        <v>55.910326086956523</v>
      </c>
      <c r="M620" s="31">
        <v>36.896739130434781</v>
      </c>
      <c r="N620" s="31">
        <v>13.883152173913043</v>
      </c>
      <c r="O620" s="31">
        <v>5.1304347826086953</v>
      </c>
      <c r="P620" s="31">
        <v>157.43478260869566</v>
      </c>
      <c r="Q620" s="31">
        <v>148.13858695652175</v>
      </c>
      <c r="R620" s="31">
        <v>9.2961956521739122</v>
      </c>
      <c r="S620" s="31">
        <v>211.39673913043478</v>
      </c>
      <c r="T620" s="31">
        <v>211.39673913043478</v>
      </c>
      <c r="U620" s="31">
        <v>0</v>
      </c>
      <c r="V620" s="31">
        <v>0</v>
      </c>
      <c r="W620" s="31">
        <v>0</v>
      </c>
      <c r="X620" s="31">
        <v>0</v>
      </c>
      <c r="Y620" s="31">
        <v>0</v>
      </c>
      <c r="Z620" s="31">
        <v>0</v>
      </c>
      <c r="AA620" s="31">
        <v>0</v>
      </c>
      <c r="AB620" s="31">
        <v>0</v>
      </c>
      <c r="AC620" s="31">
        <v>0</v>
      </c>
      <c r="AD620" s="31">
        <v>0</v>
      </c>
      <c r="AE620" s="31">
        <v>0</v>
      </c>
      <c r="AF620" t="s">
        <v>304</v>
      </c>
      <c r="AG620" s="32">
        <v>5</v>
      </c>
      <c r="AH620"/>
    </row>
    <row r="621" spans="1:34" x14ac:dyDescent="0.25">
      <c r="A621" t="s">
        <v>1823</v>
      </c>
      <c r="B621" t="s">
        <v>1310</v>
      </c>
      <c r="C621" t="s">
        <v>1700</v>
      </c>
      <c r="D621" t="s">
        <v>1755</v>
      </c>
      <c r="E621" s="31">
        <v>90.619565217391298</v>
      </c>
      <c r="F621" s="31">
        <v>3.1233657190836035</v>
      </c>
      <c r="G621" s="31">
        <v>2.8754048218783734</v>
      </c>
      <c r="H621" s="31">
        <v>0.47469113590020384</v>
      </c>
      <c r="I621" s="31">
        <v>0.35039582583663187</v>
      </c>
      <c r="J621" s="31">
        <v>283.03804347826087</v>
      </c>
      <c r="K621" s="31">
        <v>260.56793478260869</v>
      </c>
      <c r="L621" s="31">
        <v>43.016304347826079</v>
      </c>
      <c r="M621" s="31">
        <v>31.752717391304344</v>
      </c>
      <c r="N621" s="31">
        <v>5.9918478260869561</v>
      </c>
      <c r="O621" s="31">
        <v>5.2717391304347823</v>
      </c>
      <c r="P621" s="31">
        <v>94.986413043478265</v>
      </c>
      <c r="Q621" s="31">
        <v>83.779891304347828</v>
      </c>
      <c r="R621" s="31">
        <v>11.206521739130435</v>
      </c>
      <c r="S621" s="31">
        <v>145.03532608695653</v>
      </c>
      <c r="T621" s="31">
        <v>140.47554347826087</v>
      </c>
      <c r="U621" s="31">
        <v>4.5597826086956523</v>
      </c>
      <c r="V621" s="31">
        <v>0</v>
      </c>
      <c r="W621" s="31">
        <v>0</v>
      </c>
      <c r="X621" s="31">
        <v>0</v>
      </c>
      <c r="Y621" s="31">
        <v>0</v>
      </c>
      <c r="Z621" s="31">
        <v>0</v>
      </c>
      <c r="AA621" s="31">
        <v>0</v>
      </c>
      <c r="AB621" s="31">
        <v>0</v>
      </c>
      <c r="AC621" s="31">
        <v>0</v>
      </c>
      <c r="AD621" s="31">
        <v>0</v>
      </c>
      <c r="AE621" s="31">
        <v>0</v>
      </c>
      <c r="AF621" t="s">
        <v>618</v>
      </c>
      <c r="AG621" s="32">
        <v>5</v>
      </c>
      <c r="AH621"/>
    </row>
    <row r="622" spans="1:34" x14ac:dyDescent="0.25">
      <c r="A622" t="s">
        <v>1823</v>
      </c>
      <c r="B622" t="s">
        <v>871</v>
      </c>
      <c r="C622" t="s">
        <v>1454</v>
      </c>
      <c r="D622" t="s">
        <v>1755</v>
      </c>
      <c r="E622" s="31">
        <v>196.03260869565219</v>
      </c>
      <c r="F622" s="31">
        <v>2.9666387579706122</v>
      </c>
      <c r="G622" s="31">
        <v>2.8374316606598273</v>
      </c>
      <c r="H622" s="31">
        <v>0.70212531189354033</v>
      </c>
      <c r="I622" s="31">
        <v>0.60631161630163566</v>
      </c>
      <c r="J622" s="31">
        <v>581.55793478260864</v>
      </c>
      <c r="K622" s="31">
        <v>556.22913043478252</v>
      </c>
      <c r="L622" s="31">
        <v>137.63945652173913</v>
      </c>
      <c r="M622" s="31">
        <v>118.85684782608696</v>
      </c>
      <c r="N622" s="31">
        <v>16</v>
      </c>
      <c r="O622" s="31">
        <v>2.7826086956521738</v>
      </c>
      <c r="P622" s="31">
        <v>153.36684782608694</v>
      </c>
      <c r="Q622" s="31">
        <v>146.82065217391303</v>
      </c>
      <c r="R622" s="31">
        <v>6.5461956521739131</v>
      </c>
      <c r="S622" s="31">
        <v>290.55163043478257</v>
      </c>
      <c r="T622" s="31">
        <v>284.82880434782606</v>
      </c>
      <c r="U622" s="31">
        <v>5.7228260869565215</v>
      </c>
      <c r="V622" s="31">
        <v>0</v>
      </c>
      <c r="W622" s="31">
        <v>0</v>
      </c>
      <c r="X622" s="31">
        <v>0</v>
      </c>
      <c r="Y622" s="31">
        <v>0</v>
      </c>
      <c r="Z622" s="31">
        <v>0</v>
      </c>
      <c r="AA622" s="31">
        <v>0</v>
      </c>
      <c r="AB622" s="31">
        <v>0</v>
      </c>
      <c r="AC622" s="31">
        <v>0</v>
      </c>
      <c r="AD622" s="31">
        <v>0</v>
      </c>
      <c r="AE622" s="31">
        <v>0</v>
      </c>
      <c r="AF622" t="s">
        <v>179</v>
      </c>
      <c r="AG622" s="32">
        <v>5</v>
      </c>
      <c r="AH622"/>
    </row>
    <row r="623" spans="1:34" x14ac:dyDescent="0.25">
      <c r="A623" t="s">
        <v>1823</v>
      </c>
      <c r="B623" t="s">
        <v>1027</v>
      </c>
      <c r="C623" t="s">
        <v>1454</v>
      </c>
      <c r="D623" t="s">
        <v>1755</v>
      </c>
      <c r="E623" s="31">
        <v>207.36956521739131</v>
      </c>
      <c r="F623" s="31">
        <v>2.6793558024950199</v>
      </c>
      <c r="G623" s="31">
        <v>2.5750733829541876</v>
      </c>
      <c r="H623" s="31">
        <v>0.21353129258832163</v>
      </c>
      <c r="I623" s="31">
        <v>0.13841859733724707</v>
      </c>
      <c r="J623" s="31">
        <v>555.61684782608688</v>
      </c>
      <c r="K623" s="31">
        <v>533.99184782608688</v>
      </c>
      <c r="L623" s="31">
        <v>44.279891304347828</v>
      </c>
      <c r="M623" s="31">
        <v>28.703804347826086</v>
      </c>
      <c r="N623" s="31">
        <v>10.706521739130435</v>
      </c>
      <c r="O623" s="31">
        <v>4.8695652173913047</v>
      </c>
      <c r="P623" s="31">
        <v>208.49184782608694</v>
      </c>
      <c r="Q623" s="31">
        <v>202.44293478260869</v>
      </c>
      <c r="R623" s="31">
        <v>6.0489130434782608</v>
      </c>
      <c r="S623" s="31">
        <v>302.84510869565219</v>
      </c>
      <c r="T623" s="31">
        <v>290.44836956521738</v>
      </c>
      <c r="U623" s="31">
        <v>12.396739130434783</v>
      </c>
      <c r="V623" s="31">
        <v>0</v>
      </c>
      <c r="W623" s="31">
        <v>0</v>
      </c>
      <c r="X623" s="31">
        <v>0</v>
      </c>
      <c r="Y623" s="31">
        <v>0</v>
      </c>
      <c r="Z623" s="31">
        <v>0</v>
      </c>
      <c r="AA623" s="31">
        <v>0</v>
      </c>
      <c r="AB623" s="31">
        <v>0</v>
      </c>
      <c r="AC623" s="31">
        <v>0</v>
      </c>
      <c r="AD623" s="31">
        <v>0</v>
      </c>
      <c r="AE623" s="31">
        <v>0</v>
      </c>
      <c r="AF623" t="s">
        <v>335</v>
      </c>
      <c r="AG623" s="32">
        <v>5</v>
      </c>
      <c r="AH623"/>
    </row>
    <row r="624" spans="1:34" x14ac:dyDescent="0.25">
      <c r="A624" t="s">
        <v>1823</v>
      </c>
      <c r="B624" t="s">
        <v>854</v>
      </c>
      <c r="C624" t="s">
        <v>1414</v>
      </c>
      <c r="D624" t="s">
        <v>1758</v>
      </c>
      <c r="E624" s="31">
        <v>103.27173913043478</v>
      </c>
      <c r="F624" s="31">
        <v>2.9096179349542162</v>
      </c>
      <c r="G624" s="31">
        <v>2.6616703504894224</v>
      </c>
      <c r="H624" s="31">
        <v>0.98010735712030317</v>
      </c>
      <c r="I624" s="31">
        <v>0.81254604778444384</v>
      </c>
      <c r="J624" s="31">
        <v>300.48130434782615</v>
      </c>
      <c r="K624" s="31">
        <v>274.87532608695653</v>
      </c>
      <c r="L624" s="31">
        <v>101.21739130434783</v>
      </c>
      <c r="M624" s="31">
        <v>83.913043478260875</v>
      </c>
      <c r="N624" s="31">
        <v>12.086956521739131</v>
      </c>
      <c r="O624" s="31">
        <v>5.2173913043478262</v>
      </c>
      <c r="P624" s="31">
        <v>42.253043478260871</v>
      </c>
      <c r="Q624" s="31">
        <v>33.951413043478261</v>
      </c>
      <c r="R624" s="31">
        <v>8.3016304347826093</v>
      </c>
      <c r="S624" s="31">
        <v>157.0108695652174</v>
      </c>
      <c r="T624" s="31">
        <v>157.0108695652174</v>
      </c>
      <c r="U624" s="31">
        <v>0</v>
      </c>
      <c r="V624" s="31">
        <v>0</v>
      </c>
      <c r="W624" s="31">
        <v>0</v>
      </c>
      <c r="X624" s="31">
        <v>0</v>
      </c>
      <c r="Y624" s="31">
        <v>0</v>
      </c>
      <c r="Z624" s="31">
        <v>0</v>
      </c>
      <c r="AA624" s="31">
        <v>0</v>
      </c>
      <c r="AB624" s="31">
        <v>0</v>
      </c>
      <c r="AC624" s="31">
        <v>0</v>
      </c>
      <c r="AD624" s="31">
        <v>0</v>
      </c>
      <c r="AE624" s="31">
        <v>0</v>
      </c>
      <c r="AF624" t="s">
        <v>162</v>
      </c>
      <c r="AG624" s="32">
        <v>5</v>
      </c>
      <c r="AH624"/>
    </row>
    <row r="625" spans="1:34" x14ac:dyDescent="0.25">
      <c r="A625" t="s">
        <v>1823</v>
      </c>
      <c r="B625" t="s">
        <v>1176</v>
      </c>
      <c r="C625" t="s">
        <v>1454</v>
      </c>
      <c r="D625" t="s">
        <v>1755</v>
      </c>
      <c r="E625" s="31">
        <v>185.84782608695653</v>
      </c>
      <c r="F625" s="31">
        <v>2.4630336881506607</v>
      </c>
      <c r="G625" s="31">
        <v>2.2482571060942798</v>
      </c>
      <c r="H625" s="31">
        <v>0.34723359457246461</v>
      </c>
      <c r="I625" s="31">
        <v>0.23590478418528482</v>
      </c>
      <c r="J625" s="31">
        <v>457.74945652173909</v>
      </c>
      <c r="K625" s="31">
        <v>417.83369565217384</v>
      </c>
      <c r="L625" s="31">
        <v>64.532608695652172</v>
      </c>
      <c r="M625" s="31">
        <v>43.842391304347828</v>
      </c>
      <c r="N625" s="31">
        <v>15.646739130434783</v>
      </c>
      <c r="O625" s="31">
        <v>5.0434782608695654</v>
      </c>
      <c r="P625" s="31">
        <v>168.29347826086956</v>
      </c>
      <c r="Q625" s="31">
        <v>149.06793478260869</v>
      </c>
      <c r="R625" s="31">
        <v>19.225543478260871</v>
      </c>
      <c r="S625" s="31">
        <v>224.92336956521731</v>
      </c>
      <c r="T625" s="31">
        <v>223.33913043478253</v>
      </c>
      <c r="U625" s="31">
        <v>1.5842391304347827</v>
      </c>
      <c r="V625" s="31">
        <v>0</v>
      </c>
      <c r="W625" s="31">
        <v>6.85</v>
      </c>
      <c r="X625" s="31">
        <v>0</v>
      </c>
      <c r="Y625" s="31">
        <v>0</v>
      </c>
      <c r="Z625" s="31">
        <v>0</v>
      </c>
      <c r="AA625" s="31">
        <v>0</v>
      </c>
      <c r="AB625" s="31">
        <v>0</v>
      </c>
      <c r="AC625" s="31">
        <v>6.85</v>
      </c>
      <c r="AD625" s="31">
        <v>0</v>
      </c>
      <c r="AE625" s="31">
        <v>0</v>
      </c>
      <c r="AF625" t="s">
        <v>484</v>
      </c>
      <c r="AG625" s="32">
        <v>5</v>
      </c>
      <c r="AH625"/>
    </row>
    <row r="626" spans="1:34" x14ac:dyDescent="0.25">
      <c r="A626" t="s">
        <v>1823</v>
      </c>
      <c r="B626" t="s">
        <v>1079</v>
      </c>
      <c r="C626" t="s">
        <v>1445</v>
      </c>
      <c r="D626" t="s">
        <v>1768</v>
      </c>
      <c r="E626" s="31">
        <v>79.184782608695656</v>
      </c>
      <c r="F626" s="31">
        <v>4.0194577899794091</v>
      </c>
      <c r="G626" s="31">
        <v>3.4782086479066567</v>
      </c>
      <c r="H626" s="31">
        <v>1.94159231297186</v>
      </c>
      <c r="I626" s="31">
        <v>1.4603980782429651</v>
      </c>
      <c r="J626" s="31">
        <v>318.27989130434781</v>
      </c>
      <c r="K626" s="31">
        <v>275.42119565217388</v>
      </c>
      <c r="L626" s="31">
        <v>153.74456521739131</v>
      </c>
      <c r="M626" s="31">
        <v>115.64130434782609</v>
      </c>
      <c r="N626" s="31">
        <v>33.755434782608695</v>
      </c>
      <c r="O626" s="31">
        <v>4.3478260869565215</v>
      </c>
      <c r="P626" s="31">
        <v>19.152173913043477</v>
      </c>
      <c r="Q626" s="31">
        <v>14.396739130434783</v>
      </c>
      <c r="R626" s="31">
        <v>4.7554347826086953</v>
      </c>
      <c r="S626" s="31">
        <v>145.38315217391303</v>
      </c>
      <c r="T626" s="31">
        <v>145.38315217391303</v>
      </c>
      <c r="U626" s="31">
        <v>0</v>
      </c>
      <c r="V626" s="31">
        <v>0</v>
      </c>
      <c r="W626" s="31">
        <v>46.896739130434781</v>
      </c>
      <c r="X626" s="31">
        <v>0</v>
      </c>
      <c r="Y626" s="31">
        <v>0</v>
      </c>
      <c r="Z626" s="31">
        <v>0</v>
      </c>
      <c r="AA626" s="31">
        <v>0</v>
      </c>
      <c r="AB626" s="31">
        <v>0</v>
      </c>
      <c r="AC626" s="31">
        <v>46.896739130434781</v>
      </c>
      <c r="AD626" s="31">
        <v>0</v>
      </c>
      <c r="AE626" s="31">
        <v>0</v>
      </c>
      <c r="AF626" t="s">
        <v>387</v>
      </c>
      <c r="AG626" s="32">
        <v>5</v>
      </c>
      <c r="AH626"/>
    </row>
    <row r="627" spans="1:34" x14ac:dyDescent="0.25">
      <c r="A627" t="s">
        <v>1823</v>
      </c>
      <c r="B627" t="s">
        <v>868</v>
      </c>
      <c r="C627" t="s">
        <v>1540</v>
      </c>
      <c r="D627" t="s">
        <v>1775</v>
      </c>
      <c r="E627" s="31">
        <v>61.239130434782609</v>
      </c>
      <c r="F627" s="31">
        <v>2.887784877529286</v>
      </c>
      <c r="G627" s="31">
        <v>2.6219755058572942</v>
      </c>
      <c r="H627" s="31">
        <v>0.27514376996805112</v>
      </c>
      <c r="I627" s="31">
        <v>0.18453319133830318</v>
      </c>
      <c r="J627" s="31">
        <v>176.84543478260866</v>
      </c>
      <c r="K627" s="31">
        <v>160.56749999999997</v>
      </c>
      <c r="L627" s="31">
        <v>16.849565217391305</v>
      </c>
      <c r="M627" s="31">
        <v>11.300652173913045</v>
      </c>
      <c r="N627" s="31">
        <v>0</v>
      </c>
      <c r="O627" s="31">
        <v>5.5489130434782608</v>
      </c>
      <c r="P627" s="31">
        <v>48.80010869565217</v>
      </c>
      <c r="Q627" s="31">
        <v>38.071086956521739</v>
      </c>
      <c r="R627" s="31">
        <v>10.729021739130435</v>
      </c>
      <c r="S627" s="31">
        <v>111.19576086956518</v>
      </c>
      <c r="T627" s="31">
        <v>111.18673913043474</v>
      </c>
      <c r="U627" s="31">
        <v>9.0217391304347819E-3</v>
      </c>
      <c r="V627" s="31">
        <v>0</v>
      </c>
      <c r="W627" s="31">
        <v>16.761521739130437</v>
      </c>
      <c r="X627" s="31">
        <v>0.92663043478260865</v>
      </c>
      <c r="Y627" s="31">
        <v>0</v>
      </c>
      <c r="Z627" s="31">
        <v>0</v>
      </c>
      <c r="AA627" s="31">
        <v>0</v>
      </c>
      <c r="AB627" s="31">
        <v>0</v>
      </c>
      <c r="AC627" s="31">
        <v>15.834891304347828</v>
      </c>
      <c r="AD627" s="31">
        <v>0</v>
      </c>
      <c r="AE627" s="31">
        <v>0</v>
      </c>
      <c r="AF627" t="s">
        <v>176</v>
      </c>
      <c r="AG627" s="32">
        <v>5</v>
      </c>
      <c r="AH627"/>
    </row>
    <row r="628" spans="1:34" x14ac:dyDescent="0.25">
      <c r="A628" t="s">
        <v>1823</v>
      </c>
      <c r="B628" t="s">
        <v>1233</v>
      </c>
      <c r="C628" t="s">
        <v>1540</v>
      </c>
      <c r="D628" t="s">
        <v>1775</v>
      </c>
      <c r="E628" s="31">
        <v>66.282608695652172</v>
      </c>
      <c r="F628" s="31">
        <v>2.3448114135782219</v>
      </c>
      <c r="G628" s="31">
        <v>2.2517776320104947</v>
      </c>
      <c r="H628" s="31">
        <v>0.46102656608724174</v>
      </c>
      <c r="I628" s="31">
        <v>0.36799278451951462</v>
      </c>
      <c r="J628" s="31">
        <v>155.42021739130431</v>
      </c>
      <c r="K628" s="31">
        <v>149.25369565217389</v>
      </c>
      <c r="L628" s="31">
        <v>30.558043478260871</v>
      </c>
      <c r="M628" s="31">
        <v>24.391521739130436</v>
      </c>
      <c r="N628" s="31">
        <v>0</v>
      </c>
      <c r="O628" s="31">
        <v>6.1665217391304337</v>
      </c>
      <c r="P628" s="31">
        <v>29.182717391304344</v>
      </c>
      <c r="Q628" s="31">
        <v>29.182717391304344</v>
      </c>
      <c r="R628" s="31">
        <v>0</v>
      </c>
      <c r="S628" s="31">
        <v>95.679456521739112</v>
      </c>
      <c r="T628" s="31">
        <v>89.069891304347806</v>
      </c>
      <c r="U628" s="31">
        <v>6.609565217391304</v>
      </c>
      <c r="V628" s="31">
        <v>0</v>
      </c>
      <c r="W628" s="31">
        <v>0</v>
      </c>
      <c r="X628" s="31">
        <v>0</v>
      </c>
      <c r="Y628" s="31">
        <v>0</v>
      </c>
      <c r="Z628" s="31">
        <v>0</v>
      </c>
      <c r="AA628" s="31">
        <v>0</v>
      </c>
      <c r="AB628" s="31">
        <v>0</v>
      </c>
      <c r="AC628" s="31">
        <v>0</v>
      </c>
      <c r="AD628" s="31">
        <v>0</v>
      </c>
      <c r="AE628" s="31">
        <v>0</v>
      </c>
      <c r="AF628" t="s">
        <v>541</v>
      </c>
      <c r="AG628" s="32">
        <v>5</v>
      </c>
      <c r="AH628"/>
    </row>
    <row r="629" spans="1:34" x14ac:dyDescent="0.25">
      <c r="A629" t="s">
        <v>1823</v>
      </c>
      <c r="B629" t="s">
        <v>1308</v>
      </c>
      <c r="C629" t="s">
        <v>1454</v>
      </c>
      <c r="D629" t="s">
        <v>1755</v>
      </c>
      <c r="E629" s="31">
        <v>45.445652173913047</v>
      </c>
      <c r="F629" s="31">
        <v>4.4918631906242519</v>
      </c>
      <c r="G629" s="31">
        <v>4.2091557043769425</v>
      </c>
      <c r="H629" s="31">
        <v>1.9104281272422861</v>
      </c>
      <c r="I629" s="31">
        <v>1.6277206409949772</v>
      </c>
      <c r="J629" s="31">
        <v>204.13565217391303</v>
      </c>
      <c r="K629" s="31">
        <v>191.2878260869565</v>
      </c>
      <c r="L629" s="31">
        <v>86.820652173913032</v>
      </c>
      <c r="M629" s="31">
        <v>73.972826086956516</v>
      </c>
      <c r="N629" s="31">
        <v>1.3695652173913044</v>
      </c>
      <c r="O629" s="31">
        <v>11.478260869565217</v>
      </c>
      <c r="P629" s="31">
        <v>3.4347826086956523</v>
      </c>
      <c r="Q629" s="31">
        <v>3.4347826086956523</v>
      </c>
      <c r="R629" s="31">
        <v>0</v>
      </c>
      <c r="S629" s="31">
        <v>113.88021739130434</v>
      </c>
      <c r="T629" s="31">
        <v>113.88021739130434</v>
      </c>
      <c r="U629" s="31">
        <v>0</v>
      </c>
      <c r="V629" s="31">
        <v>0</v>
      </c>
      <c r="W629" s="31">
        <v>18.826086956521742</v>
      </c>
      <c r="X629" s="31">
        <v>5.0869565217391308</v>
      </c>
      <c r="Y629" s="31">
        <v>0</v>
      </c>
      <c r="Z629" s="31">
        <v>0</v>
      </c>
      <c r="AA629" s="31">
        <v>3</v>
      </c>
      <c r="AB629" s="31">
        <v>0</v>
      </c>
      <c r="AC629" s="31">
        <v>10.739130434782609</v>
      </c>
      <c r="AD629" s="31">
        <v>0</v>
      </c>
      <c r="AE629" s="31">
        <v>0</v>
      </c>
      <c r="AF629" t="s">
        <v>616</v>
      </c>
      <c r="AG629" s="32">
        <v>5</v>
      </c>
      <c r="AH629"/>
    </row>
    <row r="630" spans="1:34" x14ac:dyDescent="0.25">
      <c r="A630" t="s">
        <v>1823</v>
      </c>
      <c r="B630" t="s">
        <v>1324</v>
      </c>
      <c r="C630" t="s">
        <v>1567</v>
      </c>
      <c r="D630" t="s">
        <v>1750</v>
      </c>
      <c r="E630" s="31">
        <v>63.5</v>
      </c>
      <c r="F630" s="31">
        <v>3.5846353988360127</v>
      </c>
      <c r="G630" s="31">
        <v>3.3008747004450507</v>
      </c>
      <c r="H630" s="31">
        <v>0.86332420403971266</v>
      </c>
      <c r="I630" s="31">
        <v>0.667204724409449</v>
      </c>
      <c r="J630" s="31">
        <v>227.62434782608682</v>
      </c>
      <c r="K630" s="31">
        <v>209.60554347826073</v>
      </c>
      <c r="L630" s="31">
        <v>54.821086956521754</v>
      </c>
      <c r="M630" s="31">
        <v>42.367500000000014</v>
      </c>
      <c r="N630" s="31">
        <v>6.3885869565217392</v>
      </c>
      <c r="O630" s="31">
        <v>6.0650000000000004</v>
      </c>
      <c r="P630" s="31">
        <v>44.840978260869591</v>
      </c>
      <c r="Q630" s="31">
        <v>39.275760869565239</v>
      </c>
      <c r="R630" s="31">
        <v>5.5652173913043477</v>
      </c>
      <c r="S630" s="31">
        <v>127.96228260869547</v>
      </c>
      <c r="T630" s="31">
        <v>127.96228260869547</v>
      </c>
      <c r="U630" s="31">
        <v>0</v>
      </c>
      <c r="V630" s="31">
        <v>0</v>
      </c>
      <c r="W630" s="31">
        <v>28.144239130434784</v>
      </c>
      <c r="X630" s="31">
        <v>0</v>
      </c>
      <c r="Y630" s="31">
        <v>0</v>
      </c>
      <c r="Z630" s="31">
        <v>0</v>
      </c>
      <c r="AA630" s="31">
        <v>4.704891304347826</v>
      </c>
      <c r="AB630" s="31">
        <v>0</v>
      </c>
      <c r="AC630" s="31">
        <v>23.439347826086959</v>
      </c>
      <c r="AD630" s="31">
        <v>0</v>
      </c>
      <c r="AE630" s="31">
        <v>0</v>
      </c>
      <c r="AF630" t="s">
        <v>632</v>
      </c>
      <c r="AG630" s="32">
        <v>5</v>
      </c>
      <c r="AH630"/>
    </row>
    <row r="631" spans="1:34" x14ac:dyDescent="0.25">
      <c r="A631" t="s">
        <v>1823</v>
      </c>
      <c r="B631" t="s">
        <v>865</v>
      </c>
      <c r="C631" t="s">
        <v>1420</v>
      </c>
      <c r="D631" t="s">
        <v>1724</v>
      </c>
      <c r="E631" s="31">
        <v>40.456521739130437</v>
      </c>
      <c r="F631" s="31">
        <v>3.590867813003761</v>
      </c>
      <c r="G631" s="31">
        <v>3.0933315421816223</v>
      </c>
      <c r="H631" s="31">
        <v>0.2217221923696937</v>
      </c>
      <c r="I631" s="31">
        <v>9.275926921010208E-2</v>
      </c>
      <c r="J631" s="31">
        <v>145.27402173913043</v>
      </c>
      <c r="K631" s="31">
        <v>125.14543478260869</v>
      </c>
      <c r="L631" s="31">
        <v>8.9701086956521738</v>
      </c>
      <c r="M631" s="31">
        <v>3.7527173913043477</v>
      </c>
      <c r="N631" s="31">
        <v>0</v>
      </c>
      <c r="O631" s="31">
        <v>5.2173913043478262</v>
      </c>
      <c r="P631" s="31">
        <v>52.047065217391307</v>
      </c>
      <c r="Q631" s="31">
        <v>37.135869565217391</v>
      </c>
      <c r="R631" s="31">
        <v>14.911195652173912</v>
      </c>
      <c r="S631" s="31">
        <v>84.256847826086954</v>
      </c>
      <c r="T631" s="31">
        <v>84.256847826086954</v>
      </c>
      <c r="U631" s="31">
        <v>0</v>
      </c>
      <c r="V631" s="31">
        <v>0</v>
      </c>
      <c r="W631" s="31">
        <v>0</v>
      </c>
      <c r="X631" s="31">
        <v>0</v>
      </c>
      <c r="Y631" s="31">
        <v>0</v>
      </c>
      <c r="Z631" s="31">
        <v>0</v>
      </c>
      <c r="AA631" s="31">
        <v>0</v>
      </c>
      <c r="AB631" s="31">
        <v>0</v>
      </c>
      <c r="AC631" s="31">
        <v>0</v>
      </c>
      <c r="AD631" s="31">
        <v>0</v>
      </c>
      <c r="AE631" s="31">
        <v>0</v>
      </c>
      <c r="AF631" t="s">
        <v>173</v>
      </c>
      <c r="AG631" s="32">
        <v>5</v>
      </c>
      <c r="AH631"/>
    </row>
    <row r="632" spans="1:34" x14ac:dyDescent="0.25">
      <c r="A632" t="s">
        <v>1823</v>
      </c>
      <c r="B632" t="s">
        <v>1355</v>
      </c>
      <c r="C632" t="s">
        <v>1414</v>
      </c>
      <c r="D632" t="s">
        <v>1768</v>
      </c>
      <c r="E632" s="31">
        <v>25.478260869565219</v>
      </c>
      <c r="F632" s="31">
        <v>7.8648506825938549</v>
      </c>
      <c r="G632" s="31">
        <v>3.2574232081911254</v>
      </c>
      <c r="H632" s="31">
        <v>4.5020008532423201</v>
      </c>
      <c r="I632" s="31">
        <v>8.5123720136518755E-2</v>
      </c>
      <c r="J632" s="31">
        <v>200.38271739130431</v>
      </c>
      <c r="K632" s="31">
        <v>82.993478260869551</v>
      </c>
      <c r="L632" s="31">
        <v>114.70315217391304</v>
      </c>
      <c r="M632" s="31">
        <v>2.1688043478260868</v>
      </c>
      <c r="N632" s="31">
        <v>0</v>
      </c>
      <c r="O632" s="31">
        <v>112.53434782608696</v>
      </c>
      <c r="P632" s="31">
        <v>17.747282608695649</v>
      </c>
      <c r="Q632" s="31">
        <v>12.892391304347825</v>
      </c>
      <c r="R632" s="31">
        <v>4.8548913043478255</v>
      </c>
      <c r="S632" s="31">
        <v>67.932282608695644</v>
      </c>
      <c r="T632" s="31">
        <v>67.932282608695644</v>
      </c>
      <c r="U632" s="31">
        <v>0</v>
      </c>
      <c r="V632" s="31">
        <v>0</v>
      </c>
      <c r="W632" s="31">
        <v>0</v>
      </c>
      <c r="X632" s="31">
        <v>0</v>
      </c>
      <c r="Y632" s="31">
        <v>0</v>
      </c>
      <c r="Z632" s="31">
        <v>0</v>
      </c>
      <c r="AA632" s="31">
        <v>0</v>
      </c>
      <c r="AB632" s="31">
        <v>0</v>
      </c>
      <c r="AC632" s="31">
        <v>0</v>
      </c>
      <c r="AD632" s="31">
        <v>0</v>
      </c>
      <c r="AE632" s="31">
        <v>0</v>
      </c>
      <c r="AF632" t="s">
        <v>665</v>
      </c>
      <c r="AG632" s="32">
        <v>5</v>
      </c>
      <c r="AH632"/>
    </row>
    <row r="633" spans="1:34" x14ac:dyDescent="0.25">
      <c r="A633" t="s">
        <v>1823</v>
      </c>
      <c r="B633" t="s">
        <v>847</v>
      </c>
      <c r="C633" t="s">
        <v>1528</v>
      </c>
      <c r="D633" t="s">
        <v>1750</v>
      </c>
      <c r="E633" s="31">
        <v>123.18478260869566</v>
      </c>
      <c r="F633" s="31">
        <v>2.3229136151063257</v>
      </c>
      <c r="G633" s="31">
        <v>2.1330124415423972</v>
      </c>
      <c r="H633" s="31">
        <v>0.89449748522015315</v>
      </c>
      <c r="I633" s="31">
        <v>0.70459631165622472</v>
      </c>
      <c r="J633" s="31">
        <v>286.14760869565208</v>
      </c>
      <c r="K633" s="31">
        <v>262.75467391304335</v>
      </c>
      <c r="L633" s="31">
        <v>110.18847826086952</v>
      </c>
      <c r="M633" s="31">
        <v>86.795543478260811</v>
      </c>
      <c r="N633" s="31">
        <v>12.048913043478262</v>
      </c>
      <c r="O633" s="31">
        <v>11.344021739130437</v>
      </c>
      <c r="P633" s="31">
        <v>28.960652173913051</v>
      </c>
      <c r="Q633" s="31">
        <v>28.960652173913051</v>
      </c>
      <c r="R633" s="31">
        <v>0</v>
      </c>
      <c r="S633" s="31">
        <v>146.99847826086952</v>
      </c>
      <c r="T633" s="31">
        <v>146.99847826086952</v>
      </c>
      <c r="U633" s="31">
        <v>0</v>
      </c>
      <c r="V633" s="31">
        <v>0</v>
      </c>
      <c r="W633" s="31">
        <v>25.076739130434781</v>
      </c>
      <c r="X633" s="31">
        <v>8.4834782608695658</v>
      </c>
      <c r="Y633" s="31">
        <v>0</v>
      </c>
      <c r="Z633" s="31">
        <v>0</v>
      </c>
      <c r="AA633" s="31">
        <v>5.8888043478260865</v>
      </c>
      <c r="AB633" s="31">
        <v>0</v>
      </c>
      <c r="AC633" s="31">
        <v>10.704456521739131</v>
      </c>
      <c r="AD633" s="31">
        <v>0</v>
      </c>
      <c r="AE633" s="31">
        <v>0</v>
      </c>
      <c r="AF633" t="s">
        <v>155</v>
      </c>
      <c r="AG633" s="32">
        <v>5</v>
      </c>
      <c r="AH633"/>
    </row>
    <row r="634" spans="1:34" x14ac:dyDescent="0.25">
      <c r="A634" t="s">
        <v>1823</v>
      </c>
      <c r="B634" t="s">
        <v>1353</v>
      </c>
      <c r="C634" t="s">
        <v>1674</v>
      </c>
      <c r="D634" t="s">
        <v>1768</v>
      </c>
      <c r="E634" s="31">
        <v>46.152173913043477</v>
      </c>
      <c r="F634" s="31">
        <v>4.7153038153556279</v>
      </c>
      <c r="G634" s="31">
        <v>2.3272515308525672</v>
      </c>
      <c r="H634" s="31">
        <v>2.4764978803579836</v>
      </c>
      <c r="I634" s="31">
        <v>0.27577955723033459</v>
      </c>
      <c r="J634" s="31">
        <v>217.6215217391304</v>
      </c>
      <c r="K634" s="31">
        <v>107.40771739130435</v>
      </c>
      <c r="L634" s="31">
        <v>114.29576086956519</v>
      </c>
      <c r="M634" s="31">
        <v>12.727826086956529</v>
      </c>
      <c r="N634" s="31">
        <v>5.8233695652173916</v>
      </c>
      <c r="O634" s="31">
        <v>95.744565217391269</v>
      </c>
      <c r="P634" s="31">
        <v>25.971521739130445</v>
      </c>
      <c r="Q634" s="31">
        <v>17.325652173913053</v>
      </c>
      <c r="R634" s="31">
        <v>8.6458695652173922</v>
      </c>
      <c r="S634" s="31">
        <v>77.354239130434763</v>
      </c>
      <c r="T634" s="31">
        <v>77.354239130434763</v>
      </c>
      <c r="U634" s="31">
        <v>0</v>
      </c>
      <c r="V634" s="31">
        <v>0</v>
      </c>
      <c r="W634" s="31">
        <v>0</v>
      </c>
      <c r="X634" s="31">
        <v>0</v>
      </c>
      <c r="Y634" s="31">
        <v>0</v>
      </c>
      <c r="Z634" s="31">
        <v>0</v>
      </c>
      <c r="AA634" s="31">
        <v>0</v>
      </c>
      <c r="AB634" s="31">
        <v>0</v>
      </c>
      <c r="AC634" s="31">
        <v>0</v>
      </c>
      <c r="AD634" s="31">
        <v>0</v>
      </c>
      <c r="AE634" s="31">
        <v>0</v>
      </c>
      <c r="AF634" t="s">
        <v>663</v>
      </c>
      <c r="AG634" s="32">
        <v>5</v>
      </c>
      <c r="AH634"/>
    </row>
    <row r="635" spans="1:34" x14ac:dyDescent="0.25">
      <c r="A635" t="s">
        <v>1823</v>
      </c>
      <c r="B635" t="s">
        <v>1001</v>
      </c>
      <c r="C635" t="s">
        <v>1595</v>
      </c>
      <c r="D635" t="s">
        <v>1748</v>
      </c>
      <c r="E635" s="31">
        <v>61.891304347826086</v>
      </c>
      <c r="F635" s="31">
        <v>2.5892342817000347</v>
      </c>
      <c r="G635" s="31">
        <v>2.4047418335089561</v>
      </c>
      <c r="H635" s="31">
        <v>0.89596066034422173</v>
      </c>
      <c r="I635" s="31">
        <v>0.80042149631190707</v>
      </c>
      <c r="J635" s="31">
        <v>160.2510869565217</v>
      </c>
      <c r="K635" s="31">
        <v>148.83260869565214</v>
      </c>
      <c r="L635" s="31">
        <v>55.45217391304346</v>
      </c>
      <c r="M635" s="31">
        <v>49.539130434782592</v>
      </c>
      <c r="N635" s="31">
        <v>0</v>
      </c>
      <c r="O635" s="31">
        <v>5.9130434782608692</v>
      </c>
      <c r="P635" s="31">
        <v>22.956521739130437</v>
      </c>
      <c r="Q635" s="31">
        <v>17.451086956521742</v>
      </c>
      <c r="R635" s="31">
        <v>5.5054347826086945</v>
      </c>
      <c r="S635" s="31">
        <v>81.842391304347814</v>
      </c>
      <c r="T635" s="31">
        <v>81.842391304347814</v>
      </c>
      <c r="U635" s="31">
        <v>0</v>
      </c>
      <c r="V635" s="31">
        <v>0</v>
      </c>
      <c r="W635" s="31">
        <v>0</v>
      </c>
      <c r="X635" s="31">
        <v>0</v>
      </c>
      <c r="Y635" s="31">
        <v>0</v>
      </c>
      <c r="Z635" s="31">
        <v>0</v>
      </c>
      <c r="AA635" s="31">
        <v>0</v>
      </c>
      <c r="AB635" s="31">
        <v>0</v>
      </c>
      <c r="AC635" s="31">
        <v>0</v>
      </c>
      <c r="AD635" s="31">
        <v>0</v>
      </c>
      <c r="AE635" s="31">
        <v>0</v>
      </c>
      <c r="AF635" t="s">
        <v>309</v>
      </c>
      <c r="AG635" s="32">
        <v>5</v>
      </c>
      <c r="AH635"/>
    </row>
    <row r="636" spans="1:34" x14ac:dyDescent="0.25">
      <c r="A636" t="s">
        <v>1823</v>
      </c>
      <c r="B636" t="s">
        <v>759</v>
      </c>
      <c r="C636" t="s">
        <v>1479</v>
      </c>
      <c r="D636" t="s">
        <v>1757</v>
      </c>
      <c r="E636" s="31">
        <v>59.902173913043477</v>
      </c>
      <c r="F636" s="31">
        <v>2.5447432407911452</v>
      </c>
      <c r="G636" s="31">
        <v>2.2717074941027038</v>
      </c>
      <c r="H636" s="31">
        <v>0.32485029940119758</v>
      </c>
      <c r="I636" s="31">
        <v>0.14375793866811831</v>
      </c>
      <c r="J636" s="31">
        <v>152.43565217391304</v>
      </c>
      <c r="K636" s="31">
        <v>136.08021739130436</v>
      </c>
      <c r="L636" s="31">
        <v>19.459239130434781</v>
      </c>
      <c r="M636" s="31">
        <v>8.6114130434782616</v>
      </c>
      <c r="N636" s="31">
        <v>5.875</v>
      </c>
      <c r="O636" s="31">
        <v>4.9728260869565215</v>
      </c>
      <c r="P636" s="31">
        <v>27.776630434782614</v>
      </c>
      <c r="Q636" s="31">
        <v>22.269021739130441</v>
      </c>
      <c r="R636" s="31">
        <v>5.5076086956521735</v>
      </c>
      <c r="S636" s="31">
        <v>105.19978260869566</v>
      </c>
      <c r="T636" s="31">
        <v>105.19978260869566</v>
      </c>
      <c r="U636" s="31">
        <v>0</v>
      </c>
      <c r="V636" s="31">
        <v>0</v>
      </c>
      <c r="W636" s="31">
        <v>28.962826086956522</v>
      </c>
      <c r="X636" s="31">
        <v>0</v>
      </c>
      <c r="Y636" s="31">
        <v>0</v>
      </c>
      <c r="Z636" s="31">
        <v>0</v>
      </c>
      <c r="AA636" s="31">
        <v>3.2608695652173912E-2</v>
      </c>
      <c r="AB636" s="31">
        <v>0</v>
      </c>
      <c r="AC636" s="31">
        <v>28.930217391304346</v>
      </c>
      <c r="AD636" s="31">
        <v>0</v>
      </c>
      <c r="AE636" s="31">
        <v>0</v>
      </c>
      <c r="AF636" t="s">
        <v>67</v>
      </c>
      <c r="AG636" s="32">
        <v>5</v>
      </c>
      <c r="AH636"/>
    </row>
    <row r="637" spans="1:34" x14ac:dyDescent="0.25">
      <c r="A637" t="s">
        <v>1823</v>
      </c>
      <c r="B637" t="s">
        <v>834</v>
      </c>
      <c r="C637" t="s">
        <v>1520</v>
      </c>
      <c r="D637" t="s">
        <v>1786</v>
      </c>
      <c r="E637" s="31">
        <v>64.891304347826093</v>
      </c>
      <c r="F637" s="31">
        <v>2.5492328308207703</v>
      </c>
      <c r="G637" s="31">
        <v>2.2780804020100502</v>
      </c>
      <c r="H637" s="31">
        <v>0.46278391959798992</v>
      </c>
      <c r="I637" s="31">
        <v>0.29335510887772193</v>
      </c>
      <c r="J637" s="31">
        <v>165.42304347826087</v>
      </c>
      <c r="K637" s="31">
        <v>147.82760869565217</v>
      </c>
      <c r="L637" s="31">
        <v>30.030652173913044</v>
      </c>
      <c r="M637" s="31">
        <v>19.036195652173912</v>
      </c>
      <c r="N637" s="31">
        <v>5.6140217391304352</v>
      </c>
      <c r="O637" s="31">
        <v>5.3804347826086953</v>
      </c>
      <c r="P637" s="31">
        <v>42.767173913043479</v>
      </c>
      <c r="Q637" s="31">
        <v>36.166195652173911</v>
      </c>
      <c r="R637" s="31">
        <v>6.6009782608695646</v>
      </c>
      <c r="S637" s="31">
        <v>92.625217391304332</v>
      </c>
      <c r="T637" s="31">
        <v>80.446086956521725</v>
      </c>
      <c r="U637" s="31">
        <v>12.179130434782609</v>
      </c>
      <c r="V637" s="31">
        <v>0</v>
      </c>
      <c r="W637" s="31">
        <v>0</v>
      </c>
      <c r="X637" s="31">
        <v>0</v>
      </c>
      <c r="Y637" s="31">
        <v>0</v>
      </c>
      <c r="Z637" s="31">
        <v>0</v>
      </c>
      <c r="AA637" s="31">
        <v>0</v>
      </c>
      <c r="AB637" s="31">
        <v>0</v>
      </c>
      <c r="AC637" s="31">
        <v>0</v>
      </c>
      <c r="AD637" s="31">
        <v>0</v>
      </c>
      <c r="AE637" s="31">
        <v>0</v>
      </c>
      <c r="AF637" t="s">
        <v>142</v>
      </c>
      <c r="AG637" s="32">
        <v>5</v>
      </c>
      <c r="AH637"/>
    </row>
    <row r="638" spans="1:34" x14ac:dyDescent="0.25">
      <c r="A638" t="s">
        <v>1823</v>
      </c>
      <c r="B638" t="s">
        <v>1106</v>
      </c>
      <c r="C638" t="s">
        <v>1628</v>
      </c>
      <c r="D638" t="s">
        <v>1755</v>
      </c>
      <c r="E638" s="31">
        <v>62.25</v>
      </c>
      <c r="F638" s="31">
        <v>3.0835515976951284</v>
      </c>
      <c r="G638" s="31">
        <v>2.8022961410860834</v>
      </c>
      <c r="H638" s="31">
        <v>0.33922647110179849</v>
      </c>
      <c r="I638" s="31">
        <v>0.25261917234154008</v>
      </c>
      <c r="J638" s="31">
        <v>191.95108695652175</v>
      </c>
      <c r="K638" s="31">
        <v>174.44293478260869</v>
      </c>
      <c r="L638" s="31">
        <v>21.116847826086957</v>
      </c>
      <c r="M638" s="31">
        <v>15.725543478260869</v>
      </c>
      <c r="N638" s="31">
        <v>0</v>
      </c>
      <c r="O638" s="31">
        <v>5.3913043478260869</v>
      </c>
      <c r="P638" s="31">
        <v>73.858695652173907</v>
      </c>
      <c r="Q638" s="31">
        <v>61.741847826086953</v>
      </c>
      <c r="R638" s="31">
        <v>12.116847826086957</v>
      </c>
      <c r="S638" s="31">
        <v>96.975543478260875</v>
      </c>
      <c r="T638" s="31">
        <v>96.975543478260875</v>
      </c>
      <c r="U638" s="31">
        <v>0</v>
      </c>
      <c r="V638" s="31">
        <v>0</v>
      </c>
      <c r="W638" s="31">
        <v>0</v>
      </c>
      <c r="X638" s="31">
        <v>0</v>
      </c>
      <c r="Y638" s="31">
        <v>0</v>
      </c>
      <c r="Z638" s="31">
        <v>0</v>
      </c>
      <c r="AA638" s="31">
        <v>0</v>
      </c>
      <c r="AB638" s="31">
        <v>0</v>
      </c>
      <c r="AC638" s="31">
        <v>0</v>
      </c>
      <c r="AD638" s="31">
        <v>0</v>
      </c>
      <c r="AE638" s="31">
        <v>0</v>
      </c>
      <c r="AF638" t="s">
        <v>414</v>
      </c>
      <c r="AG638" s="32">
        <v>5</v>
      </c>
      <c r="AH638"/>
    </row>
    <row r="639" spans="1:34" x14ac:dyDescent="0.25">
      <c r="A639" t="s">
        <v>1823</v>
      </c>
      <c r="B639" t="s">
        <v>1263</v>
      </c>
      <c r="C639" t="s">
        <v>1681</v>
      </c>
      <c r="D639" t="s">
        <v>1749</v>
      </c>
      <c r="E639" s="31">
        <v>38.75</v>
      </c>
      <c r="F639" s="31">
        <v>3.1194053295932682</v>
      </c>
      <c r="G639" s="31">
        <v>2.8178849929873775</v>
      </c>
      <c r="H639" s="31">
        <v>0.56270406732117806</v>
      </c>
      <c r="I639" s="31">
        <v>0.51431697054698455</v>
      </c>
      <c r="J639" s="31">
        <v>120.87695652173915</v>
      </c>
      <c r="K639" s="31">
        <v>109.19304347826088</v>
      </c>
      <c r="L639" s="31">
        <v>21.80478260869565</v>
      </c>
      <c r="M639" s="31">
        <v>19.92978260869565</v>
      </c>
      <c r="N639" s="31">
        <v>0</v>
      </c>
      <c r="O639" s="31">
        <v>1.875</v>
      </c>
      <c r="P639" s="31">
        <v>28.495869565217394</v>
      </c>
      <c r="Q639" s="31">
        <v>18.68695652173913</v>
      </c>
      <c r="R639" s="31">
        <v>9.8089130434782632</v>
      </c>
      <c r="S639" s="31">
        <v>70.576304347826095</v>
      </c>
      <c r="T639" s="31">
        <v>70.576304347826095</v>
      </c>
      <c r="U639" s="31">
        <v>0</v>
      </c>
      <c r="V639" s="31">
        <v>0</v>
      </c>
      <c r="W639" s="31">
        <v>0</v>
      </c>
      <c r="X639" s="31">
        <v>0</v>
      </c>
      <c r="Y639" s="31">
        <v>0</v>
      </c>
      <c r="Z639" s="31">
        <v>0</v>
      </c>
      <c r="AA639" s="31">
        <v>0</v>
      </c>
      <c r="AB639" s="31">
        <v>0</v>
      </c>
      <c r="AC639" s="31">
        <v>0</v>
      </c>
      <c r="AD639" s="31">
        <v>0</v>
      </c>
      <c r="AE639" s="31">
        <v>0</v>
      </c>
      <c r="AF639" t="s">
        <v>571</v>
      </c>
      <c r="AG639" s="32">
        <v>5</v>
      </c>
      <c r="AH639"/>
    </row>
    <row r="640" spans="1:34" x14ac:dyDescent="0.25">
      <c r="A640" t="s">
        <v>1823</v>
      </c>
      <c r="B640" t="s">
        <v>850</v>
      </c>
      <c r="C640" t="s">
        <v>1397</v>
      </c>
      <c r="D640" t="s">
        <v>1790</v>
      </c>
      <c r="E640" s="31">
        <v>31.673913043478262</v>
      </c>
      <c r="F640" s="31">
        <v>3.1490288263555235</v>
      </c>
      <c r="G640" s="31">
        <v>2.8792175703500331</v>
      </c>
      <c r="H640" s="31">
        <v>0.4070247083047358</v>
      </c>
      <c r="I640" s="31">
        <v>0.23972889498970487</v>
      </c>
      <c r="J640" s="31">
        <v>99.742065217391257</v>
      </c>
      <c r="K640" s="31">
        <v>91.196086956521697</v>
      </c>
      <c r="L640" s="31">
        <v>12.892065217391306</v>
      </c>
      <c r="M640" s="31">
        <v>7.5931521739130439</v>
      </c>
      <c r="N640" s="31">
        <v>0</v>
      </c>
      <c r="O640" s="31">
        <v>5.2989130434782608</v>
      </c>
      <c r="P640" s="31">
        <v>18.185978260869572</v>
      </c>
      <c r="Q640" s="31">
        <v>14.938913043478268</v>
      </c>
      <c r="R640" s="31">
        <v>3.2470652173913037</v>
      </c>
      <c r="S640" s="31">
        <v>68.664021739130391</v>
      </c>
      <c r="T640" s="31">
        <v>68.664021739130391</v>
      </c>
      <c r="U640" s="31">
        <v>0</v>
      </c>
      <c r="V640" s="31">
        <v>0</v>
      </c>
      <c r="W640" s="31">
        <v>0</v>
      </c>
      <c r="X640" s="31">
        <v>0</v>
      </c>
      <c r="Y640" s="31">
        <v>0</v>
      </c>
      <c r="Z640" s="31">
        <v>0</v>
      </c>
      <c r="AA640" s="31">
        <v>0</v>
      </c>
      <c r="AB640" s="31">
        <v>0</v>
      </c>
      <c r="AC640" s="31">
        <v>0</v>
      </c>
      <c r="AD640" s="31">
        <v>0</v>
      </c>
      <c r="AE640" s="31">
        <v>0</v>
      </c>
      <c r="AF640" t="s">
        <v>158</v>
      </c>
      <c r="AG640" s="32">
        <v>5</v>
      </c>
      <c r="AH640"/>
    </row>
    <row r="641" spans="1:34" x14ac:dyDescent="0.25">
      <c r="A641" t="s">
        <v>1823</v>
      </c>
      <c r="B641" t="s">
        <v>1251</v>
      </c>
      <c r="C641" t="s">
        <v>1396</v>
      </c>
      <c r="D641" t="s">
        <v>1727</v>
      </c>
      <c r="E641" s="31">
        <v>30.891304347826086</v>
      </c>
      <c r="F641" s="31">
        <v>3.702762139338494</v>
      </c>
      <c r="G641" s="31">
        <v>3.4787121745249823</v>
      </c>
      <c r="H641" s="31">
        <v>0.70293807178043632</v>
      </c>
      <c r="I641" s="31">
        <v>0.54415904292751582</v>
      </c>
      <c r="J641" s="31">
        <v>114.38315217391303</v>
      </c>
      <c r="K641" s="31">
        <v>107.46195652173913</v>
      </c>
      <c r="L641" s="31">
        <v>21.714673913043477</v>
      </c>
      <c r="M641" s="31">
        <v>16.809782608695652</v>
      </c>
      <c r="N641" s="31">
        <v>0</v>
      </c>
      <c r="O641" s="31">
        <v>4.9048913043478262</v>
      </c>
      <c r="P641" s="31">
        <v>18.75</v>
      </c>
      <c r="Q641" s="31">
        <v>16.733695652173914</v>
      </c>
      <c r="R641" s="31">
        <v>2.0163043478260869</v>
      </c>
      <c r="S641" s="31">
        <v>73.918478260869563</v>
      </c>
      <c r="T641" s="31">
        <v>73.918478260869563</v>
      </c>
      <c r="U641" s="31">
        <v>0</v>
      </c>
      <c r="V641" s="31">
        <v>0</v>
      </c>
      <c r="W641" s="31">
        <v>0.24456521739130435</v>
      </c>
      <c r="X641" s="31">
        <v>0</v>
      </c>
      <c r="Y641" s="31">
        <v>0</v>
      </c>
      <c r="Z641" s="31">
        <v>0</v>
      </c>
      <c r="AA641" s="31">
        <v>0</v>
      </c>
      <c r="AB641" s="31">
        <v>0</v>
      </c>
      <c r="AC641" s="31">
        <v>0.24456521739130435</v>
      </c>
      <c r="AD641" s="31">
        <v>0</v>
      </c>
      <c r="AE641" s="31">
        <v>0</v>
      </c>
      <c r="AF641" t="s">
        <v>559</v>
      </c>
      <c r="AG641" s="32">
        <v>5</v>
      </c>
      <c r="AH641"/>
    </row>
    <row r="642" spans="1:34" x14ac:dyDescent="0.25">
      <c r="A642" t="s">
        <v>1823</v>
      </c>
      <c r="B642" t="s">
        <v>1360</v>
      </c>
      <c r="C642" t="s">
        <v>1657</v>
      </c>
      <c r="D642" t="s">
        <v>1740</v>
      </c>
      <c r="E642" s="31">
        <v>6.0760869565217392</v>
      </c>
      <c r="F642" s="31">
        <v>8.2437388193202139</v>
      </c>
      <c r="G642" s="31">
        <v>7.4637745974955285</v>
      </c>
      <c r="H642" s="31">
        <v>2.8720930232558137</v>
      </c>
      <c r="I642" s="31">
        <v>2.092128801431127</v>
      </c>
      <c r="J642" s="31">
        <v>50.089673913043477</v>
      </c>
      <c r="K642" s="31">
        <v>45.350543478260875</v>
      </c>
      <c r="L642" s="31">
        <v>17.451086956521738</v>
      </c>
      <c r="M642" s="31">
        <v>12.711956521739131</v>
      </c>
      <c r="N642" s="31">
        <v>0</v>
      </c>
      <c r="O642" s="31">
        <v>4.7391304347826084</v>
      </c>
      <c r="P642" s="31">
        <v>10.592391304347826</v>
      </c>
      <c r="Q642" s="31">
        <v>10.592391304347826</v>
      </c>
      <c r="R642" s="31">
        <v>0</v>
      </c>
      <c r="S642" s="31">
        <v>22.046195652173914</v>
      </c>
      <c r="T642" s="31">
        <v>22.046195652173914</v>
      </c>
      <c r="U642" s="31">
        <v>0</v>
      </c>
      <c r="V642" s="31">
        <v>0</v>
      </c>
      <c r="W642" s="31">
        <v>0</v>
      </c>
      <c r="X642" s="31">
        <v>0</v>
      </c>
      <c r="Y642" s="31">
        <v>0</v>
      </c>
      <c r="Z642" s="31">
        <v>0</v>
      </c>
      <c r="AA642" s="31">
        <v>0</v>
      </c>
      <c r="AB642" s="31">
        <v>0</v>
      </c>
      <c r="AC642" s="31">
        <v>0</v>
      </c>
      <c r="AD642" s="31">
        <v>0</v>
      </c>
      <c r="AE642" s="31">
        <v>0</v>
      </c>
      <c r="AF642" t="s">
        <v>670</v>
      </c>
      <c r="AG642" s="32">
        <v>5</v>
      </c>
      <c r="AH642"/>
    </row>
    <row r="643" spans="1:34" x14ac:dyDescent="0.25">
      <c r="A643" t="s">
        <v>1823</v>
      </c>
      <c r="B643" t="s">
        <v>1184</v>
      </c>
      <c r="C643" t="s">
        <v>1549</v>
      </c>
      <c r="D643" t="s">
        <v>1719</v>
      </c>
      <c r="E643" s="31">
        <v>58.967391304347828</v>
      </c>
      <c r="F643" s="31">
        <v>2.7445161290322582</v>
      </c>
      <c r="G643" s="31">
        <v>2.5570506912442399</v>
      </c>
      <c r="H643" s="31">
        <v>0.42778801843317965</v>
      </c>
      <c r="I643" s="31">
        <v>0.24032258064516127</v>
      </c>
      <c r="J643" s="31">
        <v>161.83695652173915</v>
      </c>
      <c r="K643" s="31">
        <v>150.78260869565219</v>
      </c>
      <c r="L643" s="31">
        <v>25.225543478260867</v>
      </c>
      <c r="M643" s="31">
        <v>14.171195652173912</v>
      </c>
      <c r="N643" s="31">
        <v>5.8369565217391308</v>
      </c>
      <c r="O643" s="31">
        <v>5.2173913043478262</v>
      </c>
      <c r="P643" s="31">
        <v>29.502717391304348</v>
      </c>
      <c r="Q643" s="31">
        <v>29.502717391304348</v>
      </c>
      <c r="R643" s="31">
        <v>0</v>
      </c>
      <c r="S643" s="31">
        <v>107.10869565217392</v>
      </c>
      <c r="T643" s="31">
        <v>100.3804347826087</v>
      </c>
      <c r="U643" s="31">
        <v>6.7282608695652177</v>
      </c>
      <c r="V643" s="31">
        <v>0</v>
      </c>
      <c r="W643" s="31">
        <v>0</v>
      </c>
      <c r="X643" s="31">
        <v>0</v>
      </c>
      <c r="Y643" s="31">
        <v>0</v>
      </c>
      <c r="Z643" s="31">
        <v>0</v>
      </c>
      <c r="AA643" s="31">
        <v>0</v>
      </c>
      <c r="AB643" s="31">
        <v>0</v>
      </c>
      <c r="AC643" s="31">
        <v>0</v>
      </c>
      <c r="AD643" s="31">
        <v>0</v>
      </c>
      <c r="AE643" s="31">
        <v>0</v>
      </c>
      <c r="AF643" t="s">
        <v>492</v>
      </c>
      <c r="AG643" s="32">
        <v>5</v>
      </c>
      <c r="AH643"/>
    </row>
    <row r="644" spans="1:34" x14ac:dyDescent="0.25">
      <c r="A644" t="s">
        <v>1823</v>
      </c>
      <c r="B644" t="s">
        <v>790</v>
      </c>
      <c r="C644" t="s">
        <v>1494</v>
      </c>
      <c r="D644" t="s">
        <v>1780</v>
      </c>
      <c r="E644" s="31">
        <v>124.07608695652173</v>
      </c>
      <c r="F644" s="31">
        <v>3.8185229960578195</v>
      </c>
      <c r="G644" s="31">
        <v>3.5102155059132727</v>
      </c>
      <c r="H644" s="31">
        <v>0.47318265440210255</v>
      </c>
      <c r="I644" s="31">
        <v>0.3759176522120018</v>
      </c>
      <c r="J644" s="31">
        <v>473.78739130434792</v>
      </c>
      <c r="K644" s="31">
        <v>435.53380434782616</v>
      </c>
      <c r="L644" s="31">
        <v>58.710652173913047</v>
      </c>
      <c r="M644" s="31">
        <v>46.642391304347832</v>
      </c>
      <c r="N644" s="31">
        <v>6.1552173913043475</v>
      </c>
      <c r="O644" s="31">
        <v>5.9130434782608692</v>
      </c>
      <c r="P644" s="31">
        <v>140.79293478260874</v>
      </c>
      <c r="Q644" s="31">
        <v>114.6076086956522</v>
      </c>
      <c r="R644" s="31">
        <v>26.185326086956525</v>
      </c>
      <c r="S644" s="31">
        <v>274.28380434782611</v>
      </c>
      <c r="T644" s="31">
        <v>274.28380434782611</v>
      </c>
      <c r="U644" s="31">
        <v>0</v>
      </c>
      <c r="V644" s="31">
        <v>0</v>
      </c>
      <c r="W644" s="31">
        <v>67.217608695652174</v>
      </c>
      <c r="X644" s="31">
        <v>0.1358695652173913</v>
      </c>
      <c r="Y644" s="31">
        <v>2.4160869565217387</v>
      </c>
      <c r="Z644" s="31">
        <v>0</v>
      </c>
      <c r="AA644" s="31">
        <v>0</v>
      </c>
      <c r="AB644" s="31">
        <v>4.1709782608695658</v>
      </c>
      <c r="AC644" s="31">
        <v>60.494673913043478</v>
      </c>
      <c r="AD644" s="31">
        <v>0</v>
      </c>
      <c r="AE644" s="31">
        <v>0</v>
      </c>
      <c r="AF644" t="s">
        <v>98</v>
      </c>
      <c r="AG644" s="32">
        <v>5</v>
      </c>
      <c r="AH644"/>
    </row>
    <row r="645" spans="1:34" x14ac:dyDescent="0.25">
      <c r="A645" t="s">
        <v>1823</v>
      </c>
      <c r="B645" t="s">
        <v>1108</v>
      </c>
      <c r="C645" t="s">
        <v>1454</v>
      </c>
      <c r="D645" t="s">
        <v>1755</v>
      </c>
      <c r="E645" s="31">
        <v>187.35869565217391</v>
      </c>
      <c r="F645" s="31">
        <v>2.2344375471369728</v>
      </c>
      <c r="G645" s="31">
        <v>2.0275569994778673</v>
      </c>
      <c r="H645" s="31">
        <v>0.29045077449672219</v>
      </c>
      <c r="I645" s="31">
        <v>0.18467540755351858</v>
      </c>
      <c r="J645" s="31">
        <v>418.64130434782606</v>
      </c>
      <c r="K645" s="31">
        <v>379.88043478260869</v>
      </c>
      <c r="L645" s="31">
        <v>54.418478260869563</v>
      </c>
      <c r="M645" s="31">
        <v>34.600543478260867</v>
      </c>
      <c r="N645" s="31">
        <v>15.013586956521738</v>
      </c>
      <c r="O645" s="31">
        <v>4.8043478260869561</v>
      </c>
      <c r="P645" s="31">
        <v>129.99184782608697</v>
      </c>
      <c r="Q645" s="31">
        <v>111.04891304347827</v>
      </c>
      <c r="R645" s="31">
        <v>18.942934782608695</v>
      </c>
      <c r="S645" s="31">
        <v>234.23097826086956</v>
      </c>
      <c r="T645" s="31">
        <v>225.29347826086956</v>
      </c>
      <c r="U645" s="31">
        <v>8.9375</v>
      </c>
      <c r="V645" s="31">
        <v>0</v>
      </c>
      <c r="W645" s="31">
        <v>0</v>
      </c>
      <c r="X645" s="31">
        <v>0</v>
      </c>
      <c r="Y645" s="31">
        <v>0</v>
      </c>
      <c r="Z645" s="31">
        <v>0</v>
      </c>
      <c r="AA645" s="31">
        <v>0</v>
      </c>
      <c r="AB645" s="31">
        <v>0</v>
      </c>
      <c r="AC645" s="31">
        <v>0</v>
      </c>
      <c r="AD645" s="31">
        <v>0</v>
      </c>
      <c r="AE645" s="31">
        <v>0</v>
      </c>
      <c r="AF645" t="s">
        <v>416</v>
      </c>
      <c r="AG645" s="32">
        <v>5</v>
      </c>
      <c r="AH645"/>
    </row>
    <row r="646" spans="1:34" x14ac:dyDescent="0.25">
      <c r="A646" t="s">
        <v>1823</v>
      </c>
      <c r="B646" t="s">
        <v>947</v>
      </c>
      <c r="C646" t="s">
        <v>1431</v>
      </c>
      <c r="D646" t="s">
        <v>1773</v>
      </c>
      <c r="E646" s="31">
        <v>68.576086956521735</v>
      </c>
      <c r="F646" s="31">
        <v>4.2841163417340304</v>
      </c>
      <c r="G646" s="31">
        <v>4.0476287842764309</v>
      </c>
      <c r="H646" s="31">
        <v>1.4242732604216199</v>
      </c>
      <c r="I646" s="31">
        <v>1.3171247424314472</v>
      </c>
      <c r="J646" s="31">
        <v>293.78793478260866</v>
      </c>
      <c r="K646" s="31">
        <v>277.5705434782609</v>
      </c>
      <c r="L646" s="31">
        <v>97.671086956521734</v>
      </c>
      <c r="M646" s="31">
        <v>90.323260869565217</v>
      </c>
      <c r="N646" s="31">
        <v>4.0869565217391308</v>
      </c>
      <c r="O646" s="31">
        <v>3.2608695652173911</v>
      </c>
      <c r="P646" s="31">
        <v>30.385869565217391</v>
      </c>
      <c r="Q646" s="31">
        <v>21.516304347826086</v>
      </c>
      <c r="R646" s="31">
        <v>8.8695652173913047</v>
      </c>
      <c r="S646" s="31">
        <v>165.73097826086956</v>
      </c>
      <c r="T646" s="31">
        <v>165.73097826086956</v>
      </c>
      <c r="U646" s="31">
        <v>0</v>
      </c>
      <c r="V646" s="31">
        <v>0</v>
      </c>
      <c r="W646" s="31">
        <v>3.3206521739130435</v>
      </c>
      <c r="X646" s="31">
        <v>0.17391304347826086</v>
      </c>
      <c r="Y646" s="31">
        <v>0</v>
      </c>
      <c r="Z646" s="31">
        <v>0</v>
      </c>
      <c r="AA646" s="31">
        <v>0</v>
      </c>
      <c r="AB646" s="31">
        <v>0</v>
      </c>
      <c r="AC646" s="31">
        <v>3.1467391304347827</v>
      </c>
      <c r="AD646" s="31">
        <v>0</v>
      </c>
      <c r="AE646" s="31">
        <v>0</v>
      </c>
      <c r="AF646" t="s">
        <v>255</v>
      </c>
      <c r="AG646" s="32">
        <v>5</v>
      </c>
      <c r="AH646"/>
    </row>
    <row r="647" spans="1:34" x14ac:dyDescent="0.25">
      <c r="A647" t="s">
        <v>1823</v>
      </c>
      <c r="B647" t="s">
        <v>1123</v>
      </c>
      <c r="C647" t="s">
        <v>1539</v>
      </c>
      <c r="D647" t="s">
        <v>1728</v>
      </c>
      <c r="E647" s="31">
        <v>33.684782608695649</v>
      </c>
      <c r="F647" s="31">
        <v>2.412497579864473</v>
      </c>
      <c r="G647" s="31">
        <v>2.1854372378186508</v>
      </c>
      <c r="H647" s="31">
        <v>0.18961277831558568</v>
      </c>
      <c r="I647" s="31">
        <v>0.1092675056469829</v>
      </c>
      <c r="J647" s="31">
        <v>81.264456521739135</v>
      </c>
      <c r="K647" s="31">
        <v>73.615978260869554</v>
      </c>
      <c r="L647" s="31">
        <v>6.3870652173913038</v>
      </c>
      <c r="M647" s="31">
        <v>3.6806521739130433</v>
      </c>
      <c r="N647" s="31">
        <v>2.7064130434782605</v>
      </c>
      <c r="O647" s="31">
        <v>0</v>
      </c>
      <c r="P647" s="31">
        <v>36.725978260869567</v>
      </c>
      <c r="Q647" s="31">
        <v>31.783913043478261</v>
      </c>
      <c r="R647" s="31">
        <v>4.9420652173913053</v>
      </c>
      <c r="S647" s="31">
        <v>38.151413043478257</v>
      </c>
      <c r="T647" s="31">
        <v>38.151413043478257</v>
      </c>
      <c r="U647" s="31">
        <v>0</v>
      </c>
      <c r="V647" s="31">
        <v>0</v>
      </c>
      <c r="W647" s="31">
        <v>8.1521739130434784E-2</v>
      </c>
      <c r="X647" s="31">
        <v>0</v>
      </c>
      <c r="Y647" s="31">
        <v>0</v>
      </c>
      <c r="Z647" s="31">
        <v>0</v>
      </c>
      <c r="AA647" s="31">
        <v>0</v>
      </c>
      <c r="AB647" s="31">
        <v>0</v>
      </c>
      <c r="AC647" s="31">
        <v>8.1521739130434784E-2</v>
      </c>
      <c r="AD647" s="31">
        <v>0</v>
      </c>
      <c r="AE647" s="31">
        <v>0</v>
      </c>
      <c r="AF647" t="s">
        <v>431</v>
      </c>
      <c r="AG647" s="32">
        <v>5</v>
      </c>
      <c r="AH647"/>
    </row>
    <row r="648" spans="1:34" x14ac:dyDescent="0.25">
      <c r="A648" t="s">
        <v>1823</v>
      </c>
      <c r="B648" t="s">
        <v>1281</v>
      </c>
      <c r="C648" t="s">
        <v>1476</v>
      </c>
      <c r="D648" t="s">
        <v>1755</v>
      </c>
      <c r="E648" s="31">
        <v>40.967391304347828</v>
      </c>
      <c r="F648" s="31">
        <v>6.224364552931811</v>
      </c>
      <c r="G648" s="31">
        <v>5.6988299283629598</v>
      </c>
      <c r="H648" s="31">
        <v>2.2148341735208272</v>
      </c>
      <c r="I648" s="31">
        <v>1.689299548951976</v>
      </c>
      <c r="J648" s="31">
        <v>254.99597826086952</v>
      </c>
      <c r="K648" s="31">
        <v>233.46619565217387</v>
      </c>
      <c r="L648" s="31">
        <v>90.735978260869544</v>
      </c>
      <c r="M648" s="31">
        <v>69.206195652173889</v>
      </c>
      <c r="N648" s="31">
        <v>16.051521739130433</v>
      </c>
      <c r="O648" s="31">
        <v>5.4782608695652177</v>
      </c>
      <c r="P648" s="31">
        <v>17.052282608695656</v>
      </c>
      <c r="Q648" s="31">
        <v>17.052282608695656</v>
      </c>
      <c r="R648" s="31">
        <v>0</v>
      </c>
      <c r="S648" s="31">
        <v>147.20771739130433</v>
      </c>
      <c r="T648" s="31">
        <v>147.20771739130433</v>
      </c>
      <c r="U648" s="31">
        <v>0</v>
      </c>
      <c r="V648" s="31">
        <v>0</v>
      </c>
      <c r="W648" s="31">
        <v>0</v>
      </c>
      <c r="X648" s="31">
        <v>0</v>
      </c>
      <c r="Y648" s="31">
        <v>0</v>
      </c>
      <c r="Z648" s="31">
        <v>0</v>
      </c>
      <c r="AA648" s="31">
        <v>0</v>
      </c>
      <c r="AB648" s="31">
        <v>0</v>
      </c>
      <c r="AC648" s="31">
        <v>0</v>
      </c>
      <c r="AD648" s="31">
        <v>0</v>
      </c>
      <c r="AE648" s="31">
        <v>0</v>
      </c>
      <c r="AF648" t="s">
        <v>589</v>
      </c>
      <c r="AG648" s="32">
        <v>5</v>
      </c>
      <c r="AH648"/>
    </row>
    <row r="649" spans="1:34" x14ac:dyDescent="0.25">
      <c r="A649" t="s">
        <v>1823</v>
      </c>
      <c r="B649" t="s">
        <v>1341</v>
      </c>
      <c r="C649" t="s">
        <v>1707</v>
      </c>
      <c r="D649" t="s">
        <v>1764</v>
      </c>
      <c r="E649" s="31">
        <v>48.565217391304351</v>
      </c>
      <c r="F649" s="31">
        <v>5.3174977618621302</v>
      </c>
      <c r="G649" s="31">
        <v>4.709131602506714</v>
      </c>
      <c r="H649" s="31">
        <v>1.6678939122649954</v>
      </c>
      <c r="I649" s="31">
        <v>1.0595277529095792</v>
      </c>
      <c r="J649" s="31">
        <v>258.2454347826087</v>
      </c>
      <c r="K649" s="31">
        <v>228.70000000000002</v>
      </c>
      <c r="L649" s="31">
        <v>81.001630434782612</v>
      </c>
      <c r="M649" s="31">
        <v>51.456195652173918</v>
      </c>
      <c r="N649" s="31">
        <v>19.197608695652175</v>
      </c>
      <c r="O649" s="31">
        <v>10.347826086956522</v>
      </c>
      <c r="P649" s="31">
        <v>16.385869565217391</v>
      </c>
      <c r="Q649" s="31">
        <v>16.385869565217391</v>
      </c>
      <c r="R649" s="31">
        <v>0</v>
      </c>
      <c r="S649" s="31">
        <v>160.85793478260871</v>
      </c>
      <c r="T649" s="31">
        <v>160.85793478260871</v>
      </c>
      <c r="U649" s="31">
        <v>0</v>
      </c>
      <c r="V649" s="31">
        <v>0</v>
      </c>
      <c r="W649" s="31">
        <v>0</v>
      </c>
      <c r="X649" s="31">
        <v>0</v>
      </c>
      <c r="Y649" s="31">
        <v>0</v>
      </c>
      <c r="Z649" s="31">
        <v>0</v>
      </c>
      <c r="AA649" s="31">
        <v>0</v>
      </c>
      <c r="AB649" s="31">
        <v>0</v>
      </c>
      <c r="AC649" s="31">
        <v>0</v>
      </c>
      <c r="AD649" s="31">
        <v>0</v>
      </c>
      <c r="AE649" s="31">
        <v>0</v>
      </c>
      <c r="AF649" t="s">
        <v>650</v>
      </c>
      <c r="AG649" s="32">
        <v>5</v>
      </c>
      <c r="AH649"/>
    </row>
    <row r="650" spans="1:34" x14ac:dyDescent="0.25">
      <c r="A650" t="s">
        <v>1823</v>
      </c>
      <c r="B650" t="s">
        <v>1040</v>
      </c>
      <c r="C650" t="s">
        <v>1560</v>
      </c>
      <c r="D650" t="s">
        <v>1755</v>
      </c>
      <c r="E650" s="31">
        <v>90.206521739130437</v>
      </c>
      <c r="F650" s="31">
        <v>3.2575503072659355</v>
      </c>
      <c r="G650" s="31">
        <v>2.8954862031570072</v>
      </c>
      <c r="H650" s="31">
        <v>0.7448282925653692</v>
      </c>
      <c r="I650" s="31">
        <v>0.5819170984455958</v>
      </c>
      <c r="J650" s="31">
        <v>293.85228260869565</v>
      </c>
      <c r="K650" s="31">
        <v>261.19173913043483</v>
      </c>
      <c r="L650" s="31">
        <v>67.188369565217386</v>
      </c>
      <c r="M650" s="31">
        <v>52.492717391304346</v>
      </c>
      <c r="N650" s="31">
        <v>10.434782608695652</v>
      </c>
      <c r="O650" s="31">
        <v>4.2608695652173916</v>
      </c>
      <c r="P650" s="31">
        <v>77.055326086956541</v>
      </c>
      <c r="Q650" s="31">
        <v>59.09043478260871</v>
      </c>
      <c r="R650" s="31">
        <v>17.964891304347827</v>
      </c>
      <c r="S650" s="31">
        <v>149.60858695652175</v>
      </c>
      <c r="T650" s="31">
        <v>149.60858695652175</v>
      </c>
      <c r="U650" s="31">
        <v>0</v>
      </c>
      <c r="V650" s="31">
        <v>0</v>
      </c>
      <c r="W650" s="31">
        <v>2.6955434782608694</v>
      </c>
      <c r="X650" s="31">
        <v>0</v>
      </c>
      <c r="Y650" s="31">
        <v>0</v>
      </c>
      <c r="Z650" s="31">
        <v>0</v>
      </c>
      <c r="AA650" s="31">
        <v>0</v>
      </c>
      <c r="AB650" s="31">
        <v>0</v>
      </c>
      <c r="AC650" s="31">
        <v>2.6955434782608694</v>
      </c>
      <c r="AD650" s="31">
        <v>0</v>
      </c>
      <c r="AE650" s="31">
        <v>0</v>
      </c>
      <c r="AF650" t="s">
        <v>348</v>
      </c>
      <c r="AG650" s="32">
        <v>5</v>
      </c>
      <c r="AH650"/>
    </row>
    <row r="651" spans="1:34" x14ac:dyDescent="0.25">
      <c r="A651" t="s">
        <v>1823</v>
      </c>
      <c r="B651" t="s">
        <v>965</v>
      </c>
      <c r="C651" t="s">
        <v>1561</v>
      </c>
      <c r="D651" t="s">
        <v>1755</v>
      </c>
      <c r="E651" s="31">
        <v>115.71739130434783</v>
      </c>
      <c r="F651" s="31">
        <v>3.2630556077399961</v>
      </c>
      <c r="G651" s="31">
        <v>2.9882340785271468</v>
      </c>
      <c r="H651" s="31">
        <v>0.47234642119105757</v>
      </c>
      <c r="I651" s="31">
        <v>0.33203550629344347</v>
      </c>
      <c r="J651" s="31">
        <v>377.59228260869565</v>
      </c>
      <c r="K651" s="31">
        <v>345.79065217391309</v>
      </c>
      <c r="L651" s="31">
        <v>54.658695652173904</v>
      </c>
      <c r="M651" s="31">
        <v>38.422282608695646</v>
      </c>
      <c r="N651" s="31">
        <v>8.695652173913043</v>
      </c>
      <c r="O651" s="31">
        <v>7.5407608695652177</v>
      </c>
      <c r="P651" s="31">
        <v>111.55032608695653</v>
      </c>
      <c r="Q651" s="31">
        <v>95.985108695652187</v>
      </c>
      <c r="R651" s="31">
        <v>15.565217391304348</v>
      </c>
      <c r="S651" s="31">
        <v>211.38326086956525</v>
      </c>
      <c r="T651" s="31">
        <v>211.38326086956525</v>
      </c>
      <c r="U651" s="31">
        <v>0</v>
      </c>
      <c r="V651" s="31">
        <v>0</v>
      </c>
      <c r="W651" s="31">
        <v>52.336304347826093</v>
      </c>
      <c r="X651" s="31">
        <v>14.455978260869562</v>
      </c>
      <c r="Y651" s="31">
        <v>0</v>
      </c>
      <c r="Z651" s="31">
        <v>2.2364130434782608</v>
      </c>
      <c r="AA651" s="31">
        <v>12.944673913043482</v>
      </c>
      <c r="AB651" s="31">
        <v>0</v>
      </c>
      <c r="AC651" s="31">
        <v>22.69923913043479</v>
      </c>
      <c r="AD651" s="31">
        <v>0</v>
      </c>
      <c r="AE651" s="31">
        <v>0</v>
      </c>
      <c r="AF651" t="s">
        <v>273</v>
      </c>
      <c r="AG651" s="32">
        <v>5</v>
      </c>
      <c r="AH651"/>
    </row>
    <row r="652" spans="1:34" x14ac:dyDescent="0.25">
      <c r="A652" t="s">
        <v>1823</v>
      </c>
      <c r="B652" t="s">
        <v>1172</v>
      </c>
      <c r="C652" t="s">
        <v>1454</v>
      </c>
      <c r="D652" t="s">
        <v>1755</v>
      </c>
      <c r="E652" s="31">
        <v>193.65217391304347</v>
      </c>
      <c r="F652" s="31">
        <v>2.6028794342164359</v>
      </c>
      <c r="G652" s="31">
        <v>2.3627043107319272</v>
      </c>
      <c r="H652" s="31">
        <v>0.21733890884598114</v>
      </c>
      <c r="I652" s="31">
        <v>0.13976818590031434</v>
      </c>
      <c r="J652" s="31">
        <v>504.05326086956541</v>
      </c>
      <c r="K652" s="31">
        <v>457.54282608695667</v>
      </c>
      <c r="L652" s="31">
        <v>42.088152173913045</v>
      </c>
      <c r="M652" s="31">
        <v>27.066413043478263</v>
      </c>
      <c r="N652" s="31">
        <v>9.5434782608695645</v>
      </c>
      <c r="O652" s="31">
        <v>5.4782608695652177</v>
      </c>
      <c r="P652" s="31">
        <v>161.36630434782612</v>
      </c>
      <c r="Q652" s="31">
        <v>129.87760869565219</v>
      </c>
      <c r="R652" s="31">
        <v>31.488695652173924</v>
      </c>
      <c r="S652" s="31">
        <v>300.59880434782622</v>
      </c>
      <c r="T652" s="31">
        <v>300.59880434782622</v>
      </c>
      <c r="U652" s="31">
        <v>0</v>
      </c>
      <c r="V652" s="31">
        <v>0</v>
      </c>
      <c r="W652" s="31">
        <v>8.8793478260869563</v>
      </c>
      <c r="X652" s="31">
        <v>2.6103260869565221</v>
      </c>
      <c r="Y652" s="31">
        <v>0</v>
      </c>
      <c r="Z652" s="31">
        <v>0</v>
      </c>
      <c r="AA652" s="31">
        <v>6.2690217391304346</v>
      </c>
      <c r="AB652" s="31">
        <v>0</v>
      </c>
      <c r="AC652" s="31">
        <v>0</v>
      </c>
      <c r="AD652" s="31">
        <v>0</v>
      </c>
      <c r="AE652" s="31">
        <v>0</v>
      </c>
      <c r="AF652" t="s">
        <v>480</v>
      </c>
      <c r="AG652" s="32">
        <v>5</v>
      </c>
      <c r="AH652"/>
    </row>
    <row r="653" spans="1:34" x14ac:dyDescent="0.25">
      <c r="A653" t="s">
        <v>1823</v>
      </c>
      <c r="B653" t="s">
        <v>999</v>
      </c>
      <c r="C653" t="s">
        <v>1593</v>
      </c>
      <c r="D653" t="s">
        <v>1770</v>
      </c>
      <c r="E653" s="31">
        <v>79.293478260869563</v>
      </c>
      <c r="F653" s="31">
        <v>3.7349211788896506</v>
      </c>
      <c r="G653" s="31">
        <v>3.6108636052090475</v>
      </c>
      <c r="H653" s="31">
        <v>0.42995202193283072</v>
      </c>
      <c r="I653" s="31">
        <v>0.30589444825222756</v>
      </c>
      <c r="J653" s="31">
        <v>296.15489130434781</v>
      </c>
      <c r="K653" s="31">
        <v>286.31793478260869</v>
      </c>
      <c r="L653" s="31">
        <v>34.092391304347828</v>
      </c>
      <c r="M653" s="31">
        <v>24.255434782608695</v>
      </c>
      <c r="N653" s="31">
        <v>4.6195652173913047</v>
      </c>
      <c r="O653" s="31">
        <v>5.2173913043478262</v>
      </c>
      <c r="P653" s="31">
        <v>88.698369565217391</v>
      </c>
      <c r="Q653" s="31">
        <v>88.698369565217391</v>
      </c>
      <c r="R653" s="31">
        <v>0</v>
      </c>
      <c r="S653" s="31">
        <v>173.3641304347826</v>
      </c>
      <c r="T653" s="31">
        <v>173.3641304347826</v>
      </c>
      <c r="U653" s="31">
        <v>0</v>
      </c>
      <c r="V653" s="31">
        <v>0</v>
      </c>
      <c r="W653" s="31">
        <v>0</v>
      </c>
      <c r="X653" s="31">
        <v>0</v>
      </c>
      <c r="Y653" s="31">
        <v>0</v>
      </c>
      <c r="Z653" s="31">
        <v>0</v>
      </c>
      <c r="AA653" s="31">
        <v>0</v>
      </c>
      <c r="AB653" s="31">
        <v>0</v>
      </c>
      <c r="AC653" s="31">
        <v>0</v>
      </c>
      <c r="AD653" s="31">
        <v>0</v>
      </c>
      <c r="AE653" s="31">
        <v>0</v>
      </c>
      <c r="AF653" t="s">
        <v>307</v>
      </c>
      <c r="AG653" s="32">
        <v>5</v>
      </c>
      <c r="AH653"/>
    </row>
    <row r="654" spans="1:34" x14ac:dyDescent="0.25">
      <c r="A654" t="s">
        <v>1823</v>
      </c>
      <c r="B654" t="s">
        <v>909</v>
      </c>
      <c r="C654" t="s">
        <v>1557</v>
      </c>
      <c r="D654" t="s">
        <v>1750</v>
      </c>
      <c r="E654" s="31">
        <v>80.456521739130437</v>
      </c>
      <c r="F654" s="31">
        <v>3.8484423128884093</v>
      </c>
      <c r="G654" s="31">
        <v>3.5629681167252105</v>
      </c>
      <c r="H654" s="31">
        <v>1.2962212915428259</v>
      </c>
      <c r="I654" s="31">
        <v>1.0107470953796269</v>
      </c>
      <c r="J654" s="31">
        <v>309.63228260869573</v>
      </c>
      <c r="K654" s="31">
        <v>286.66402173913053</v>
      </c>
      <c r="L654" s="31">
        <v>104.28945652173911</v>
      </c>
      <c r="M654" s="31">
        <v>81.321195652173898</v>
      </c>
      <c r="N654" s="31">
        <v>17.239999999999998</v>
      </c>
      <c r="O654" s="31">
        <v>5.7282608695652177</v>
      </c>
      <c r="P654" s="31">
        <v>30.119782608695662</v>
      </c>
      <c r="Q654" s="31">
        <v>30.119782608695662</v>
      </c>
      <c r="R654" s="31">
        <v>0</v>
      </c>
      <c r="S654" s="31">
        <v>175.22304347826096</v>
      </c>
      <c r="T654" s="31">
        <v>175.22304347826096</v>
      </c>
      <c r="U654" s="31">
        <v>0</v>
      </c>
      <c r="V654" s="31">
        <v>0</v>
      </c>
      <c r="W654" s="31">
        <v>19.399782608695652</v>
      </c>
      <c r="X654" s="31">
        <v>14.309782608695652</v>
      </c>
      <c r="Y654" s="31">
        <v>0</v>
      </c>
      <c r="Z654" s="31">
        <v>0</v>
      </c>
      <c r="AA654" s="31">
        <v>0.85597826086956519</v>
      </c>
      <c r="AB654" s="31">
        <v>0</v>
      </c>
      <c r="AC654" s="31">
        <v>4.2340217391304353</v>
      </c>
      <c r="AD654" s="31">
        <v>0</v>
      </c>
      <c r="AE654" s="31">
        <v>0</v>
      </c>
      <c r="AF654" t="s">
        <v>217</v>
      </c>
      <c r="AG654" s="32">
        <v>5</v>
      </c>
      <c r="AH654"/>
    </row>
    <row r="655" spans="1:34" x14ac:dyDescent="0.25">
      <c r="A655" t="s">
        <v>1823</v>
      </c>
      <c r="B655" t="s">
        <v>1210</v>
      </c>
      <c r="C655" t="s">
        <v>1660</v>
      </c>
      <c r="D655" t="s">
        <v>1737</v>
      </c>
      <c r="E655" s="31">
        <v>110.45652173913044</v>
      </c>
      <c r="F655" s="31">
        <v>3.8285278488486516</v>
      </c>
      <c r="G655" s="31">
        <v>3.5065685888604605</v>
      </c>
      <c r="H655" s="31">
        <v>0.73730564849439084</v>
      </c>
      <c r="I655" s="31">
        <v>0.52723381224168464</v>
      </c>
      <c r="J655" s="31">
        <v>422.88586956521738</v>
      </c>
      <c r="K655" s="31">
        <v>387.32336956521738</v>
      </c>
      <c r="L655" s="31">
        <v>81.440217391304344</v>
      </c>
      <c r="M655" s="31">
        <v>58.236413043478258</v>
      </c>
      <c r="N655" s="31">
        <v>20.290760869565219</v>
      </c>
      <c r="O655" s="31">
        <v>2.9130434782608696</v>
      </c>
      <c r="P655" s="31">
        <v>59.4375</v>
      </c>
      <c r="Q655" s="31">
        <v>47.078804347826086</v>
      </c>
      <c r="R655" s="31">
        <v>12.358695652173912</v>
      </c>
      <c r="S655" s="31">
        <v>282.00815217391306</v>
      </c>
      <c r="T655" s="31">
        <v>282.00815217391306</v>
      </c>
      <c r="U655" s="31">
        <v>0</v>
      </c>
      <c r="V655" s="31">
        <v>0</v>
      </c>
      <c r="W655" s="31">
        <v>33</v>
      </c>
      <c r="X655" s="31">
        <v>27.298913043478262</v>
      </c>
      <c r="Y655" s="31">
        <v>0.70108695652173914</v>
      </c>
      <c r="Z655" s="31">
        <v>0</v>
      </c>
      <c r="AA655" s="31">
        <v>0</v>
      </c>
      <c r="AB655" s="31">
        <v>0</v>
      </c>
      <c r="AC655" s="31">
        <v>5</v>
      </c>
      <c r="AD655" s="31">
        <v>0</v>
      </c>
      <c r="AE655" s="31">
        <v>0</v>
      </c>
      <c r="AF655" t="s">
        <v>518</v>
      </c>
      <c r="AG655" s="32">
        <v>5</v>
      </c>
      <c r="AH655"/>
    </row>
    <row r="656" spans="1:34" x14ac:dyDescent="0.25">
      <c r="A656" t="s">
        <v>1823</v>
      </c>
      <c r="B656" t="s">
        <v>1275</v>
      </c>
      <c r="C656" t="s">
        <v>1684</v>
      </c>
      <c r="D656" t="s">
        <v>1802</v>
      </c>
      <c r="E656" s="31">
        <v>25.934782608695652</v>
      </c>
      <c r="F656" s="31">
        <v>4.1235373009220444</v>
      </c>
      <c r="G656" s="31">
        <v>3.8780637049455144</v>
      </c>
      <c r="H656" s="31">
        <v>0.54453478625314344</v>
      </c>
      <c r="I656" s="31">
        <v>0.29906119027661365</v>
      </c>
      <c r="J656" s="31">
        <v>106.94304347826085</v>
      </c>
      <c r="K656" s="31">
        <v>100.57673913043476</v>
      </c>
      <c r="L656" s="31">
        <v>14.122391304347829</v>
      </c>
      <c r="M656" s="31">
        <v>7.7560869565217407</v>
      </c>
      <c r="N656" s="31">
        <v>0</v>
      </c>
      <c r="O656" s="31">
        <v>6.3663043478260883</v>
      </c>
      <c r="P656" s="31">
        <v>36.529239130434782</v>
      </c>
      <c r="Q656" s="31">
        <v>36.529239130434782</v>
      </c>
      <c r="R656" s="31">
        <v>0</v>
      </c>
      <c r="S656" s="31">
        <v>56.291413043478244</v>
      </c>
      <c r="T656" s="31">
        <v>56.291413043478244</v>
      </c>
      <c r="U656" s="31">
        <v>0</v>
      </c>
      <c r="V656" s="31">
        <v>0</v>
      </c>
      <c r="W656" s="31">
        <v>7.880434782608696E-2</v>
      </c>
      <c r="X656" s="31">
        <v>1.0869565217391304E-2</v>
      </c>
      <c r="Y656" s="31">
        <v>0</v>
      </c>
      <c r="Z656" s="31">
        <v>0</v>
      </c>
      <c r="AA656" s="31">
        <v>2.717391304347826E-2</v>
      </c>
      <c r="AB656" s="31">
        <v>0</v>
      </c>
      <c r="AC656" s="31">
        <v>4.0760869565217392E-2</v>
      </c>
      <c r="AD656" s="31">
        <v>0</v>
      </c>
      <c r="AE656" s="31">
        <v>0</v>
      </c>
      <c r="AF656" t="s">
        <v>583</v>
      </c>
      <c r="AG656" s="32">
        <v>5</v>
      </c>
      <c r="AH656"/>
    </row>
    <row r="657" spans="1:34" x14ac:dyDescent="0.25">
      <c r="A657" t="s">
        <v>1823</v>
      </c>
      <c r="B657" t="s">
        <v>779</v>
      </c>
      <c r="C657" t="s">
        <v>1454</v>
      </c>
      <c r="D657" t="s">
        <v>1755</v>
      </c>
      <c r="E657" s="31">
        <v>176.21739130434781</v>
      </c>
      <c r="F657" s="31">
        <v>3.2029360967184806</v>
      </c>
      <c r="G657" s="31">
        <v>2.9795830249198128</v>
      </c>
      <c r="H657" s="31">
        <v>0.79581482852208241</v>
      </c>
      <c r="I657" s="31">
        <v>0.67476252158894656</v>
      </c>
      <c r="J657" s="31">
        <v>564.41304347826087</v>
      </c>
      <c r="K657" s="31">
        <v>525.054347826087</v>
      </c>
      <c r="L657" s="31">
        <v>140.23641304347825</v>
      </c>
      <c r="M657" s="31">
        <v>118.90489130434783</v>
      </c>
      <c r="N657" s="31">
        <v>16.016304347826086</v>
      </c>
      <c r="O657" s="31">
        <v>5.3152173913043477</v>
      </c>
      <c r="P657" s="31">
        <v>144.0625</v>
      </c>
      <c r="Q657" s="31">
        <v>126.03532608695652</v>
      </c>
      <c r="R657" s="31">
        <v>18.027173913043477</v>
      </c>
      <c r="S657" s="31">
        <v>280.11413043478262</v>
      </c>
      <c r="T657" s="31">
        <v>280.11413043478262</v>
      </c>
      <c r="U657" s="31">
        <v>0</v>
      </c>
      <c r="V657" s="31">
        <v>0</v>
      </c>
      <c r="W657" s="31">
        <v>14.902173913043478</v>
      </c>
      <c r="X657" s="31">
        <v>0</v>
      </c>
      <c r="Y657" s="31">
        <v>0</v>
      </c>
      <c r="Z657" s="31">
        <v>0</v>
      </c>
      <c r="AA657" s="31">
        <v>0</v>
      </c>
      <c r="AB657" s="31">
        <v>0</v>
      </c>
      <c r="AC657" s="31">
        <v>14.902173913043478</v>
      </c>
      <c r="AD657" s="31">
        <v>0</v>
      </c>
      <c r="AE657" s="31">
        <v>0</v>
      </c>
      <c r="AF657" t="s">
        <v>87</v>
      </c>
      <c r="AG657" s="32">
        <v>5</v>
      </c>
      <c r="AH657"/>
    </row>
    <row r="658" spans="1:34" x14ac:dyDescent="0.25">
      <c r="A658" t="s">
        <v>1823</v>
      </c>
      <c r="B658" t="s">
        <v>1144</v>
      </c>
      <c r="C658" t="s">
        <v>1531</v>
      </c>
      <c r="D658" t="s">
        <v>1755</v>
      </c>
      <c r="E658" s="31">
        <v>140.59782608695653</v>
      </c>
      <c r="F658" s="31">
        <v>3.6711403169694639</v>
      </c>
      <c r="G658" s="31">
        <v>3.4739195979899509</v>
      </c>
      <c r="H658" s="31">
        <v>1.1876768457672984</v>
      </c>
      <c r="I658" s="31">
        <v>1.0087398531117124</v>
      </c>
      <c r="J658" s="31">
        <v>516.15434782608713</v>
      </c>
      <c r="K658" s="31">
        <v>488.42554347826103</v>
      </c>
      <c r="L658" s="31">
        <v>166.9847826086957</v>
      </c>
      <c r="M658" s="31">
        <v>141.82663043478263</v>
      </c>
      <c r="N658" s="31">
        <v>18.897282608695651</v>
      </c>
      <c r="O658" s="31">
        <v>6.2608695652173916</v>
      </c>
      <c r="P658" s="31">
        <v>74.77500000000002</v>
      </c>
      <c r="Q658" s="31">
        <v>72.204347826086973</v>
      </c>
      <c r="R658" s="31">
        <v>2.5706521739130435</v>
      </c>
      <c r="S658" s="31">
        <v>274.3945652173914</v>
      </c>
      <c r="T658" s="31">
        <v>274.3945652173914</v>
      </c>
      <c r="U658" s="31">
        <v>0</v>
      </c>
      <c r="V658" s="31">
        <v>0</v>
      </c>
      <c r="W658" s="31">
        <v>4.125</v>
      </c>
      <c r="X658" s="31">
        <v>0</v>
      </c>
      <c r="Y658" s="31">
        <v>0</v>
      </c>
      <c r="Z658" s="31">
        <v>0</v>
      </c>
      <c r="AA658" s="31">
        <v>0</v>
      </c>
      <c r="AB658" s="31">
        <v>0</v>
      </c>
      <c r="AC658" s="31">
        <v>4.125</v>
      </c>
      <c r="AD658" s="31">
        <v>0</v>
      </c>
      <c r="AE658" s="31">
        <v>0</v>
      </c>
      <c r="AF658" t="s">
        <v>452</v>
      </c>
      <c r="AG658" s="32">
        <v>5</v>
      </c>
      <c r="AH658"/>
    </row>
    <row r="659" spans="1:34" x14ac:dyDescent="0.25">
      <c r="A659" t="s">
        <v>1823</v>
      </c>
      <c r="B659" t="s">
        <v>1103</v>
      </c>
      <c r="C659" t="s">
        <v>1454</v>
      </c>
      <c r="D659" t="s">
        <v>1755</v>
      </c>
      <c r="E659" s="31">
        <v>75.576086956521735</v>
      </c>
      <c r="F659" s="31">
        <v>3.6266719401697114</v>
      </c>
      <c r="G659" s="31">
        <v>3.3503883215878041</v>
      </c>
      <c r="H659" s="31">
        <v>0.43524377966345468</v>
      </c>
      <c r="I659" s="31">
        <v>0.29372213433050481</v>
      </c>
      <c r="J659" s="31">
        <v>274.0896739130435</v>
      </c>
      <c r="K659" s="31">
        <v>253.20923913043478</v>
      </c>
      <c r="L659" s="31">
        <v>32.894021739130437</v>
      </c>
      <c r="M659" s="31">
        <v>22.198369565217391</v>
      </c>
      <c r="N659" s="31">
        <v>5.4782608695652177</v>
      </c>
      <c r="O659" s="31">
        <v>5.2173913043478262</v>
      </c>
      <c r="P659" s="31">
        <v>79.630434782608702</v>
      </c>
      <c r="Q659" s="31">
        <v>69.445652173913047</v>
      </c>
      <c r="R659" s="31">
        <v>10.184782608695652</v>
      </c>
      <c r="S659" s="31">
        <v>161.56521739130434</v>
      </c>
      <c r="T659" s="31">
        <v>161.56521739130434</v>
      </c>
      <c r="U659" s="31">
        <v>0</v>
      </c>
      <c r="V659" s="31">
        <v>0</v>
      </c>
      <c r="W659" s="31">
        <v>0</v>
      </c>
      <c r="X659" s="31">
        <v>0</v>
      </c>
      <c r="Y659" s="31">
        <v>0</v>
      </c>
      <c r="Z659" s="31">
        <v>0</v>
      </c>
      <c r="AA659" s="31">
        <v>0</v>
      </c>
      <c r="AB659" s="31">
        <v>0</v>
      </c>
      <c r="AC659" s="31">
        <v>0</v>
      </c>
      <c r="AD659" s="31">
        <v>0</v>
      </c>
      <c r="AE659" s="31">
        <v>0</v>
      </c>
      <c r="AF659" t="s">
        <v>411</v>
      </c>
      <c r="AG659" s="32">
        <v>5</v>
      </c>
      <c r="AH659"/>
    </row>
    <row r="660" spans="1:34" x14ac:dyDescent="0.25">
      <c r="A660" t="s">
        <v>1823</v>
      </c>
      <c r="B660" t="s">
        <v>1139</v>
      </c>
      <c r="C660" t="s">
        <v>1640</v>
      </c>
      <c r="D660" t="s">
        <v>1750</v>
      </c>
      <c r="E660" s="31">
        <v>135.63043478260869</v>
      </c>
      <c r="F660" s="31">
        <v>3.128686488219266</v>
      </c>
      <c r="G660" s="31">
        <v>2.9240863920500084</v>
      </c>
      <c r="H660" s="31">
        <v>0.55169097611796769</v>
      </c>
      <c r="I660" s="31">
        <v>0.38800288507773684</v>
      </c>
      <c r="J660" s="31">
        <v>424.34510869565219</v>
      </c>
      <c r="K660" s="31">
        <v>396.59510869565219</v>
      </c>
      <c r="L660" s="31">
        <v>74.826086956521749</v>
      </c>
      <c r="M660" s="31">
        <v>52.625</v>
      </c>
      <c r="N660" s="31">
        <v>16.288043478260871</v>
      </c>
      <c r="O660" s="31">
        <v>5.9130434782608692</v>
      </c>
      <c r="P660" s="31">
        <v>128.25</v>
      </c>
      <c r="Q660" s="31">
        <v>122.70108695652173</v>
      </c>
      <c r="R660" s="31">
        <v>5.5489130434782608</v>
      </c>
      <c r="S660" s="31">
        <v>221.26902173913044</v>
      </c>
      <c r="T660" s="31">
        <v>221.26902173913044</v>
      </c>
      <c r="U660" s="31">
        <v>0</v>
      </c>
      <c r="V660" s="31">
        <v>0</v>
      </c>
      <c r="W660" s="31">
        <v>52.209239130434781</v>
      </c>
      <c r="X660" s="31">
        <v>7.4021739130434785</v>
      </c>
      <c r="Y660" s="31">
        <v>0</v>
      </c>
      <c r="Z660" s="31">
        <v>0</v>
      </c>
      <c r="AA660" s="31">
        <v>18.260869565217391</v>
      </c>
      <c r="AB660" s="31">
        <v>0</v>
      </c>
      <c r="AC660" s="31">
        <v>26.546195652173914</v>
      </c>
      <c r="AD660" s="31">
        <v>0</v>
      </c>
      <c r="AE660" s="31">
        <v>0</v>
      </c>
      <c r="AF660" t="s">
        <v>447</v>
      </c>
      <c r="AG660" s="32">
        <v>5</v>
      </c>
      <c r="AH660"/>
    </row>
    <row r="661" spans="1:34" x14ac:dyDescent="0.25">
      <c r="A661" t="s">
        <v>1823</v>
      </c>
      <c r="B661" t="s">
        <v>1121</v>
      </c>
      <c r="C661" t="s">
        <v>1634</v>
      </c>
      <c r="D661" t="s">
        <v>1755</v>
      </c>
      <c r="E661" s="31">
        <v>115.29347826086956</v>
      </c>
      <c r="F661" s="31">
        <v>2.7397001979824642</v>
      </c>
      <c r="G661" s="31">
        <v>2.5775195625530309</v>
      </c>
      <c r="H661" s="31">
        <v>0.63156406146884136</v>
      </c>
      <c r="I661" s="31">
        <v>0.47918827189591778</v>
      </c>
      <c r="J661" s="31">
        <v>315.86956521739125</v>
      </c>
      <c r="K661" s="31">
        <v>297.17119565217388</v>
      </c>
      <c r="L661" s="31">
        <v>72.815217391304344</v>
      </c>
      <c r="M661" s="31">
        <v>55.247282608695649</v>
      </c>
      <c r="N661" s="31">
        <v>15.475543478260869</v>
      </c>
      <c r="O661" s="31">
        <v>2.0923913043478262</v>
      </c>
      <c r="P661" s="31">
        <v>80.692934782608702</v>
      </c>
      <c r="Q661" s="31">
        <v>79.5625</v>
      </c>
      <c r="R661" s="31">
        <v>1.1304347826086956</v>
      </c>
      <c r="S661" s="31">
        <v>162.36141304347825</v>
      </c>
      <c r="T661" s="31">
        <v>162.36141304347825</v>
      </c>
      <c r="U661" s="31">
        <v>0</v>
      </c>
      <c r="V661" s="31">
        <v>0</v>
      </c>
      <c r="W661" s="31">
        <v>37.407608695652172</v>
      </c>
      <c r="X661" s="31">
        <v>2.6195652173913042</v>
      </c>
      <c r="Y661" s="31">
        <v>0</v>
      </c>
      <c r="Z661" s="31">
        <v>0</v>
      </c>
      <c r="AA661" s="31">
        <v>3.3315217391304346</v>
      </c>
      <c r="AB661" s="31">
        <v>0</v>
      </c>
      <c r="AC661" s="31">
        <v>31.456521739130434</v>
      </c>
      <c r="AD661" s="31">
        <v>0</v>
      </c>
      <c r="AE661" s="31">
        <v>0</v>
      </c>
      <c r="AF661" t="s">
        <v>429</v>
      </c>
      <c r="AG661" s="32">
        <v>5</v>
      </c>
      <c r="AH661"/>
    </row>
    <row r="662" spans="1:34" x14ac:dyDescent="0.25">
      <c r="A662" t="s">
        <v>1823</v>
      </c>
      <c r="B662" t="s">
        <v>935</v>
      </c>
      <c r="C662" t="s">
        <v>1454</v>
      </c>
      <c r="D662" t="s">
        <v>1755</v>
      </c>
      <c r="E662" s="31">
        <v>131.29347826086956</v>
      </c>
      <c r="F662" s="31">
        <v>3.4132585478930375</v>
      </c>
      <c r="G662" s="31">
        <v>3.2137801142478684</v>
      </c>
      <c r="H662" s="31">
        <v>0.45316251345310044</v>
      </c>
      <c r="I662" s="31">
        <v>0.34175014487954303</v>
      </c>
      <c r="J662" s="31">
        <v>448.13858695652175</v>
      </c>
      <c r="K662" s="31">
        <v>421.94836956521738</v>
      </c>
      <c r="L662" s="31">
        <v>59.497282608695656</v>
      </c>
      <c r="M662" s="31">
        <v>44.869565217391305</v>
      </c>
      <c r="N662" s="31">
        <v>8.5407608695652169</v>
      </c>
      <c r="O662" s="31">
        <v>6.0869565217391308</v>
      </c>
      <c r="P662" s="31">
        <v>162.81793478260869</v>
      </c>
      <c r="Q662" s="31">
        <v>151.25543478260869</v>
      </c>
      <c r="R662" s="31">
        <v>11.5625</v>
      </c>
      <c r="S662" s="31">
        <v>225.8233695652174</v>
      </c>
      <c r="T662" s="31">
        <v>225.8233695652174</v>
      </c>
      <c r="U662" s="31">
        <v>0</v>
      </c>
      <c r="V662" s="31">
        <v>0</v>
      </c>
      <c r="W662" s="31">
        <v>106.01630434782608</v>
      </c>
      <c r="X662" s="31">
        <v>4.1983695652173916</v>
      </c>
      <c r="Y662" s="31">
        <v>0</v>
      </c>
      <c r="Z662" s="31">
        <v>0</v>
      </c>
      <c r="AA662" s="31">
        <v>21.076086956521738</v>
      </c>
      <c r="AB662" s="31">
        <v>0</v>
      </c>
      <c r="AC662" s="31">
        <v>80.741847826086953</v>
      </c>
      <c r="AD662" s="31">
        <v>0</v>
      </c>
      <c r="AE662" s="31">
        <v>0</v>
      </c>
      <c r="AF662" t="s">
        <v>243</v>
      </c>
      <c r="AG662" s="32">
        <v>5</v>
      </c>
      <c r="AH662"/>
    </row>
    <row r="663" spans="1:34" x14ac:dyDescent="0.25">
      <c r="A663" t="s">
        <v>1823</v>
      </c>
      <c r="B663" t="s">
        <v>1057</v>
      </c>
      <c r="C663" t="s">
        <v>1454</v>
      </c>
      <c r="D663" t="s">
        <v>1755</v>
      </c>
      <c r="E663" s="31">
        <v>121.31521739130434</v>
      </c>
      <c r="F663" s="31">
        <v>1.9239315473523879</v>
      </c>
      <c r="G663" s="31">
        <v>1.8763551653077681</v>
      </c>
      <c r="H663" s="31">
        <v>0.33505062270405878</v>
      </c>
      <c r="I663" s="31">
        <v>0.28747424065943911</v>
      </c>
      <c r="J663" s="31">
        <v>233.4021739130435</v>
      </c>
      <c r="K663" s="31">
        <v>227.63043478260869</v>
      </c>
      <c r="L663" s="31">
        <v>40.646739130434781</v>
      </c>
      <c r="M663" s="31">
        <v>34.875</v>
      </c>
      <c r="N663" s="31">
        <v>0.64130434782608692</v>
      </c>
      <c r="O663" s="31">
        <v>5.1304347826086953</v>
      </c>
      <c r="P663" s="31">
        <v>47.404891304347828</v>
      </c>
      <c r="Q663" s="31">
        <v>47.404891304347828</v>
      </c>
      <c r="R663" s="31">
        <v>0</v>
      </c>
      <c r="S663" s="31">
        <v>145.35054347826087</v>
      </c>
      <c r="T663" s="31">
        <v>142.35054347826087</v>
      </c>
      <c r="U663" s="31">
        <v>3</v>
      </c>
      <c r="V663" s="31">
        <v>0</v>
      </c>
      <c r="W663" s="31">
        <v>8.1521739130434784E-2</v>
      </c>
      <c r="X663" s="31">
        <v>8.1521739130434784E-2</v>
      </c>
      <c r="Y663" s="31">
        <v>0</v>
      </c>
      <c r="Z663" s="31">
        <v>0</v>
      </c>
      <c r="AA663" s="31">
        <v>0</v>
      </c>
      <c r="AB663" s="31">
        <v>0</v>
      </c>
      <c r="AC663" s="31">
        <v>0</v>
      </c>
      <c r="AD663" s="31">
        <v>0</v>
      </c>
      <c r="AE663" s="31">
        <v>0</v>
      </c>
      <c r="AF663" t="s">
        <v>365</v>
      </c>
      <c r="AG663" s="32">
        <v>5</v>
      </c>
      <c r="AH663"/>
    </row>
    <row r="664" spans="1:34" x14ac:dyDescent="0.25">
      <c r="A664" t="s">
        <v>1823</v>
      </c>
      <c r="B664" t="s">
        <v>692</v>
      </c>
      <c r="C664" t="s">
        <v>1426</v>
      </c>
      <c r="D664" t="s">
        <v>1757</v>
      </c>
      <c r="E664" s="31">
        <v>88.25</v>
      </c>
      <c r="F664" s="31">
        <v>3.0445559798004682</v>
      </c>
      <c r="G664" s="31">
        <v>2.8701502648109374</v>
      </c>
      <c r="H664" s="31">
        <v>0.45082522478137704</v>
      </c>
      <c r="I664" s="31">
        <v>0.27641950979184626</v>
      </c>
      <c r="J664" s="31">
        <v>268.68206521739131</v>
      </c>
      <c r="K664" s="31">
        <v>253.29076086956522</v>
      </c>
      <c r="L664" s="31">
        <v>39.785326086956523</v>
      </c>
      <c r="M664" s="31">
        <v>24.394021739130434</v>
      </c>
      <c r="N664" s="31">
        <v>10</v>
      </c>
      <c r="O664" s="31">
        <v>5.3913043478260869</v>
      </c>
      <c r="P664" s="31">
        <v>59.902173913043477</v>
      </c>
      <c r="Q664" s="31">
        <v>59.902173913043477</v>
      </c>
      <c r="R664" s="31">
        <v>0</v>
      </c>
      <c r="S664" s="31">
        <v>168.99456521739131</v>
      </c>
      <c r="T664" s="31">
        <v>168.99456521739131</v>
      </c>
      <c r="U664" s="31">
        <v>0</v>
      </c>
      <c r="V664" s="31">
        <v>0</v>
      </c>
      <c r="W664" s="31">
        <v>4.6304347826086962</v>
      </c>
      <c r="X664" s="31">
        <v>0.10326086956521739</v>
      </c>
      <c r="Y664" s="31">
        <v>0</v>
      </c>
      <c r="Z664" s="31">
        <v>0</v>
      </c>
      <c r="AA664" s="31">
        <v>0</v>
      </c>
      <c r="AB664" s="31">
        <v>0</v>
      </c>
      <c r="AC664" s="31">
        <v>4.5271739130434785</v>
      </c>
      <c r="AD664" s="31">
        <v>0</v>
      </c>
      <c r="AE664" s="31">
        <v>0</v>
      </c>
      <c r="AF664" t="s">
        <v>0</v>
      </c>
      <c r="AG664" s="32">
        <v>5</v>
      </c>
      <c r="AH664"/>
    </row>
    <row r="665" spans="1:34" x14ac:dyDescent="0.25">
      <c r="A665" t="s">
        <v>1823</v>
      </c>
      <c r="B665" t="s">
        <v>953</v>
      </c>
      <c r="C665" t="s">
        <v>1454</v>
      </c>
      <c r="D665" t="s">
        <v>1755</v>
      </c>
      <c r="E665" s="31">
        <v>132.57608695652175</v>
      </c>
      <c r="F665" s="31">
        <v>2.3932524391243746</v>
      </c>
      <c r="G665" s="31">
        <v>2.2732024268262689</v>
      </c>
      <c r="H665" s="31">
        <v>0.37496925473477083</v>
      </c>
      <c r="I665" s="31">
        <v>0.25491924243666475</v>
      </c>
      <c r="J665" s="31">
        <v>317.28804347826087</v>
      </c>
      <c r="K665" s="31">
        <v>301.37228260869568</v>
      </c>
      <c r="L665" s="31">
        <v>49.711956521739133</v>
      </c>
      <c r="M665" s="31">
        <v>33.796195652173914</v>
      </c>
      <c r="N665" s="31">
        <v>10.785326086956522</v>
      </c>
      <c r="O665" s="31">
        <v>5.1304347826086953</v>
      </c>
      <c r="P665" s="31">
        <v>84.402173913043484</v>
      </c>
      <c r="Q665" s="31">
        <v>84.402173913043484</v>
      </c>
      <c r="R665" s="31">
        <v>0</v>
      </c>
      <c r="S665" s="31">
        <v>183.17391304347828</v>
      </c>
      <c r="T665" s="31">
        <v>180.24456521739131</v>
      </c>
      <c r="U665" s="31">
        <v>2.9293478260869565</v>
      </c>
      <c r="V665" s="31">
        <v>0</v>
      </c>
      <c r="W665" s="31">
        <v>0</v>
      </c>
      <c r="X665" s="31">
        <v>0</v>
      </c>
      <c r="Y665" s="31">
        <v>0</v>
      </c>
      <c r="Z665" s="31">
        <v>0</v>
      </c>
      <c r="AA665" s="31">
        <v>0</v>
      </c>
      <c r="AB665" s="31">
        <v>0</v>
      </c>
      <c r="AC665" s="31">
        <v>0</v>
      </c>
      <c r="AD665" s="31">
        <v>0</v>
      </c>
      <c r="AE665" s="31">
        <v>0</v>
      </c>
      <c r="AF665" t="s">
        <v>261</v>
      </c>
      <c r="AG665" s="32">
        <v>5</v>
      </c>
      <c r="AH665"/>
    </row>
    <row r="666" spans="1:34" x14ac:dyDescent="0.25">
      <c r="A666" t="s">
        <v>1823</v>
      </c>
      <c r="B666" t="s">
        <v>1151</v>
      </c>
      <c r="C666" t="s">
        <v>1454</v>
      </c>
      <c r="D666" t="s">
        <v>1755</v>
      </c>
      <c r="E666" s="31">
        <v>101.57608695652173</v>
      </c>
      <c r="F666" s="31">
        <v>2.1879614767255218</v>
      </c>
      <c r="G666" s="31">
        <v>2.0690743713215625</v>
      </c>
      <c r="H666" s="31">
        <v>0.27576243980738363</v>
      </c>
      <c r="I666" s="31">
        <v>0.16704119850187266</v>
      </c>
      <c r="J666" s="31">
        <v>222.24456521739131</v>
      </c>
      <c r="K666" s="31">
        <v>210.16847826086956</v>
      </c>
      <c r="L666" s="31">
        <v>28.010869565217391</v>
      </c>
      <c r="M666" s="31">
        <v>16.967391304347824</v>
      </c>
      <c r="N666" s="31">
        <v>5.4782608695652177</v>
      </c>
      <c r="O666" s="31">
        <v>5.5652173913043477</v>
      </c>
      <c r="P666" s="31">
        <v>69.668478260869563</v>
      </c>
      <c r="Q666" s="31">
        <v>68.635869565217391</v>
      </c>
      <c r="R666" s="31">
        <v>1.0326086956521738</v>
      </c>
      <c r="S666" s="31">
        <v>124.56521739130434</v>
      </c>
      <c r="T666" s="31">
        <v>124.56521739130434</v>
      </c>
      <c r="U666" s="31">
        <v>0</v>
      </c>
      <c r="V666" s="31">
        <v>0</v>
      </c>
      <c r="W666" s="31">
        <v>0</v>
      </c>
      <c r="X666" s="31">
        <v>0</v>
      </c>
      <c r="Y666" s="31">
        <v>0</v>
      </c>
      <c r="Z666" s="31">
        <v>0</v>
      </c>
      <c r="AA666" s="31">
        <v>0</v>
      </c>
      <c r="AB666" s="31">
        <v>0</v>
      </c>
      <c r="AC666" s="31">
        <v>0</v>
      </c>
      <c r="AD666" s="31">
        <v>0</v>
      </c>
      <c r="AE666" s="31">
        <v>0</v>
      </c>
      <c r="AF666" t="s">
        <v>459</v>
      </c>
      <c r="AG666" s="32">
        <v>5</v>
      </c>
      <c r="AH666"/>
    </row>
    <row r="667" spans="1:34" x14ac:dyDescent="0.25">
      <c r="A667" t="s">
        <v>1823</v>
      </c>
      <c r="B667" t="s">
        <v>804</v>
      </c>
      <c r="C667" t="s">
        <v>1502</v>
      </c>
      <c r="D667" t="s">
        <v>1779</v>
      </c>
      <c r="E667" s="31">
        <v>58.945652173913047</v>
      </c>
      <c r="F667" s="31">
        <v>1.6741914069703119</v>
      </c>
      <c r="G667" s="31">
        <v>1.5337709754748297</v>
      </c>
      <c r="H667" s="31">
        <v>0.69304259634888443</v>
      </c>
      <c r="I667" s="31">
        <v>0.59282131661442017</v>
      </c>
      <c r="J667" s="31">
        <v>98.686304347826109</v>
      </c>
      <c r="K667" s="31">
        <v>90.409130434782625</v>
      </c>
      <c r="L667" s="31">
        <v>40.85184782608696</v>
      </c>
      <c r="M667" s="31">
        <v>34.944239130434788</v>
      </c>
      <c r="N667" s="31">
        <v>0.52717391304347827</v>
      </c>
      <c r="O667" s="31">
        <v>5.3804347826086953</v>
      </c>
      <c r="P667" s="31">
        <v>11.746630434782608</v>
      </c>
      <c r="Q667" s="31">
        <v>9.3770652173913032</v>
      </c>
      <c r="R667" s="31">
        <v>2.3695652173913042</v>
      </c>
      <c r="S667" s="31">
        <v>46.087826086956532</v>
      </c>
      <c r="T667" s="31">
        <v>46.087826086956532</v>
      </c>
      <c r="U667" s="31">
        <v>0</v>
      </c>
      <c r="V667" s="31">
        <v>0</v>
      </c>
      <c r="W667" s="31">
        <v>21.988586956521733</v>
      </c>
      <c r="X667" s="31">
        <v>6.224347826086956</v>
      </c>
      <c r="Y667" s="31">
        <v>0</v>
      </c>
      <c r="Z667" s="31">
        <v>0</v>
      </c>
      <c r="AA667" s="31">
        <v>2.3556521739130436</v>
      </c>
      <c r="AB667" s="31">
        <v>0</v>
      </c>
      <c r="AC667" s="31">
        <v>13.408586956521733</v>
      </c>
      <c r="AD667" s="31">
        <v>0</v>
      </c>
      <c r="AE667" s="31">
        <v>0</v>
      </c>
      <c r="AF667" t="s">
        <v>112</v>
      </c>
      <c r="AG667" s="32">
        <v>5</v>
      </c>
      <c r="AH667"/>
    </row>
    <row r="668" spans="1:34" x14ac:dyDescent="0.25">
      <c r="A668" t="s">
        <v>1823</v>
      </c>
      <c r="B668" t="s">
        <v>1112</v>
      </c>
      <c r="C668" t="s">
        <v>1631</v>
      </c>
      <c r="D668" t="s">
        <v>1750</v>
      </c>
      <c r="E668" s="31">
        <v>93.782608695652172</v>
      </c>
      <c r="F668" s="31">
        <v>4.1959608252202134</v>
      </c>
      <c r="G668" s="31">
        <v>3.9687934631432551</v>
      </c>
      <c r="H668" s="31">
        <v>1.2977804821511358</v>
      </c>
      <c r="I668" s="31">
        <v>1.0706131200741771</v>
      </c>
      <c r="J668" s="31">
        <v>393.50815217391306</v>
      </c>
      <c r="K668" s="31">
        <v>372.20380434782612</v>
      </c>
      <c r="L668" s="31">
        <v>121.70923913043478</v>
      </c>
      <c r="M668" s="31">
        <v>100.40489130434783</v>
      </c>
      <c r="N668" s="31">
        <v>16.173913043478262</v>
      </c>
      <c r="O668" s="31">
        <v>5.1304347826086953</v>
      </c>
      <c r="P668" s="31">
        <v>40.475543478260867</v>
      </c>
      <c r="Q668" s="31">
        <v>40.475543478260867</v>
      </c>
      <c r="R668" s="31">
        <v>0</v>
      </c>
      <c r="S668" s="31">
        <v>231.3233695652174</v>
      </c>
      <c r="T668" s="31">
        <v>231.3233695652174</v>
      </c>
      <c r="U668" s="31">
        <v>0</v>
      </c>
      <c r="V668" s="31">
        <v>0</v>
      </c>
      <c r="W668" s="31">
        <v>0</v>
      </c>
      <c r="X668" s="31">
        <v>0</v>
      </c>
      <c r="Y668" s="31">
        <v>0</v>
      </c>
      <c r="Z668" s="31">
        <v>0</v>
      </c>
      <c r="AA668" s="31">
        <v>0</v>
      </c>
      <c r="AB668" s="31">
        <v>0</v>
      </c>
      <c r="AC668" s="31">
        <v>0</v>
      </c>
      <c r="AD668" s="31">
        <v>0</v>
      </c>
      <c r="AE668" s="31">
        <v>0</v>
      </c>
      <c r="AF668" t="s">
        <v>420</v>
      </c>
      <c r="AG668" s="32">
        <v>5</v>
      </c>
      <c r="AH668"/>
    </row>
    <row r="669" spans="1:34" x14ac:dyDescent="0.25">
      <c r="A669" t="s">
        <v>1823</v>
      </c>
      <c r="B669" t="s">
        <v>824</v>
      </c>
      <c r="C669" t="s">
        <v>1454</v>
      </c>
      <c r="D669" t="s">
        <v>1755</v>
      </c>
      <c r="E669" s="31">
        <v>155.95652173913044</v>
      </c>
      <c r="F669" s="31">
        <v>2.5184346250348479</v>
      </c>
      <c r="G669" s="31">
        <v>2.3591441315862838</v>
      </c>
      <c r="H669" s="31">
        <v>0.31373710621689432</v>
      </c>
      <c r="I669" s="31">
        <v>0.20860050181209924</v>
      </c>
      <c r="J669" s="31">
        <v>392.76630434782606</v>
      </c>
      <c r="K669" s="31">
        <v>367.92391304347825</v>
      </c>
      <c r="L669" s="31">
        <v>48.929347826086953</v>
      </c>
      <c r="M669" s="31">
        <v>32.532608695652172</v>
      </c>
      <c r="N669" s="31">
        <v>11.847826086956522</v>
      </c>
      <c r="O669" s="31">
        <v>4.5489130434782608</v>
      </c>
      <c r="P669" s="31">
        <v>110.14673913043478</v>
      </c>
      <c r="Q669" s="31">
        <v>101.70108695652173</v>
      </c>
      <c r="R669" s="31">
        <v>8.445652173913043</v>
      </c>
      <c r="S669" s="31">
        <v>233.69021739130434</v>
      </c>
      <c r="T669" s="31">
        <v>229.90217391304347</v>
      </c>
      <c r="U669" s="31">
        <v>3.7880434782608696</v>
      </c>
      <c r="V669" s="31">
        <v>0</v>
      </c>
      <c r="W669" s="31">
        <v>0</v>
      </c>
      <c r="X669" s="31">
        <v>0</v>
      </c>
      <c r="Y669" s="31">
        <v>0</v>
      </c>
      <c r="Z669" s="31">
        <v>0</v>
      </c>
      <c r="AA669" s="31">
        <v>0</v>
      </c>
      <c r="AB669" s="31">
        <v>0</v>
      </c>
      <c r="AC669" s="31">
        <v>0</v>
      </c>
      <c r="AD669" s="31">
        <v>0</v>
      </c>
      <c r="AE669" s="31">
        <v>0</v>
      </c>
      <c r="AF669" t="s">
        <v>132</v>
      </c>
      <c r="AG669" s="32">
        <v>5</v>
      </c>
      <c r="AH669"/>
    </row>
    <row r="670" spans="1:34" x14ac:dyDescent="0.25">
      <c r="A670" t="s">
        <v>1823</v>
      </c>
      <c r="B670" t="s">
        <v>902</v>
      </c>
      <c r="C670" t="s">
        <v>1454</v>
      </c>
      <c r="D670" t="s">
        <v>1755</v>
      </c>
      <c r="E670" s="31">
        <v>79.445652173913047</v>
      </c>
      <c r="F670" s="31">
        <v>3.9393350663565458</v>
      </c>
      <c r="G670" s="31">
        <v>3.7793268572992194</v>
      </c>
      <c r="H670" s="31">
        <v>1.3417704200300995</v>
      </c>
      <c r="I670" s="31">
        <v>1.181762210972773</v>
      </c>
      <c r="J670" s="31">
        <v>312.96304347826083</v>
      </c>
      <c r="K670" s="31">
        <v>300.2510869565217</v>
      </c>
      <c r="L670" s="31">
        <v>106.5978260869565</v>
      </c>
      <c r="M670" s="31">
        <v>93.885869565217376</v>
      </c>
      <c r="N670" s="31">
        <v>7.5815217391304346</v>
      </c>
      <c r="O670" s="31">
        <v>5.1304347826086953</v>
      </c>
      <c r="P670" s="31">
        <v>9.0467391304347835</v>
      </c>
      <c r="Q670" s="31">
        <v>9.0467391304347835</v>
      </c>
      <c r="R670" s="31">
        <v>0</v>
      </c>
      <c r="S670" s="31">
        <v>197.31847826086957</v>
      </c>
      <c r="T670" s="31">
        <v>197.31847826086957</v>
      </c>
      <c r="U670" s="31">
        <v>0</v>
      </c>
      <c r="V670" s="31">
        <v>0</v>
      </c>
      <c r="W670" s="31">
        <v>0</v>
      </c>
      <c r="X670" s="31">
        <v>0</v>
      </c>
      <c r="Y670" s="31">
        <v>0</v>
      </c>
      <c r="Z670" s="31">
        <v>0</v>
      </c>
      <c r="AA670" s="31">
        <v>0</v>
      </c>
      <c r="AB670" s="31">
        <v>0</v>
      </c>
      <c r="AC670" s="31">
        <v>0</v>
      </c>
      <c r="AD670" s="31">
        <v>0</v>
      </c>
      <c r="AE670" s="31">
        <v>0</v>
      </c>
      <c r="AF670" t="s">
        <v>210</v>
      </c>
      <c r="AG670" s="32">
        <v>5</v>
      </c>
      <c r="AH670"/>
    </row>
    <row r="671" spans="1:34" x14ac:dyDescent="0.25">
      <c r="A671" t="s">
        <v>1823</v>
      </c>
      <c r="B671" t="s">
        <v>1232</v>
      </c>
      <c r="C671" t="s">
        <v>1438</v>
      </c>
      <c r="D671" t="s">
        <v>1761</v>
      </c>
      <c r="E671" s="31">
        <v>56.923913043478258</v>
      </c>
      <c r="F671" s="31">
        <v>4.8316879893068547</v>
      </c>
      <c r="G671" s="31">
        <v>4.8316879893068547</v>
      </c>
      <c r="H671" s="31">
        <v>1.021445484055757</v>
      </c>
      <c r="I671" s="31">
        <v>1.021445484055757</v>
      </c>
      <c r="J671" s="31">
        <v>275.03858695652173</v>
      </c>
      <c r="K671" s="31">
        <v>275.03858695652173</v>
      </c>
      <c r="L671" s="31">
        <v>58.144673913043462</v>
      </c>
      <c r="M671" s="31">
        <v>58.144673913043462</v>
      </c>
      <c r="N671" s="31">
        <v>0</v>
      </c>
      <c r="O671" s="31">
        <v>0</v>
      </c>
      <c r="P671" s="31">
        <v>37.40663043478262</v>
      </c>
      <c r="Q671" s="31">
        <v>37.40663043478262</v>
      </c>
      <c r="R671" s="31">
        <v>0</v>
      </c>
      <c r="S671" s="31">
        <v>179.48728260869566</v>
      </c>
      <c r="T671" s="31">
        <v>179.48728260869566</v>
      </c>
      <c r="U671" s="31">
        <v>0</v>
      </c>
      <c r="V671" s="31">
        <v>0</v>
      </c>
      <c r="W671" s="31">
        <v>4.2826086956521738</v>
      </c>
      <c r="X671" s="31">
        <v>0.2608695652173913</v>
      </c>
      <c r="Y671" s="31">
        <v>0</v>
      </c>
      <c r="Z671" s="31">
        <v>0</v>
      </c>
      <c r="AA671" s="31">
        <v>0</v>
      </c>
      <c r="AB671" s="31">
        <v>0</v>
      </c>
      <c r="AC671" s="31">
        <v>4.0217391304347823</v>
      </c>
      <c r="AD671" s="31">
        <v>0</v>
      </c>
      <c r="AE671" s="31">
        <v>0</v>
      </c>
      <c r="AF671" t="s">
        <v>540</v>
      </c>
      <c r="AG671" s="32">
        <v>5</v>
      </c>
      <c r="AH671"/>
    </row>
    <row r="672" spans="1:34" x14ac:dyDescent="0.25">
      <c r="A672" t="s">
        <v>1823</v>
      </c>
      <c r="B672" t="s">
        <v>1372</v>
      </c>
      <c r="C672" t="s">
        <v>1620</v>
      </c>
      <c r="D672" t="s">
        <v>1768</v>
      </c>
      <c r="E672" s="31">
        <v>86.804347826086953</v>
      </c>
      <c r="F672" s="31">
        <v>1.7230390683696473</v>
      </c>
      <c r="G672" s="31">
        <v>1.5306398697721013</v>
      </c>
      <c r="H672" s="31">
        <v>0.32306786877034815</v>
      </c>
      <c r="I672" s="31">
        <v>0.19515652391685454</v>
      </c>
      <c r="J672" s="31">
        <v>149.56728260869568</v>
      </c>
      <c r="K672" s="31">
        <v>132.86619565217393</v>
      </c>
      <c r="L672" s="31">
        <v>28.043695652173916</v>
      </c>
      <c r="M672" s="31">
        <v>16.940434782608698</v>
      </c>
      <c r="N672" s="31">
        <v>7.0978260869565215</v>
      </c>
      <c r="O672" s="31">
        <v>4.0054347826086953</v>
      </c>
      <c r="P672" s="31">
        <v>42.05108695652175</v>
      </c>
      <c r="Q672" s="31">
        <v>36.453260869565227</v>
      </c>
      <c r="R672" s="31">
        <v>5.5978260869565215</v>
      </c>
      <c r="S672" s="31">
        <v>79.472499999999997</v>
      </c>
      <c r="T672" s="31">
        <v>79.472499999999997</v>
      </c>
      <c r="U672" s="31">
        <v>0</v>
      </c>
      <c r="V672" s="31">
        <v>0</v>
      </c>
      <c r="W672" s="31">
        <v>1.7128260869565217</v>
      </c>
      <c r="X672" s="31">
        <v>1.0788043478260869</v>
      </c>
      <c r="Y672" s="31">
        <v>0</v>
      </c>
      <c r="Z672" s="31">
        <v>0</v>
      </c>
      <c r="AA672" s="31">
        <v>0.6340217391304348</v>
      </c>
      <c r="AB672" s="31">
        <v>0</v>
      </c>
      <c r="AC672" s="31">
        <v>0</v>
      </c>
      <c r="AD672" s="31">
        <v>0</v>
      </c>
      <c r="AE672" s="31">
        <v>0</v>
      </c>
      <c r="AF672" t="s">
        <v>682</v>
      </c>
      <c r="AG672" s="32">
        <v>5</v>
      </c>
      <c r="AH672"/>
    </row>
    <row r="673" spans="1:34" x14ac:dyDescent="0.25">
      <c r="A673" t="s">
        <v>1823</v>
      </c>
      <c r="B673" t="s">
        <v>1016</v>
      </c>
      <c r="C673" t="s">
        <v>689</v>
      </c>
      <c r="D673" t="s">
        <v>1755</v>
      </c>
      <c r="E673" s="31">
        <v>17.173913043478262</v>
      </c>
      <c r="F673" s="31">
        <v>4.5412025316455713</v>
      </c>
      <c r="G673" s="31">
        <v>4.5412025316455713</v>
      </c>
      <c r="H673" s="31">
        <v>3.9213607594936732</v>
      </c>
      <c r="I673" s="31">
        <v>3.9213607594936732</v>
      </c>
      <c r="J673" s="31">
        <v>77.990217391304384</v>
      </c>
      <c r="K673" s="31">
        <v>77.990217391304384</v>
      </c>
      <c r="L673" s="31">
        <v>67.345108695652215</v>
      </c>
      <c r="M673" s="31">
        <v>67.345108695652215</v>
      </c>
      <c r="N673" s="31">
        <v>0</v>
      </c>
      <c r="O673" s="31">
        <v>0</v>
      </c>
      <c r="P673" s="31">
        <v>0</v>
      </c>
      <c r="Q673" s="31">
        <v>0</v>
      </c>
      <c r="R673" s="31">
        <v>0</v>
      </c>
      <c r="S673" s="31">
        <v>10.645108695652173</v>
      </c>
      <c r="T673" s="31">
        <v>10.645108695652173</v>
      </c>
      <c r="U673" s="31">
        <v>0</v>
      </c>
      <c r="V673" s="31">
        <v>0</v>
      </c>
      <c r="W673" s="31">
        <v>0</v>
      </c>
      <c r="X673" s="31">
        <v>0</v>
      </c>
      <c r="Y673" s="31">
        <v>0</v>
      </c>
      <c r="Z673" s="31">
        <v>0</v>
      </c>
      <c r="AA673" s="31">
        <v>0</v>
      </c>
      <c r="AB673" s="31">
        <v>0</v>
      </c>
      <c r="AC673" s="31">
        <v>0</v>
      </c>
      <c r="AD673" s="31">
        <v>0</v>
      </c>
      <c r="AE673" s="31">
        <v>0</v>
      </c>
      <c r="AF673" t="s">
        <v>324</v>
      </c>
      <c r="AG673" s="32">
        <v>5</v>
      </c>
      <c r="AH673"/>
    </row>
    <row r="674" spans="1:34" x14ac:dyDescent="0.25">
      <c r="A674" t="s">
        <v>1823</v>
      </c>
      <c r="B674" t="s">
        <v>777</v>
      </c>
      <c r="C674" t="s">
        <v>1489</v>
      </c>
      <c r="D674" t="s">
        <v>1768</v>
      </c>
      <c r="E674" s="31">
        <v>188.5</v>
      </c>
      <c r="F674" s="31">
        <v>2.5400588167454736</v>
      </c>
      <c r="G674" s="31">
        <v>2.4321704532349213</v>
      </c>
      <c r="H674" s="31">
        <v>0.4682274247491639</v>
      </c>
      <c r="I674" s="31">
        <v>0.39555702917771884</v>
      </c>
      <c r="J674" s="31">
        <v>478.80108695652177</v>
      </c>
      <c r="K674" s="31">
        <v>458.46413043478265</v>
      </c>
      <c r="L674" s="31">
        <v>88.260869565217391</v>
      </c>
      <c r="M674" s="31">
        <v>74.5625</v>
      </c>
      <c r="N674" s="31">
        <v>10.133152173913043</v>
      </c>
      <c r="O674" s="31">
        <v>3.5652173913043477</v>
      </c>
      <c r="P674" s="31">
        <v>128.96032608695654</v>
      </c>
      <c r="Q674" s="31">
        <v>122.32173913043481</v>
      </c>
      <c r="R674" s="31">
        <v>6.6385869565217392</v>
      </c>
      <c r="S674" s="31">
        <v>261.57989130434783</v>
      </c>
      <c r="T674" s="31">
        <v>261.57989130434783</v>
      </c>
      <c r="U674" s="31">
        <v>0</v>
      </c>
      <c r="V674" s="31">
        <v>0</v>
      </c>
      <c r="W674" s="31">
        <v>169.59184782608696</v>
      </c>
      <c r="X674" s="31">
        <v>0</v>
      </c>
      <c r="Y674" s="31">
        <v>0</v>
      </c>
      <c r="Z674" s="31">
        <v>0</v>
      </c>
      <c r="AA674" s="31">
        <v>14.471195652173915</v>
      </c>
      <c r="AB674" s="31">
        <v>0</v>
      </c>
      <c r="AC674" s="31">
        <v>155.12065217391304</v>
      </c>
      <c r="AD674" s="31">
        <v>0</v>
      </c>
      <c r="AE674" s="31">
        <v>0</v>
      </c>
      <c r="AF674" t="s">
        <v>85</v>
      </c>
      <c r="AG674" s="32">
        <v>5</v>
      </c>
      <c r="AH674"/>
    </row>
    <row r="675" spans="1:34" x14ac:dyDescent="0.25">
      <c r="A675" t="s">
        <v>1823</v>
      </c>
      <c r="B675" t="s">
        <v>701</v>
      </c>
      <c r="C675" t="s">
        <v>1435</v>
      </c>
      <c r="D675" t="s">
        <v>1755</v>
      </c>
      <c r="E675" s="31">
        <v>49</v>
      </c>
      <c r="F675" s="31">
        <v>5.9330190771960991</v>
      </c>
      <c r="G675" s="31">
        <v>5.128118899733809</v>
      </c>
      <c r="H675" s="31">
        <v>2.640379325643301</v>
      </c>
      <c r="I675" s="31">
        <v>1.8354791481810118</v>
      </c>
      <c r="J675" s="31">
        <v>290.71793478260884</v>
      </c>
      <c r="K675" s="31">
        <v>251.27782608695662</v>
      </c>
      <c r="L675" s="31">
        <v>129.37858695652176</v>
      </c>
      <c r="M675" s="31">
        <v>89.938478260869573</v>
      </c>
      <c r="N675" s="31">
        <v>34.630326086956522</v>
      </c>
      <c r="O675" s="31">
        <v>4.8097826086956523</v>
      </c>
      <c r="P675" s="31">
        <v>9.437391304347825</v>
      </c>
      <c r="Q675" s="31">
        <v>9.437391304347825</v>
      </c>
      <c r="R675" s="31">
        <v>0</v>
      </c>
      <c r="S675" s="31">
        <v>151.90195652173924</v>
      </c>
      <c r="T675" s="31">
        <v>151.90195652173924</v>
      </c>
      <c r="U675" s="31">
        <v>0</v>
      </c>
      <c r="V675" s="31">
        <v>0</v>
      </c>
      <c r="W675" s="31">
        <v>0</v>
      </c>
      <c r="X675" s="31">
        <v>0</v>
      </c>
      <c r="Y675" s="31">
        <v>0</v>
      </c>
      <c r="Z675" s="31">
        <v>0</v>
      </c>
      <c r="AA675" s="31">
        <v>0</v>
      </c>
      <c r="AB675" s="31">
        <v>0</v>
      </c>
      <c r="AC675" s="31">
        <v>0</v>
      </c>
      <c r="AD675" s="31">
        <v>0</v>
      </c>
      <c r="AE675" s="31">
        <v>0</v>
      </c>
      <c r="AF675" t="s">
        <v>9</v>
      </c>
      <c r="AG675" s="32">
        <v>5</v>
      </c>
      <c r="AH675"/>
    </row>
    <row r="676" spans="1:34" x14ac:dyDescent="0.25">
      <c r="A676" t="s">
        <v>1823</v>
      </c>
      <c r="B676" t="s">
        <v>805</v>
      </c>
      <c r="C676" t="s">
        <v>1437</v>
      </c>
      <c r="D676" t="s">
        <v>1760</v>
      </c>
      <c r="E676" s="31">
        <v>17.815217391304348</v>
      </c>
      <c r="F676" s="31">
        <v>5.6800549115314203</v>
      </c>
      <c r="G676" s="31">
        <v>4.8097620500305061</v>
      </c>
      <c r="H676" s="31">
        <v>2.0677730323367904</v>
      </c>
      <c r="I676" s="31">
        <v>1.4756985967053082</v>
      </c>
      <c r="J676" s="31">
        <v>101.19141304347824</v>
      </c>
      <c r="K676" s="31">
        <v>85.68695652173912</v>
      </c>
      <c r="L676" s="31">
        <v>36.837826086956518</v>
      </c>
      <c r="M676" s="31">
        <v>26.289891304347826</v>
      </c>
      <c r="N676" s="31">
        <v>5.6783695652173893</v>
      </c>
      <c r="O676" s="31">
        <v>4.8695652173913047</v>
      </c>
      <c r="P676" s="31">
        <v>6.381086956521739</v>
      </c>
      <c r="Q676" s="31">
        <v>1.4245652173913044</v>
      </c>
      <c r="R676" s="31">
        <v>4.9565217391304346</v>
      </c>
      <c r="S676" s="31">
        <v>57.972499999999982</v>
      </c>
      <c r="T676" s="31">
        <v>57.972499999999982</v>
      </c>
      <c r="U676" s="31">
        <v>0</v>
      </c>
      <c r="V676" s="31">
        <v>0</v>
      </c>
      <c r="W676" s="31">
        <v>0</v>
      </c>
      <c r="X676" s="31">
        <v>0</v>
      </c>
      <c r="Y676" s="31">
        <v>0</v>
      </c>
      <c r="Z676" s="31">
        <v>0</v>
      </c>
      <c r="AA676" s="31">
        <v>0</v>
      </c>
      <c r="AB676" s="31">
        <v>0</v>
      </c>
      <c r="AC676" s="31">
        <v>0</v>
      </c>
      <c r="AD676" s="31">
        <v>0</v>
      </c>
      <c r="AE676" s="31">
        <v>0</v>
      </c>
      <c r="AF676" t="s">
        <v>113</v>
      </c>
      <c r="AG676" s="32">
        <v>5</v>
      </c>
      <c r="AH676"/>
    </row>
    <row r="677" spans="1:34" x14ac:dyDescent="0.25">
      <c r="A677" t="s">
        <v>1823</v>
      </c>
      <c r="B677" t="s">
        <v>781</v>
      </c>
      <c r="C677" t="s">
        <v>1464</v>
      </c>
      <c r="D677" t="s">
        <v>1768</v>
      </c>
      <c r="E677" s="31">
        <v>57.608695652173914</v>
      </c>
      <c r="F677" s="31">
        <v>1.2811415094339624</v>
      </c>
      <c r="G677" s="31">
        <v>1.1387264150943397</v>
      </c>
      <c r="H677" s="31">
        <v>0.44809433962264156</v>
      </c>
      <c r="I677" s="31">
        <v>0.34024528301886803</v>
      </c>
      <c r="J677" s="31">
        <v>73.804891304347834</v>
      </c>
      <c r="K677" s="31">
        <v>65.600543478260875</v>
      </c>
      <c r="L677" s="31">
        <v>25.814130434782612</v>
      </c>
      <c r="M677" s="31">
        <v>19.601086956521744</v>
      </c>
      <c r="N677" s="31">
        <v>2.0760869565217392</v>
      </c>
      <c r="O677" s="31">
        <v>4.1369565217391298</v>
      </c>
      <c r="P677" s="31">
        <v>14.54163043478261</v>
      </c>
      <c r="Q677" s="31">
        <v>12.550326086956522</v>
      </c>
      <c r="R677" s="31">
        <v>1.9913043478260872</v>
      </c>
      <c r="S677" s="31">
        <v>33.44913043478261</v>
      </c>
      <c r="T677" s="31">
        <v>33.44913043478261</v>
      </c>
      <c r="U677" s="31">
        <v>0</v>
      </c>
      <c r="V677" s="31">
        <v>0</v>
      </c>
      <c r="W677" s="31">
        <v>13.150543478260872</v>
      </c>
      <c r="X677" s="31">
        <v>0.53369565217391302</v>
      </c>
      <c r="Y677" s="31">
        <v>2.0760869565217392</v>
      </c>
      <c r="Z677" s="31">
        <v>0</v>
      </c>
      <c r="AA677" s="31">
        <v>3.4709782608695652</v>
      </c>
      <c r="AB677" s="31">
        <v>0</v>
      </c>
      <c r="AC677" s="31">
        <v>7.069782608695653</v>
      </c>
      <c r="AD677" s="31">
        <v>0</v>
      </c>
      <c r="AE677" s="31">
        <v>0</v>
      </c>
      <c r="AF677" t="s">
        <v>89</v>
      </c>
      <c r="AG677" s="32">
        <v>5</v>
      </c>
      <c r="AH677"/>
    </row>
    <row r="678" spans="1:34" x14ac:dyDescent="0.25">
      <c r="A678" t="s">
        <v>1823</v>
      </c>
      <c r="B678" t="s">
        <v>958</v>
      </c>
      <c r="C678" t="s">
        <v>1578</v>
      </c>
      <c r="D678" t="s">
        <v>1716</v>
      </c>
      <c r="E678" s="31">
        <v>51.978260869565219</v>
      </c>
      <c r="F678" s="31">
        <v>2.6751442910915939</v>
      </c>
      <c r="G678" s="31">
        <v>2.4805457967377671</v>
      </c>
      <c r="H678" s="31">
        <v>9.5671267252195727E-2</v>
      </c>
      <c r="I678" s="31">
        <v>0</v>
      </c>
      <c r="J678" s="31">
        <v>139.04934782608697</v>
      </c>
      <c r="K678" s="31">
        <v>128.93445652173915</v>
      </c>
      <c r="L678" s="31">
        <v>4.9728260869565215</v>
      </c>
      <c r="M678" s="31">
        <v>0</v>
      </c>
      <c r="N678" s="31">
        <v>0</v>
      </c>
      <c r="O678" s="31">
        <v>4.9728260869565215</v>
      </c>
      <c r="P678" s="31">
        <v>42.76565217391304</v>
      </c>
      <c r="Q678" s="31">
        <v>37.623586956521734</v>
      </c>
      <c r="R678" s="31">
        <v>5.1420652173913046</v>
      </c>
      <c r="S678" s="31">
        <v>91.310869565217416</v>
      </c>
      <c r="T678" s="31">
        <v>91.310869565217416</v>
      </c>
      <c r="U678" s="31">
        <v>0</v>
      </c>
      <c r="V678" s="31">
        <v>0</v>
      </c>
      <c r="W678" s="31">
        <v>0</v>
      </c>
      <c r="X678" s="31">
        <v>0</v>
      </c>
      <c r="Y678" s="31">
        <v>0</v>
      </c>
      <c r="Z678" s="31">
        <v>0</v>
      </c>
      <c r="AA678" s="31">
        <v>0</v>
      </c>
      <c r="AB678" s="31">
        <v>0</v>
      </c>
      <c r="AC678" s="31">
        <v>0</v>
      </c>
      <c r="AD678" s="31">
        <v>0</v>
      </c>
      <c r="AE678" s="31">
        <v>0</v>
      </c>
      <c r="AF678" t="s">
        <v>266</v>
      </c>
      <c r="AG678" s="32">
        <v>5</v>
      </c>
      <c r="AH678"/>
    </row>
    <row r="679" spans="1:34" x14ac:dyDescent="0.25">
      <c r="A679" t="s">
        <v>1823</v>
      </c>
      <c r="B679" t="s">
        <v>1316</v>
      </c>
      <c r="C679" t="s">
        <v>1454</v>
      </c>
      <c r="D679" t="s">
        <v>1755</v>
      </c>
      <c r="E679" s="31">
        <v>78.260869565217391</v>
      </c>
      <c r="F679" s="31">
        <v>2.2612874999999999</v>
      </c>
      <c r="G679" s="31">
        <v>2.0927458333333333</v>
      </c>
      <c r="H679" s="31">
        <v>0.47479166666666667</v>
      </c>
      <c r="I679" s="31">
        <v>0.40350694444444446</v>
      </c>
      <c r="J679" s="31">
        <v>176.9703260869565</v>
      </c>
      <c r="K679" s="31">
        <v>163.78010869565216</v>
      </c>
      <c r="L679" s="31">
        <v>37.157608695652172</v>
      </c>
      <c r="M679" s="31">
        <v>31.578804347826086</v>
      </c>
      <c r="N679" s="31">
        <v>0</v>
      </c>
      <c r="O679" s="31">
        <v>5.5788043478260869</v>
      </c>
      <c r="P679" s="31">
        <v>30.029891304347828</v>
      </c>
      <c r="Q679" s="31">
        <v>22.418478260869566</v>
      </c>
      <c r="R679" s="31">
        <v>7.6114130434782608</v>
      </c>
      <c r="S679" s="31">
        <v>109.7828260869565</v>
      </c>
      <c r="T679" s="31">
        <v>109.7828260869565</v>
      </c>
      <c r="U679" s="31">
        <v>0</v>
      </c>
      <c r="V679" s="31">
        <v>0</v>
      </c>
      <c r="W679" s="31">
        <v>0</v>
      </c>
      <c r="X679" s="31">
        <v>0</v>
      </c>
      <c r="Y679" s="31">
        <v>0</v>
      </c>
      <c r="Z679" s="31">
        <v>0</v>
      </c>
      <c r="AA679" s="31">
        <v>0</v>
      </c>
      <c r="AB679" s="31">
        <v>0</v>
      </c>
      <c r="AC679" s="31">
        <v>0</v>
      </c>
      <c r="AD679" s="31">
        <v>0</v>
      </c>
      <c r="AE679" s="31">
        <v>0</v>
      </c>
      <c r="AF679" t="s">
        <v>624</v>
      </c>
      <c r="AG679" s="32">
        <v>5</v>
      </c>
      <c r="AH679"/>
    </row>
    <row r="680" spans="1:34" x14ac:dyDescent="0.25">
      <c r="A680" t="s">
        <v>1823</v>
      </c>
      <c r="B680" t="s">
        <v>994</v>
      </c>
      <c r="C680" t="s">
        <v>1446</v>
      </c>
      <c r="D680" t="s">
        <v>1768</v>
      </c>
      <c r="E680" s="31">
        <v>110.54347826086956</v>
      </c>
      <c r="F680" s="31">
        <v>2.0085132743362832</v>
      </c>
      <c r="G680" s="31">
        <v>1.7558829891838741</v>
      </c>
      <c r="H680" s="31">
        <v>0.42659783677482793</v>
      </c>
      <c r="I680" s="31">
        <v>0.27059980334316619</v>
      </c>
      <c r="J680" s="31">
        <v>222.02804347826088</v>
      </c>
      <c r="K680" s="31">
        <v>194.10141304347826</v>
      </c>
      <c r="L680" s="31">
        <v>47.157608695652172</v>
      </c>
      <c r="M680" s="31">
        <v>29.913043478260871</v>
      </c>
      <c r="N680" s="31">
        <v>11.853260869565217</v>
      </c>
      <c r="O680" s="31">
        <v>5.3913043478260869</v>
      </c>
      <c r="P680" s="31">
        <v>64.644021739130437</v>
      </c>
      <c r="Q680" s="31">
        <v>53.961956521739133</v>
      </c>
      <c r="R680" s="31">
        <v>10.682065217391305</v>
      </c>
      <c r="S680" s="31">
        <v>110.22641304347826</v>
      </c>
      <c r="T680" s="31">
        <v>110.22641304347826</v>
      </c>
      <c r="U680" s="31">
        <v>0</v>
      </c>
      <c r="V680" s="31">
        <v>0</v>
      </c>
      <c r="W680" s="31">
        <v>45.294347826086955</v>
      </c>
      <c r="X680" s="31">
        <v>2.2608695652173911</v>
      </c>
      <c r="Y680" s="31">
        <v>0</v>
      </c>
      <c r="Z680" s="31">
        <v>0</v>
      </c>
      <c r="AA680" s="31">
        <v>2.1766304347826089</v>
      </c>
      <c r="AB680" s="31">
        <v>0</v>
      </c>
      <c r="AC680" s="31">
        <v>40.856847826086955</v>
      </c>
      <c r="AD680" s="31">
        <v>0</v>
      </c>
      <c r="AE680" s="31">
        <v>0</v>
      </c>
      <c r="AF680" t="s">
        <v>302</v>
      </c>
      <c r="AG680" s="32">
        <v>5</v>
      </c>
      <c r="AH680"/>
    </row>
    <row r="681" spans="1:34" x14ac:dyDescent="0.25">
      <c r="A681" t="s">
        <v>1823</v>
      </c>
      <c r="B681" t="s">
        <v>877</v>
      </c>
      <c r="C681" t="s">
        <v>1399</v>
      </c>
      <c r="D681" t="s">
        <v>1739</v>
      </c>
      <c r="E681" s="31">
        <v>96.934782608695656</v>
      </c>
      <c r="F681" s="31">
        <v>3.0808129625476561</v>
      </c>
      <c r="G681" s="31">
        <v>2.936332137250504</v>
      </c>
      <c r="H681" s="31">
        <v>0.66214509979816105</v>
      </c>
      <c r="I681" s="31">
        <v>0.55089818344920394</v>
      </c>
      <c r="J681" s="31">
        <v>298.63793478260868</v>
      </c>
      <c r="K681" s="31">
        <v>284.63271739130431</v>
      </c>
      <c r="L681" s="31">
        <v>64.184891304347829</v>
      </c>
      <c r="M681" s="31">
        <v>53.401195652173918</v>
      </c>
      <c r="N681" s="31">
        <v>5.0445652173913036</v>
      </c>
      <c r="O681" s="31">
        <v>5.7391304347826084</v>
      </c>
      <c r="P681" s="31">
        <v>70.522173913043474</v>
      </c>
      <c r="Q681" s="31">
        <v>67.300652173913036</v>
      </c>
      <c r="R681" s="31">
        <v>3.2215217391304347</v>
      </c>
      <c r="S681" s="31">
        <v>163.93086956521736</v>
      </c>
      <c r="T681" s="31">
        <v>163.93086956521736</v>
      </c>
      <c r="U681" s="31">
        <v>0</v>
      </c>
      <c r="V681" s="31">
        <v>0</v>
      </c>
      <c r="W681" s="31">
        <v>54.281956521739133</v>
      </c>
      <c r="X681" s="31">
        <v>9.2084782608695654</v>
      </c>
      <c r="Y681" s="31">
        <v>0</v>
      </c>
      <c r="Z681" s="31">
        <v>0</v>
      </c>
      <c r="AA681" s="31">
        <v>7.9022826086956517</v>
      </c>
      <c r="AB681" s="31">
        <v>0</v>
      </c>
      <c r="AC681" s="31">
        <v>37.171195652173914</v>
      </c>
      <c r="AD681" s="31">
        <v>0</v>
      </c>
      <c r="AE681" s="31">
        <v>0</v>
      </c>
      <c r="AF681" t="s">
        <v>185</v>
      </c>
      <c r="AG681" s="32">
        <v>5</v>
      </c>
      <c r="AH681"/>
    </row>
    <row r="682" spans="1:34" x14ac:dyDescent="0.25">
      <c r="A682" t="s">
        <v>1823</v>
      </c>
      <c r="B682" t="s">
        <v>875</v>
      </c>
      <c r="C682" t="s">
        <v>1543</v>
      </c>
      <c r="D682" t="s">
        <v>1713</v>
      </c>
      <c r="E682" s="31">
        <v>29.5</v>
      </c>
      <c r="F682" s="31">
        <v>3.3950368459837881</v>
      </c>
      <c r="G682" s="31">
        <v>3.2037324981577009</v>
      </c>
      <c r="H682" s="31">
        <v>0.67112011790714821</v>
      </c>
      <c r="I682" s="31">
        <v>0.47981577008106124</v>
      </c>
      <c r="J682" s="31">
        <v>100.15358695652175</v>
      </c>
      <c r="K682" s="31">
        <v>94.510108695652178</v>
      </c>
      <c r="L682" s="31">
        <v>19.798043478260873</v>
      </c>
      <c r="M682" s="31">
        <v>14.154565217391307</v>
      </c>
      <c r="N682" s="31">
        <v>5.072826086956522</v>
      </c>
      <c r="O682" s="31">
        <v>0.57065217391304346</v>
      </c>
      <c r="P682" s="31">
        <v>24.393369565217398</v>
      </c>
      <c r="Q682" s="31">
        <v>24.393369565217398</v>
      </c>
      <c r="R682" s="31">
        <v>0</v>
      </c>
      <c r="S682" s="31">
        <v>55.962173913043486</v>
      </c>
      <c r="T682" s="31">
        <v>55.875217391304353</v>
      </c>
      <c r="U682" s="31">
        <v>8.6956521739130432E-2</v>
      </c>
      <c r="V682" s="31">
        <v>0</v>
      </c>
      <c r="W682" s="31">
        <v>0</v>
      </c>
      <c r="X682" s="31">
        <v>0</v>
      </c>
      <c r="Y682" s="31">
        <v>0</v>
      </c>
      <c r="Z682" s="31">
        <v>0</v>
      </c>
      <c r="AA682" s="31">
        <v>0</v>
      </c>
      <c r="AB682" s="31">
        <v>0</v>
      </c>
      <c r="AC682" s="31">
        <v>0</v>
      </c>
      <c r="AD682" s="31">
        <v>0</v>
      </c>
      <c r="AE682" s="31">
        <v>0</v>
      </c>
      <c r="AF682" t="s">
        <v>183</v>
      </c>
      <c r="AG682" s="32">
        <v>5</v>
      </c>
      <c r="AH682"/>
    </row>
    <row r="683" spans="1:34" x14ac:dyDescent="0.25">
      <c r="A683" t="s">
        <v>1823</v>
      </c>
      <c r="B683" t="s">
        <v>987</v>
      </c>
      <c r="C683" t="s">
        <v>1587</v>
      </c>
      <c r="D683" t="s">
        <v>1750</v>
      </c>
      <c r="E683" s="31">
        <v>119.56521739130434</v>
      </c>
      <c r="F683" s="31">
        <v>5.7352909090909092</v>
      </c>
      <c r="G683" s="31">
        <v>5.4451318181818182</v>
      </c>
      <c r="H683" s="31">
        <v>1.7871772727272717</v>
      </c>
      <c r="I683" s="31">
        <v>1.4970181818181809</v>
      </c>
      <c r="J683" s="31">
        <v>685.74130434782603</v>
      </c>
      <c r="K683" s="31">
        <v>651.0483695652174</v>
      </c>
      <c r="L683" s="31">
        <v>213.68423913043466</v>
      </c>
      <c r="M683" s="31">
        <v>178.99130434782597</v>
      </c>
      <c r="N683" s="31">
        <v>29.649456521739129</v>
      </c>
      <c r="O683" s="31">
        <v>5.0434782608695654</v>
      </c>
      <c r="P683" s="31">
        <v>89.23097826086962</v>
      </c>
      <c r="Q683" s="31">
        <v>89.23097826086962</v>
      </c>
      <c r="R683" s="31">
        <v>0</v>
      </c>
      <c r="S683" s="31">
        <v>382.82608695652175</v>
      </c>
      <c r="T683" s="31">
        <v>382.82608695652175</v>
      </c>
      <c r="U683" s="31">
        <v>0</v>
      </c>
      <c r="V683" s="31">
        <v>0</v>
      </c>
      <c r="W683" s="31">
        <v>36.186956521739127</v>
      </c>
      <c r="X683" s="31">
        <v>3.6054347826086968</v>
      </c>
      <c r="Y683" s="31">
        <v>0</v>
      </c>
      <c r="Z683" s="31">
        <v>0</v>
      </c>
      <c r="AA683" s="31">
        <v>9.7771739130434749</v>
      </c>
      <c r="AB683" s="31">
        <v>0</v>
      </c>
      <c r="AC683" s="31">
        <v>22.804347826086957</v>
      </c>
      <c r="AD683" s="31">
        <v>0</v>
      </c>
      <c r="AE683" s="31">
        <v>0</v>
      </c>
      <c r="AF683" t="s">
        <v>295</v>
      </c>
      <c r="AG683" s="32">
        <v>5</v>
      </c>
      <c r="AH683"/>
    </row>
    <row r="684" spans="1:34" x14ac:dyDescent="0.25">
      <c r="A684" t="s">
        <v>1823</v>
      </c>
      <c r="B684" t="s">
        <v>991</v>
      </c>
      <c r="C684" t="s">
        <v>1590</v>
      </c>
      <c r="D684" t="s">
        <v>1729</v>
      </c>
      <c r="E684" s="31">
        <v>90.163043478260875</v>
      </c>
      <c r="F684" s="31">
        <v>2.5970162748643761</v>
      </c>
      <c r="G684" s="31">
        <v>2.5200421940928273</v>
      </c>
      <c r="H684" s="31">
        <v>0.57275467148884862</v>
      </c>
      <c r="I684" s="31">
        <v>0.55750452079566004</v>
      </c>
      <c r="J684" s="31">
        <v>234.15489130434784</v>
      </c>
      <c r="K684" s="31">
        <v>227.2146739130435</v>
      </c>
      <c r="L684" s="31">
        <v>51.641304347826086</v>
      </c>
      <c r="M684" s="31">
        <v>50.266304347826086</v>
      </c>
      <c r="N684" s="31">
        <v>1.375</v>
      </c>
      <c r="O684" s="31">
        <v>0</v>
      </c>
      <c r="P684" s="31">
        <v>49.315217391304344</v>
      </c>
      <c r="Q684" s="31">
        <v>43.75</v>
      </c>
      <c r="R684" s="31">
        <v>5.5652173913043477</v>
      </c>
      <c r="S684" s="31">
        <v>133.1983695652174</v>
      </c>
      <c r="T684" s="31">
        <v>133.1983695652174</v>
      </c>
      <c r="U684" s="31">
        <v>0</v>
      </c>
      <c r="V684" s="31">
        <v>0</v>
      </c>
      <c r="W684" s="31">
        <v>14.271739130434783</v>
      </c>
      <c r="X684" s="31">
        <v>0</v>
      </c>
      <c r="Y684" s="31">
        <v>1.375</v>
      </c>
      <c r="Z684" s="31">
        <v>0</v>
      </c>
      <c r="AA684" s="31">
        <v>0</v>
      </c>
      <c r="AB684" s="31">
        <v>0</v>
      </c>
      <c r="AC684" s="31">
        <v>12.896739130434783</v>
      </c>
      <c r="AD684" s="31">
        <v>0</v>
      </c>
      <c r="AE684" s="31">
        <v>0</v>
      </c>
      <c r="AF684" t="s">
        <v>299</v>
      </c>
      <c r="AG684" s="32">
        <v>5</v>
      </c>
      <c r="AH684"/>
    </row>
    <row r="685" spans="1:34" x14ac:dyDescent="0.25">
      <c r="A685" t="s">
        <v>1823</v>
      </c>
      <c r="B685" t="s">
        <v>1226</v>
      </c>
      <c r="C685" t="s">
        <v>1530</v>
      </c>
      <c r="D685" t="s">
        <v>1789</v>
      </c>
      <c r="E685" s="31">
        <v>36.369565217391305</v>
      </c>
      <c r="F685" s="31">
        <v>2.2774656306037055</v>
      </c>
      <c r="G685" s="31">
        <v>2.0151464435146438</v>
      </c>
      <c r="H685" s="31">
        <v>0.13336820083682011</v>
      </c>
      <c r="I685" s="31">
        <v>3.3622235505080694E-3</v>
      </c>
      <c r="J685" s="31">
        <v>82.830434782608677</v>
      </c>
      <c r="K685" s="31">
        <v>73.289999999999978</v>
      </c>
      <c r="L685" s="31">
        <v>4.8505434782608701</v>
      </c>
      <c r="M685" s="31">
        <v>0.12228260869565218</v>
      </c>
      <c r="N685" s="31">
        <v>0</v>
      </c>
      <c r="O685" s="31">
        <v>4.7282608695652177</v>
      </c>
      <c r="P685" s="31">
        <v>29.338152173913038</v>
      </c>
      <c r="Q685" s="31">
        <v>24.525978260869557</v>
      </c>
      <c r="R685" s="31">
        <v>4.8121739130434786</v>
      </c>
      <c r="S685" s="31">
        <v>48.641739130434772</v>
      </c>
      <c r="T685" s="31">
        <v>48.641739130434772</v>
      </c>
      <c r="U685" s="31">
        <v>0</v>
      </c>
      <c r="V685" s="31">
        <v>0</v>
      </c>
      <c r="W685" s="31">
        <v>19.312608695652173</v>
      </c>
      <c r="X685" s="31">
        <v>0</v>
      </c>
      <c r="Y685" s="31">
        <v>0</v>
      </c>
      <c r="Z685" s="31">
        <v>0</v>
      </c>
      <c r="AA685" s="31">
        <v>9.29282608695652</v>
      </c>
      <c r="AB685" s="31">
        <v>0</v>
      </c>
      <c r="AC685" s="31">
        <v>10.019782608695653</v>
      </c>
      <c r="AD685" s="31">
        <v>0</v>
      </c>
      <c r="AE685" s="31">
        <v>0</v>
      </c>
      <c r="AF685" t="s">
        <v>534</v>
      </c>
      <c r="AG685" s="32">
        <v>5</v>
      </c>
      <c r="AH685"/>
    </row>
    <row r="686" spans="1:34" x14ac:dyDescent="0.25">
      <c r="A686" t="s">
        <v>1823</v>
      </c>
      <c r="B686" t="s">
        <v>1276</v>
      </c>
      <c r="C686" t="s">
        <v>1456</v>
      </c>
      <c r="D686" t="s">
        <v>1771</v>
      </c>
      <c r="E686" s="31">
        <v>30.032608695652176</v>
      </c>
      <c r="F686" s="31">
        <v>4.3561346362649296</v>
      </c>
      <c r="G686" s="31">
        <v>3.9739413680781754</v>
      </c>
      <c r="H686" s="31">
        <v>1.2111834961997827</v>
      </c>
      <c r="I686" s="31">
        <v>0.82899022801302924</v>
      </c>
      <c r="J686" s="31">
        <v>130.82608695652175</v>
      </c>
      <c r="K686" s="31">
        <v>119.34782608695652</v>
      </c>
      <c r="L686" s="31">
        <v>36.375</v>
      </c>
      <c r="M686" s="31">
        <v>24.896739130434781</v>
      </c>
      <c r="N686" s="31">
        <v>5.7391304347826084</v>
      </c>
      <c r="O686" s="31">
        <v>5.7391304347826084</v>
      </c>
      <c r="P686" s="31">
        <v>21.135869565217391</v>
      </c>
      <c r="Q686" s="31">
        <v>21.135869565217391</v>
      </c>
      <c r="R686" s="31">
        <v>0</v>
      </c>
      <c r="S686" s="31">
        <v>73.315217391304344</v>
      </c>
      <c r="T686" s="31">
        <v>73.315217391304344</v>
      </c>
      <c r="U686" s="31">
        <v>0</v>
      </c>
      <c r="V686" s="31">
        <v>0</v>
      </c>
      <c r="W686" s="31">
        <v>7.6793478260869561</v>
      </c>
      <c r="X686" s="31">
        <v>0</v>
      </c>
      <c r="Y686" s="31">
        <v>0</v>
      </c>
      <c r="Z686" s="31">
        <v>0</v>
      </c>
      <c r="AA686" s="31">
        <v>0</v>
      </c>
      <c r="AB686" s="31">
        <v>0</v>
      </c>
      <c r="AC686" s="31">
        <v>7.6793478260869561</v>
      </c>
      <c r="AD686" s="31">
        <v>0</v>
      </c>
      <c r="AE686" s="31">
        <v>0</v>
      </c>
      <c r="AF686" t="s">
        <v>584</v>
      </c>
      <c r="AG686" s="32">
        <v>5</v>
      </c>
      <c r="AH686"/>
    </row>
    <row r="687" spans="1:34" x14ac:dyDescent="0.25">
      <c r="A687" t="s">
        <v>1823</v>
      </c>
      <c r="B687" t="s">
        <v>891</v>
      </c>
      <c r="C687" t="s">
        <v>1550</v>
      </c>
      <c r="D687" t="s">
        <v>1776</v>
      </c>
      <c r="E687" s="31">
        <v>76.326086956521735</v>
      </c>
      <c r="F687" s="31">
        <v>3.2779834804898891</v>
      </c>
      <c r="G687" s="31">
        <v>3.2010467103389346</v>
      </c>
      <c r="H687" s="31">
        <v>0.30375961264596985</v>
      </c>
      <c r="I687" s="31">
        <v>0.22682284249501566</v>
      </c>
      <c r="J687" s="31">
        <v>250.19565217391303</v>
      </c>
      <c r="K687" s="31">
        <v>244.32336956521738</v>
      </c>
      <c r="L687" s="31">
        <v>23.184782608695652</v>
      </c>
      <c r="M687" s="31">
        <v>17.3125</v>
      </c>
      <c r="N687" s="31">
        <v>1.1793478260869565</v>
      </c>
      <c r="O687" s="31">
        <v>4.6929347826086953</v>
      </c>
      <c r="P687" s="31">
        <v>52.480978260869563</v>
      </c>
      <c r="Q687" s="31">
        <v>52.480978260869563</v>
      </c>
      <c r="R687" s="31">
        <v>0</v>
      </c>
      <c r="S687" s="31">
        <v>174.52989130434781</v>
      </c>
      <c r="T687" s="31">
        <v>159.7391304347826</v>
      </c>
      <c r="U687" s="31">
        <v>14.790760869565217</v>
      </c>
      <c r="V687" s="31">
        <v>0</v>
      </c>
      <c r="W687" s="31">
        <v>4.7907608695652177</v>
      </c>
      <c r="X687" s="31">
        <v>0</v>
      </c>
      <c r="Y687" s="31">
        <v>0</v>
      </c>
      <c r="Z687" s="31">
        <v>0</v>
      </c>
      <c r="AA687" s="31">
        <v>0</v>
      </c>
      <c r="AB687" s="31">
        <v>0</v>
      </c>
      <c r="AC687" s="31">
        <v>4.7907608695652177</v>
      </c>
      <c r="AD687" s="31">
        <v>0</v>
      </c>
      <c r="AE687" s="31">
        <v>0</v>
      </c>
      <c r="AF687" t="s">
        <v>199</v>
      </c>
      <c r="AG687" s="32">
        <v>5</v>
      </c>
      <c r="AH687"/>
    </row>
    <row r="688" spans="1:34" x14ac:dyDescent="0.25">
      <c r="A688" t="s">
        <v>1823</v>
      </c>
      <c r="B688" t="s">
        <v>1363</v>
      </c>
      <c r="C688" t="s">
        <v>1454</v>
      </c>
      <c r="D688" t="s">
        <v>1755</v>
      </c>
      <c r="E688" s="31">
        <v>64</v>
      </c>
      <c r="F688" s="31">
        <v>1.6724269701086958</v>
      </c>
      <c r="G688" s="31">
        <v>1.6083135190217392</v>
      </c>
      <c r="H688" s="31">
        <v>0.62410835597826086</v>
      </c>
      <c r="I688" s="31">
        <v>0.55999490489130432</v>
      </c>
      <c r="J688" s="31">
        <v>107.03532608695653</v>
      </c>
      <c r="K688" s="31">
        <v>102.93206521739131</v>
      </c>
      <c r="L688" s="31">
        <v>39.942934782608695</v>
      </c>
      <c r="M688" s="31">
        <v>35.839673913043477</v>
      </c>
      <c r="N688" s="31">
        <v>1</v>
      </c>
      <c r="O688" s="31">
        <v>3.1032608695652173</v>
      </c>
      <c r="P688" s="31">
        <v>4.3885869565217392</v>
      </c>
      <c r="Q688" s="31">
        <v>4.3885869565217392</v>
      </c>
      <c r="R688" s="31">
        <v>0</v>
      </c>
      <c r="S688" s="31">
        <v>62.703804347826086</v>
      </c>
      <c r="T688" s="31">
        <v>62.703804347826086</v>
      </c>
      <c r="U688" s="31">
        <v>0</v>
      </c>
      <c r="V688" s="31">
        <v>0</v>
      </c>
      <c r="W688" s="31">
        <v>0.40217391304347827</v>
      </c>
      <c r="X688" s="31">
        <v>0</v>
      </c>
      <c r="Y688" s="31">
        <v>0.40217391304347827</v>
      </c>
      <c r="Z688" s="31">
        <v>0</v>
      </c>
      <c r="AA688" s="31">
        <v>0</v>
      </c>
      <c r="AB688" s="31">
        <v>0</v>
      </c>
      <c r="AC688" s="31">
        <v>0</v>
      </c>
      <c r="AD688" s="31">
        <v>0</v>
      </c>
      <c r="AE688" s="31">
        <v>0</v>
      </c>
      <c r="AF688" t="s">
        <v>673</v>
      </c>
      <c r="AG688" s="32">
        <v>5</v>
      </c>
      <c r="AH688"/>
    </row>
    <row r="689" spans="1:34" x14ac:dyDescent="0.25">
      <c r="A689" t="s">
        <v>1823</v>
      </c>
      <c r="B689" t="s">
        <v>1048</v>
      </c>
      <c r="C689" t="s">
        <v>1454</v>
      </c>
      <c r="D689" t="s">
        <v>1755</v>
      </c>
      <c r="E689" s="31">
        <v>188</v>
      </c>
      <c r="F689" s="31">
        <v>2.1868206521739131</v>
      </c>
      <c r="G689" s="31">
        <v>2.046875</v>
      </c>
      <c r="H689" s="31">
        <v>0.32400555041628121</v>
      </c>
      <c r="I689" s="31">
        <v>0.24368351063829788</v>
      </c>
      <c r="J689" s="31">
        <v>411.12228260869563</v>
      </c>
      <c r="K689" s="31">
        <v>384.8125</v>
      </c>
      <c r="L689" s="31">
        <v>60.913043478260867</v>
      </c>
      <c r="M689" s="31">
        <v>45.8125</v>
      </c>
      <c r="N689" s="31">
        <v>10.317934782608695</v>
      </c>
      <c r="O689" s="31">
        <v>4.7826086956521738</v>
      </c>
      <c r="P689" s="31">
        <v>122.47554347826087</v>
      </c>
      <c r="Q689" s="31">
        <v>111.26630434782609</v>
      </c>
      <c r="R689" s="31">
        <v>11.209239130434783</v>
      </c>
      <c r="S689" s="31">
        <v>227.73369565217391</v>
      </c>
      <c r="T689" s="31">
        <v>227.73369565217391</v>
      </c>
      <c r="U689" s="31">
        <v>0</v>
      </c>
      <c r="V689" s="31">
        <v>0</v>
      </c>
      <c r="W689" s="31">
        <v>15.739130434782608</v>
      </c>
      <c r="X689" s="31">
        <v>12.260869565217391</v>
      </c>
      <c r="Y689" s="31">
        <v>0</v>
      </c>
      <c r="Z689" s="31">
        <v>0</v>
      </c>
      <c r="AA689" s="31">
        <v>0.34782608695652173</v>
      </c>
      <c r="AB689" s="31">
        <v>0</v>
      </c>
      <c r="AC689" s="31">
        <v>3.1304347826086958</v>
      </c>
      <c r="AD689" s="31">
        <v>0</v>
      </c>
      <c r="AE689" s="31">
        <v>0</v>
      </c>
      <c r="AF689" t="s">
        <v>356</v>
      </c>
      <c r="AG689" s="32">
        <v>5</v>
      </c>
      <c r="AH689"/>
    </row>
    <row r="690" spans="1:34" x14ac:dyDescent="0.25">
      <c r="A690" t="s">
        <v>1823</v>
      </c>
      <c r="B690" t="s">
        <v>733</v>
      </c>
      <c r="C690" t="s">
        <v>1446</v>
      </c>
      <c r="D690" t="s">
        <v>1768</v>
      </c>
      <c r="E690" s="31">
        <v>49</v>
      </c>
      <c r="F690" s="31">
        <v>1.0203637976929902</v>
      </c>
      <c r="G690" s="31">
        <v>0.82781721384205853</v>
      </c>
      <c r="H690" s="31">
        <v>0.26665927240461407</v>
      </c>
      <c r="I690" s="31">
        <v>7.4112688553682346E-2</v>
      </c>
      <c r="J690" s="31">
        <v>49.997826086956522</v>
      </c>
      <c r="K690" s="31">
        <v>40.563043478260866</v>
      </c>
      <c r="L690" s="31">
        <v>13.066304347826089</v>
      </c>
      <c r="M690" s="31">
        <v>3.6315217391304349</v>
      </c>
      <c r="N690" s="31">
        <v>5.6956521739130439</v>
      </c>
      <c r="O690" s="31">
        <v>3.7391304347826089</v>
      </c>
      <c r="P690" s="31">
        <v>0</v>
      </c>
      <c r="Q690" s="31">
        <v>0</v>
      </c>
      <c r="R690" s="31">
        <v>0</v>
      </c>
      <c r="S690" s="31">
        <v>36.931521739130432</v>
      </c>
      <c r="T690" s="31">
        <v>36.931521739130432</v>
      </c>
      <c r="U690" s="31">
        <v>0</v>
      </c>
      <c r="V690" s="31">
        <v>0</v>
      </c>
      <c r="W690" s="31">
        <v>37.413043478260867</v>
      </c>
      <c r="X690" s="31">
        <v>2.3271739130434779</v>
      </c>
      <c r="Y690" s="31">
        <v>0</v>
      </c>
      <c r="Z690" s="31">
        <v>0</v>
      </c>
      <c r="AA690" s="31">
        <v>0</v>
      </c>
      <c r="AB690" s="31">
        <v>0</v>
      </c>
      <c r="AC690" s="31">
        <v>35.085869565217386</v>
      </c>
      <c r="AD690" s="31">
        <v>0</v>
      </c>
      <c r="AE690" s="31">
        <v>0</v>
      </c>
      <c r="AF690" t="s">
        <v>41</v>
      </c>
      <c r="AG690" s="32">
        <v>5</v>
      </c>
      <c r="AH690"/>
    </row>
    <row r="691" spans="1:34" x14ac:dyDescent="0.25">
      <c r="AH691"/>
    </row>
    <row r="692" spans="1:34" x14ac:dyDescent="0.25">
      <c r="W692" s="31"/>
      <c r="AH692"/>
    </row>
    <row r="693" spans="1:34" x14ac:dyDescent="0.25">
      <c r="AH693"/>
    </row>
    <row r="694" spans="1:34" x14ac:dyDescent="0.25">
      <c r="AH694"/>
    </row>
    <row r="695" spans="1:34" x14ac:dyDescent="0.25">
      <c r="AH695"/>
    </row>
    <row r="702" spans="1:34" x14ac:dyDescent="0.25">
      <c r="AH702"/>
    </row>
  </sheetData>
  <pageMargins left="0.7" right="0.7" top="0.75" bottom="0.75" header="0.3" footer="0.3"/>
  <pageSetup orientation="portrait" horizontalDpi="1200" verticalDpi="1200" r:id="rId1"/>
  <ignoredErrors>
    <ignoredError sqref="AF2:AF69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70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1860</v>
      </c>
      <c r="B1" s="1" t="s">
        <v>1927</v>
      </c>
      <c r="C1" s="1" t="s">
        <v>1863</v>
      </c>
      <c r="D1" s="1" t="s">
        <v>1862</v>
      </c>
      <c r="E1" s="1" t="s">
        <v>1864</v>
      </c>
      <c r="F1" s="1" t="s">
        <v>1907</v>
      </c>
      <c r="G1" s="1" t="s">
        <v>1930</v>
      </c>
      <c r="H1" s="35" t="s">
        <v>1932</v>
      </c>
      <c r="I1" s="1" t="s">
        <v>1908</v>
      </c>
      <c r="J1" s="1" t="s">
        <v>1933</v>
      </c>
      <c r="K1" s="35" t="s">
        <v>1934</v>
      </c>
      <c r="L1" s="1" t="s">
        <v>1910</v>
      </c>
      <c r="M1" s="1" t="s">
        <v>1920</v>
      </c>
      <c r="N1" s="35" t="s">
        <v>1935</v>
      </c>
      <c r="O1" s="1" t="s">
        <v>1911</v>
      </c>
      <c r="P1" s="1" t="s">
        <v>1919</v>
      </c>
      <c r="Q1" s="35" t="s">
        <v>1936</v>
      </c>
      <c r="R1" s="1" t="s">
        <v>1912</v>
      </c>
      <c r="S1" s="1" t="s">
        <v>1921</v>
      </c>
      <c r="T1" s="35" t="s">
        <v>1937</v>
      </c>
      <c r="U1" s="1" t="s">
        <v>1918</v>
      </c>
      <c r="V1" s="1" t="s">
        <v>1931</v>
      </c>
      <c r="W1" s="35" t="s">
        <v>1938</v>
      </c>
      <c r="X1" s="1" t="s">
        <v>1913</v>
      </c>
      <c r="Y1" s="1" t="s">
        <v>1922</v>
      </c>
      <c r="Z1" s="35" t="s">
        <v>1939</v>
      </c>
      <c r="AA1" s="1" t="s">
        <v>1914</v>
      </c>
      <c r="AB1" s="1" t="s">
        <v>1923</v>
      </c>
      <c r="AC1" s="35" t="s">
        <v>1940</v>
      </c>
      <c r="AD1" s="1" t="s">
        <v>1915</v>
      </c>
      <c r="AE1" s="1" t="s">
        <v>1924</v>
      </c>
      <c r="AF1" s="35" t="s">
        <v>1941</v>
      </c>
      <c r="AG1" s="1" t="s">
        <v>1916</v>
      </c>
      <c r="AH1" s="1" t="s">
        <v>1925</v>
      </c>
      <c r="AI1" s="35" t="s">
        <v>1942</v>
      </c>
      <c r="AJ1" s="1" t="s">
        <v>1861</v>
      </c>
      <c r="AK1" s="38" t="s">
        <v>1872</v>
      </c>
    </row>
    <row r="2" spans="1:46" x14ac:dyDescent="0.25">
      <c r="A2" t="s">
        <v>1823</v>
      </c>
      <c r="B2" t="s">
        <v>1246</v>
      </c>
      <c r="C2" t="s">
        <v>1676</v>
      </c>
      <c r="D2" t="s">
        <v>1768</v>
      </c>
      <c r="E2" s="31">
        <v>54.510869565217391</v>
      </c>
      <c r="F2" s="31">
        <v>149.16847826086956</v>
      </c>
      <c r="G2" s="31">
        <v>0</v>
      </c>
      <c r="H2" s="36">
        <v>0</v>
      </c>
      <c r="I2" s="31">
        <v>38.826086956521742</v>
      </c>
      <c r="J2" s="31">
        <v>0</v>
      </c>
      <c r="K2" s="36">
        <v>0</v>
      </c>
      <c r="L2" s="31">
        <v>34.739130434782609</v>
      </c>
      <c r="M2" s="31">
        <v>0</v>
      </c>
      <c r="N2" s="36">
        <v>0</v>
      </c>
      <c r="O2" s="31">
        <v>0</v>
      </c>
      <c r="P2" s="31">
        <v>0</v>
      </c>
      <c r="Q2" s="36" t="s">
        <v>2003</v>
      </c>
      <c r="R2" s="31">
        <v>4.0869565217391308</v>
      </c>
      <c r="S2" s="31">
        <v>0</v>
      </c>
      <c r="T2" s="36">
        <v>0</v>
      </c>
      <c r="U2" s="31">
        <v>27.130434782608695</v>
      </c>
      <c r="V2" s="31">
        <v>0</v>
      </c>
      <c r="W2" s="36">
        <v>0</v>
      </c>
      <c r="X2" s="31">
        <v>0</v>
      </c>
      <c r="Y2" s="31">
        <v>0</v>
      </c>
      <c r="Z2" s="36" t="s">
        <v>2003</v>
      </c>
      <c r="AA2" s="31">
        <v>83.211956521739125</v>
      </c>
      <c r="AB2" s="31">
        <v>0</v>
      </c>
      <c r="AC2" s="36">
        <v>0</v>
      </c>
      <c r="AD2" s="31">
        <v>0</v>
      </c>
      <c r="AE2" s="31">
        <v>0</v>
      </c>
      <c r="AF2" s="36" t="s">
        <v>2003</v>
      </c>
      <c r="AG2" s="31">
        <v>0</v>
      </c>
      <c r="AH2" s="31">
        <v>0</v>
      </c>
      <c r="AI2" s="36" t="s">
        <v>2003</v>
      </c>
      <c r="AJ2" t="s">
        <v>554</v>
      </c>
      <c r="AK2" s="37">
        <v>5</v>
      </c>
      <c r="AT2"/>
    </row>
    <row r="3" spans="1:46" x14ac:dyDescent="0.25">
      <c r="A3" t="s">
        <v>1823</v>
      </c>
      <c r="B3" t="s">
        <v>971</v>
      </c>
      <c r="C3" t="s">
        <v>1476</v>
      </c>
      <c r="D3" t="s">
        <v>1755</v>
      </c>
      <c r="E3" s="31">
        <v>106.89130434782609</v>
      </c>
      <c r="F3" s="31">
        <v>307.85597826086956</v>
      </c>
      <c r="G3" s="31">
        <v>0</v>
      </c>
      <c r="H3" s="36">
        <v>0</v>
      </c>
      <c r="I3" s="31">
        <v>103.93478260869566</v>
      </c>
      <c r="J3" s="31">
        <v>0</v>
      </c>
      <c r="K3" s="36">
        <v>0</v>
      </c>
      <c r="L3" s="31">
        <v>85.891304347826093</v>
      </c>
      <c r="M3" s="31">
        <v>0</v>
      </c>
      <c r="N3" s="36">
        <v>0</v>
      </c>
      <c r="O3" s="31">
        <v>11.739130434782609</v>
      </c>
      <c r="P3" s="31">
        <v>0</v>
      </c>
      <c r="Q3" s="36">
        <v>0</v>
      </c>
      <c r="R3" s="31">
        <v>6.3043478260869561</v>
      </c>
      <c r="S3" s="31">
        <v>0</v>
      </c>
      <c r="T3" s="36">
        <v>0</v>
      </c>
      <c r="U3" s="31">
        <v>0.17391304347826086</v>
      </c>
      <c r="V3" s="31">
        <v>0</v>
      </c>
      <c r="W3" s="36">
        <v>0</v>
      </c>
      <c r="X3" s="31">
        <v>0</v>
      </c>
      <c r="Y3" s="31">
        <v>0</v>
      </c>
      <c r="Z3" s="36" t="s">
        <v>2003</v>
      </c>
      <c r="AA3" s="31">
        <v>203.74728260869566</v>
      </c>
      <c r="AB3" s="31">
        <v>0</v>
      </c>
      <c r="AC3" s="36">
        <v>0</v>
      </c>
      <c r="AD3" s="31">
        <v>0</v>
      </c>
      <c r="AE3" s="31">
        <v>0</v>
      </c>
      <c r="AF3" s="36" t="s">
        <v>2003</v>
      </c>
      <c r="AG3" s="31">
        <v>0</v>
      </c>
      <c r="AH3" s="31">
        <v>0</v>
      </c>
      <c r="AI3" s="36" t="s">
        <v>2003</v>
      </c>
      <c r="AJ3" t="s">
        <v>279</v>
      </c>
      <c r="AK3" s="37">
        <v>5</v>
      </c>
      <c r="AT3"/>
    </row>
    <row r="4" spans="1:46" x14ac:dyDescent="0.25">
      <c r="A4" t="s">
        <v>1823</v>
      </c>
      <c r="B4" t="s">
        <v>910</v>
      </c>
      <c r="C4" t="s">
        <v>1523</v>
      </c>
      <c r="D4" t="s">
        <v>1787</v>
      </c>
      <c r="E4" s="31">
        <v>92.804347826086953</v>
      </c>
      <c r="F4" s="31">
        <v>232.59510869565216</v>
      </c>
      <c r="G4" s="31">
        <v>24.951086956521738</v>
      </c>
      <c r="H4" s="36">
        <v>0.10727262106431451</v>
      </c>
      <c r="I4" s="31">
        <v>35.972826086956523</v>
      </c>
      <c r="J4" s="31">
        <v>0.83152173913043481</v>
      </c>
      <c r="K4" s="36">
        <v>2.3115274210605833E-2</v>
      </c>
      <c r="L4" s="31">
        <v>31.388586956521738</v>
      </c>
      <c r="M4" s="31">
        <v>0.83152173913043481</v>
      </c>
      <c r="N4" s="36">
        <v>2.6491212882001559E-2</v>
      </c>
      <c r="O4" s="31">
        <v>0</v>
      </c>
      <c r="P4" s="31">
        <v>0</v>
      </c>
      <c r="Q4" s="36" t="s">
        <v>2003</v>
      </c>
      <c r="R4" s="31">
        <v>4.5842391304347823</v>
      </c>
      <c r="S4" s="31">
        <v>0</v>
      </c>
      <c r="T4" s="36">
        <v>0</v>
      </c>
      <c r="U4" s="31">
        <v>72.483695652173921</v>
      </c>
      <c r="V4" s="31">
        <v>9.2391304347826081E-2</v>
      </c>
      <c r="W4" s="36">
        <v>1.274649471395366E-3</v>
      </c>
      <c r="X4" s="31">
        <v>0</v>
      </c>
      <c r="Y4" s="31">
        <v>0</v>
      </c>
      <c r="Z4" s="36" t="s">
        <v>2003</v>
      </c>
      <c r="AA4" s="31">
        <v>116.76086956521738</v>
      </c>
      <c r="AB4" s="31">
        <v>24.027173913043477</v>
      </c>
      <c r="AC4" s="36">
        <v>0.20578104636008193</v>
      </c>
      <c r="AD4" s="31">
        <v>7.3777173913043477</v>
      </c>
      <c r="AE4" s="31">
        <v>0</v>
      </c>
      <c r="AF4" s="36">
        <v>0</v>
      </c>
      <c r="AG4" s="31">
        <v>0</v>
      </c>
      <c r="AH4" s="31">
        <v>0</v>
      </c>
      <c r="AI4" s="36" t="s">
        <v>2003</v>
      </c>
      <c r="AJ4" t="s">
        <v>218</v>
      </c>
      <c r="AK4" s="37">
        <v>5</v>
      </c>
      <c r="AT4"/>
    </row>
    <row r="5" spans="1:46" x14ac:dyDescent="0.25">
      <c r="A5" t="s">
        <v>1823</v>
      </c>
      <c r="B5" t="s">
        <v>744</v>
      </c>
      <c r="C5" t="s">
        <v>1404</v>
      </c>
      <c r="D5" t="s">
        <v>1772</v>
      </c>
      <c r="E5" s="31">
        <v>85.695652173913047</v>
      </c>
      <c r="F5" s="31">
        <v>258.75086956521744</v>
      </c>
      <c r="G5" s="31">
        <v>0</v>
      </c>
      <c r="H5" s="36">
        <v>0</v>
      </c>
      <c r="I5" s="31">
        <v>70.706521739130437</v>
      </c>
      <c r="J5" s="31">
        <v>0</v>
      </c>
      <c r="K5" s="36">
        <v>0</v>
      </c>
      <c r="L5" s="31">
        <v>59.086956521739133</v>
      </c>
      <c r="M5" s="31">
        <v>0</v>
      </c>
      <c r="N5" s="36">
        <v>0</v>
      </c>
      <c r="O5" s="31">
        <v>5.4782608695652177</v>
      </c>
      <c r="P5" s="31">
        <v>0</v>
      </c>
      <c r="Q5" s="36">
        <v>0</v>
      </c>
      <c r="R5" s="31">
        <v>6.1413043478260869</v>
      </c>
      <c r="S5" s="31">
        <v>0</v>
      </c>
      <c r="T5" s="36">
        <v>0</v>
      </c>
      <c r="U5" s="31">
        <v>31.786195652173912</v>
      </c>
      <c r="V5" s="31">
        <v>0</v>
      </c>
      <c r="W5" s="36">
        <v>0</v>
      </c>
      <c r="X5" s="31">
        <v>0</v>
      </c>
      <c r="Y5" s="31">
        <v>0</v>
      </c>
      <c r="Z5" s="36" t="s">
        <v>2003</v>
      </c>
      <c r="AA5" s="31">
        <v>155.16304347826087</v>
      </c>
      <c r="AB5" s="31">
        <v>0</v>
      </c>
      <c r="AC5" s="36">
        <v>0</v>
      </c>
      <c r="AD5" s="31">
        <v>1.0951086956521738</v>
      </c>
      <c r="AE5" s="31">
        <v>0</v>
      </c>
      <c r="AF5" s="36">
        <v>0</v>
      </c>
      <c r="AG5" s="31">
        <v>0</v>
      </c>
      <c r="AH5" s="31">
        <v>0</v>
      </c>
      <c r="AI5" s="36" t="s">
        <v>2003</v>
      </c>
      <c r="AJ5" t="s">
        <v>52</v>
      </c>
      <c r="AK5" s="37">
        <v>5</v>
      </c>
      <c r="AT5"/>
    </row>
    <row r="6" spans="1:46" x14ac:dyDescent="0.25">
      <c r="A6" t="s">
        <v>1823</v>
      </c>
      <c r="B6" t="s">
        <v>1202</v>
      </c>
      <c r="C6" t="s">
        <v>1641</v>
      </c>
      <c r="D6" t="s">
        <v>1788</v>
      </c>
      <c r="E6" s="31">
        <v>75.619565217391298</v>
      </c>
      <c r="F6" s="31">
        <v>195.32195652173911</v>
      </c>
      <c r="G6" s="31">
        <v>1.0842391304347827</v>
      </c>
      <c r="H6" s="36">
        <v>5.5510355811642107E-3</v>
      </c>
      <c r="I6" s="31">
        <v>34.145434782608703</v>
      </c>
      <c r="J6" s="31">
        <v>0.75</v>
      </c>
      <c r="K6" s="36">
        <v>2.1964868942948634E-2</v>
      </c>
      <c r="L6" s="31">
        <v>20.136956521739133</v>
      </c>
      <c r="M6" s="31">
        <v>0.75</v>
      </c>
      <c r="N6" s="36">
        <v>3.7244953038972253E-2</v>
      </c>
      <c r="O6" s="31">
        <v>7.4432608695652167</v>
      </c>
      <c r="P6" s="31">
        <v>0</v>
      </c>
      <c r="Q6" s="36">
        <v>0</v>
      </c>
      <c r="R6" s="31">
        <v>6.5652173913043477</v>
      </c>
      <c r="S6" s="31">
        <v>0</v>
      </c>
      <c r="T6" s="36">
        <v>0</v>
      </c>
      <c r="U6" s="31">
        <v>39.413043478260867</v>
      </c>
      <c r="V6" s="31">
        <v>0</v>
      </c>
      <c r="W6" s="36">
        <v>0</v>
      </c>
      <c r="X6" s="31">
        <v>0</v>
      </c>
      <c r="Y6" s="31">
        <v>0</v>
      </c>
      <c r="Z6" s="36" t="s">
        <v>2003</v>
      </c>
      <c r="AA6" s="31">
        <v>119.98630434782606</v>
      </c>
      <c r="AB6" s="31">
        <v>0.33423913043478259</v>
      </c>
      <c r="AC6" s="36">
        <v>2.7856440137189573E-3</v>
      </c>
      <c r="AD6" s="31">
        <v>1.7771739130434783</v>
      </c>
      <c r="AE6" s="31">
        <v>0</v>
      </c>
      <c r="AF6" s="36">
        <v>0</v>
      </c>
      <c r="AG6" s="31">
        <v>0</v>
      </c>
      <c r="AH6" s="31">
        <v>0</v>
      </c>
      <c r="AI6" s="36" t="s">
        <v>2003</v>
      </c>
      <c r="AJ6" t="s">
        <v>510</v>
      </c>
      <c r="AK6" s="37">
        <v>5</v>
      </c>
      <c r="AT6"/>
    </row>
    <row r="7" spans="1:46" x14ac:dyDescent="0.25">
      <c r="A7" t="s">
        <v>1823</v>
      </c>
      <c r="B7" t="s">
        <v>839</v>
      </c>
      <c r="C7" t="s">
        <v>1523</v>
      </c>
      <c r="D7" t="s">
        <v>1787</v>
      </c>
      <c r="E7" s="31">
        <v>67.510869565217391</v>
      </c>
      <c r="F7" s="31">
        <v>159.40413043478262</v>
      </c>
      <c r="G7" s="31">
        <v>3.7418478260869565</v>
      </c>
      <c r="H7" s="36">
        <v>2.3473970316082039E-2</v>
      </c>
      <c r="I7" s="31">
        <v>44.026413043478264</v>
      </c>
      <c r="J7" s="31">
        <v>0.69565217391304346</v>
      </c>
      <c r="K7" s="36">
        <v>1.5800791520900248E-2</v>
      </c>
      <c r="L7" s="31">
        <v>33.637826086956522</v>
      </c>
      <c r="M7" s="31">
        <v>0.69565217391304346</v>
      </c>
      <c r="N7" s="36">
        <v>2.0680651957552962E-2</v>
      </c>
      <c r="O7" s="31">
        <v>5.2173913043478262</v>
      </c>
      <c r="P7" s="31">
        <v>0</v>
      </c>
      <c r="Q7" s="36">
        <v>0</v>
      </c>
      <c r="R7" s="31">
        <v>5.1711956521739131</v>
      </c>
      <c r="S7" s="31">
        <v>0</v>
      </c>
      <c r="T7" s="36">
        <v>0</v>
      </c>
      <c r="U7" s="31">
        <v>31.497282608695652</v>
      </c>
      <c r="V7" s="31">
        <v>0.64673913043478259</v>
      </c>
      <c r="W7" s="36">
        <v>2.0533172288844794E-2</v>
      </c>
      <c r="X7" s="31">
        <v>0</v>
      </c>
      <c r="Y7" s="31">
        <v>0</v>
      </c>
      <c r="Z7" s="36" t="s">
        <v>2003</v>
      </c>
      <c r="AA7" s="31">
        <v>79.858695652173907</v>
      </c>
      <c r="AB7" s="31">
        <v>2.3994565217391304</v>
      </c>
      <c r="AC7" s="36">
        <v>3.0046277392132843E-2</v>
      </c>
      <c r="AD7" s="31">
        <v>4.0217391304347823</v>
      </c>
      <c r="AE7" s="31">
        <v>0</v>
      </c>
      <c r="AF7" s="36">
        <v>0</v>
      </c>
      <c r="AG7" s="31">
        <v>0</v>
      </c>
      <c r="AH7" s="31">
        <v>0</v>
      </c>
      <c r="AI7" s="36" t="s">
        <v>2003</v>
      </c>
      <c r="AJ7" t="s">
        <v>147</v>
      </c>
      <c r="AK7" s="37">
        <v>5</v>
      </c>
      <c r="AT7"/>
    </row>
    <row r="8" spans="1:46" x14ac:dyDescent="0.25">
      <c r="A8" t="s">
        <v>1823</v>
      </c>
      <c r="B8" t="s">
        <v>1000</v>
      </c>
      <c r="C8" t="s">
        <v>1594</v>
      </c>
      <c r="D8" t="s">
        <v>1755</v>
      </c>
      <c r="E8" s="31">
        <v>69.315217391304344</v>
      </c>
      <c r="F8" s="31">
        <v>294.46989130434781</v>
      </c>
      <c r="G8" s="31">
        <v>38.399456521739125</v>
      </c>
      <c r="H8" s="36">
        <v>0.13040197879535184</v>
      </c>
      <c r="I8" s="31">
        <v>78.247065217391295</v>
      </c>
      <c r="J8" s="31">
        <v>0.17391304347826086</v>
      </c>
      <c r="K8" s="36">
        <v>2.2226142666831512E-3</v>
      </c>
      <c r="L8" s="31">
        <v>61.361195652173897</v>
      </c>
      <c r="M8" s="31">
        <v>0</v>
      </c>
      <c r="N8" s="36">
        <v>0</v>
      </c>
      <c r="O8" s="31">
        <v>11.355978260869565</v>
      </c>
      <c r="P8" s="31">
        <v>0</v>
      </c>
      <c r="Q8" s="36">
        <v>0</v>
      </c>
      <c r="R8" s="31">
        <v>5.5298913043478262</v>
      </c>
      <c r="S8" s="31">
        <v>0.17391304347826086</v>
      </c>
      <c r="T8" s="36">
        <v>3.1449631449631449E-2</v>
      </c>
      <c r="U8" s="31">
        <v>35.997282608695649</v>
      </c>
      <c r="V8" s="31">
        <v>0</v>
      </c>
      <c r="W8" s="36">
        <v>0</v>
      </c>
      <c r="X8" s="31">
        <v>0</v>
      </c>
      <c r="Y8" s="31">
        <v>0</v>
      </c>
      <c r="Z8" s="36" t="s">
        <v>2003</v>
      </c>
      <c r="AA8" s="31">
        <v>180.22554347826087</v>
      </c>
      <c r="AB8" s="31">
        <v>38.225543478260867</v>
      </c>
      <c r="AC8" s="36">
        <v>0.21209836708230928</v>
      </c>
      <c r="AD8" s="31">
        <v>0</v>
      </c>
      <c r="AE8" s="31">
        <v>0</v>
      </c>
      <c r="AF8" s="36" t="s">
        <v>2003</v>
      </c>
      <c r="AG8" s="31">
        <v>0</v>
      </c>
      <c r="AH8" s="31">
        <v>0</v>
      </c>
      <c r="AI8" s="36" t="s">
        <v>2003</v>
      </c>
      <c r="AJ8" t="s">
        <v>308</v>
      </c>
      <c r="AK8" s="37">
        <v>5</v>
      </c>
      <c r="AT8"/>
    </row>
    <row r="9" spans="1:46" x14ac:dyDescent="0.25">
      <c r="A9" t="s">
        <v>1823</v>
      </c>
      <c r="B9" t="s">
        <v>1328</v>
      </c>
      <c r="C9" t="s">
        <v>1454</v>
      </c>
      <c r="D9" t="s">
        <v>1755</v>
      </c>
      <c r="E9" s="31">
        <v>32.467391304347828</v>
      </c>
      <c r="F9" s="31">
        <v>163.03543478260872</v>
      </c>
      <c r="G9" s="31">
        <v>0</v>
      </c>
      <c r="H9" s="36">
        <v>0</v>
      </c>
      <c r="I9" s="31">
        <v>35.205543478260886</v>
      </c>
      <c r="J9" s="31">
        <v>0</v>
      </c>
      <c r="K9" s="36">
        <v>0</v>
      </c>
      <c r="L9" s="31">
        <v>30.162065217391319</v>
      </c>
      <c r="M9" s="31">
        <v>0</v>
      </c>
      <c r="N9" s="36">
        <v>0</v>
      </c>
      <c r="O9" s="31">
        <v>0</v>
      </c>
      <c r="P9" s="31">
        <v>0</v>
      </c>
      <c r="Q9" s="36" t="s">
        <v>2003</v>
      </c>
      <c r="R9" s="31">
        <v>5.0434782608695654</v>
      </c>
      <c r="S9" s="31">
        <v>0</v>
      </c>
      <c r="T9" s="36">
        <v>0</v>
      </c>
      <c r="U9" s="31">
        <v>18.966630434782608</v>
      </c>
      <c r="V9" s="31">
        <v>0</v>
      </c>
      <c r="W9" s="36">
        <v>0</v>
      </c>
      <c r="X9" s="31">
        <v>0</v>
      </c>
      <c r="Y9" s="31">
        <v>0</v>
      </c>
      <c r="Z9" s="36" t="s">
        <v>2003</v>
      </c>
      <c r="AA9" s="31">
        <v>108.86326086956524</v>
      </c>
      <c r="AB9" s="31">
        <v>0</v>
      </c>
      <c r="AC9" s="36">
        <v>0</v>
      </c>
      <c r="AD9" s="31">
        <v>0</v>
      </c>
      <c r="AE9" s="31">
        <v>0</v>
      </c>
      <c r="AF9" s="36" t="s">
        <v>2003</v>
      </c>
      <c r="AG9" s="31">
        <v>0</v>
      </c>
      <c r="AH9" s="31">
        <v>0</v>
      </c>
      <c r="AI9" s="36" t="s">
        <v>2003</v>
      </c>
      <c r="AJ9" t="s">
        <v>637</v>
      </c>
      <c r="AK9" s="37">
        <v>5</v>
      </c>
      <c r="AT9"/>
    </row>
    <row r="10" spans="1:46" x14ac:dyDescent="0.25">
      <c r="A10" t="s">
        <v>1823</v>
      </c>
      <c r="B10" t="s">
        <v>1257</v>
      </c>
      <c r="C10" t="s">
        <v>1679</v>
      </c>
      <c r="D10" t="s">
        <v>1755</v>
      </c>
      <c r="E10" s="31">
        <v>39.641304347826086</v>
      </c>
      <c r="F10" s="31">
        <v>140.70880434782609</v>
      </c>
      <c r="G10" s="31">
        <v>21.25771739130435</v>
      </c>
      <c r="H10" s="36">
        <v>0.1510759578253269</v>
      </c>
      <c r="I10" s="31">
        <v>32.945652173913047</v>
      </c>
      <c r="J10" s="31">
        <v>0</v>
      </c>
      <c r="K10" s="36">
        <v>0</v>
      </c>
      <c r="L10" s="31">
        <v>25.380434782608695</v>
      </c>
      <c r="M10" s="31">
        <v>0</v>
      </c>
      <c r="N10" s="36">
        <v>0</v>
      </c>
      <c r="O10" s="31">
        <v>1.0434782608695652</v>
      </c>
      <c r="P10" s="31">
        <v>0</v>
      </c>
      <c r="Q10" s="36">
        <v>0</v>
      </c>
      <c r="R10" s="31">
        <v>6.5217391304347823</v>
      </c>
      <c r="S10" s="31">
        <v>0</v>
      </c>
      <c r="T10" s="36">
        <v>0</v>
      </c>
      <c r="U10" s="31">
        <v>33.005434782608688</v>
      </c>
      <c r="V10" s="31">
        <v>0</v>
      </c>
      <c r="W10" s="36">
        <v>0</v>
      </c>
      <c r="X10" s="31">
        <v>0</v>
      </c>
      <c r="Y10" s="31">
        <v>0</v>
      </c>
      <c r="Z10" s="36" t="s">
        <v>2003</v>
      </c>
      <c r="AA10" s="31">
        <v>74.757717391304354</v>
      </c>
      <c r="AB10" s="31">
        <v>21.25771739130435</v>
      </c>
      <c r="AC10" s="36">
        <v>0.28435482159032588</v>
      </c>
      <c r="AD10" s="31">
        <v>0</v>
      </c>
      <c r="AE10" s="31">
        <v>0</v>
      </c>
      <c r="AF10" s="36" t="s">
        <v>2003</v>
      </c>
      <c r="AG10" s="31">
        <v>0</v>
      </c>
      <c r="AH10" s="31">
        <v>0</v>
      </c>
      <c r="AI10" s="36" t="s">
        <v>2003</v>
      </c>
      <c r="AJ10" t="s">
        <v>565</v>
      </c>
      <c r="AK10" s="37">
        <v>5</v>
      </c>
      <c r="AT10"/>
    </row>
    <row r="11" spans="1:46" x14ac:dyDescent="0.25">
      <c r="A11" t="s">
        <v>1823</v>
      </c>
      <c r="B11" t="s">
        <v>1331</v>
      </c>
      <c r="C11" t="s">
        <v>1388</v>
      </c>
      <c r="D11" t="s">
        <v>1768</v>
      </c>
      <c r="E11" s="31">
        <v>126.3804347826087</v>
      </c>
      <c r="F11" s="31">
        <v>232.92576086956515</v>
      </c>
      <c r="G11" s="31">
        <v>28.990978260869575</v>
      </c>
      <c r="H11" s="36">
        <v>0.12446445662617832</v>
      </c>
      <c r="I11" s="31">
        <v>42.092391304347828</v>
      </c>
      <c r="J11" s="31">
        <v>0</v>
      </c>
      <c r="K11" s="36">
        <v>0</v>
      </c>
      <c r="L11" s="31">
        <v>27.918478260869566</v>
      </c>
      <c r="M11" s="31">
        <v>0</v>
      </c>
      <c r="N11" s="36">
        <v>0</v>
      </c>
      <c r="O11" s="31">
        <v>8.8288043478260878</v>
      </c>
      <c r="P11" s="31">
        <v>0</v>
      </c>
      <c r="Q11" s="36">
        <v>0</v>
      </c>
      <c r="R11" s="31">
        <v>5.3451086956521738</v>
      </c>
      <c r="S11" s="31">
        <v>0</v>
      </c>
      <c r="T11" s="36">
        <v>0</v>
      </c>
      <c r="U11" s="31">
        <v>39.942934782608695</v>
      </c>
      <c r="V11" s="31">
        <v>0</v>
      </c>
      <c r="W11" s="36">
        <v>0</v>
      </c>
      <c r="X11" s="31">
        <v>0</v>
      </c>
      <c r="Y11" s="31">
        <v>0</v>
      </c>
      <c r="Z11" s="36" t="s">
        <v>2003</v>
      </c>
      <c r="AA11" s="31">
        <v>150.89043478260862</v>
      </c>
      <c r="AB11" s="31">
        <v>28.990978260869575</v>
      </c>
      <c r="AC11" s="36">
        <v>0.19213264447569228</v>
      </c>
      <c r="AD11" s="31">
        <v>0</v>
      </c>
      <c r="AE11" s="31">
        <v>0</v>
      </c>
      <c r="AF11" s="36" t="s">
        <v>2003</v>
      </c>
      <c r="AG11" s="31">
        <v>0</v>
      </c>
      <c r="AH11" s="31">
        <v>0</v>
      </c>
      <c r="AI11" s="36" t="s">
        <v>2003</v>
      </c>
      <c r="AJ11" t="s">
        <v>640</v>
      </c>
      <c r="AK11" s="37">
        <v>5</v>
      </c>
      <c r="AT11"/>
    </row>
    <row r="12" spans="1:46" x14ac:dyDescent="0.25">
      <c r="A12" t="s">
        <v>1823</v>
      </c>
      <c r="B12" t="s">
        <v>1346</v>
      </c>
      <c r="C12" t="s">
        <v>1702</v>
      </c>
      <c r="D12" t="s">
        <v>1764</v>
      </c>
      <c r="E12" s="31">
        <v>40.391304347826086</v>
      </c>
      <c r="F12" s="31">
        <v>164.51630434782606</v>
      </c>
      <c r="G12" s="31">
        <v>0</v>
      </c>
      <c r="H12" s="36">
        <v>0</v>
      </c>
      <c r="I12" s="31">
        <v>64.932065217391298</v>
      </c>
      <c r="J12" s="31">
        <v>0</v>
      </c>
      <c r="K12" s="36">
        <v>0</v>
      </c>
      <c r="L12" s="31">
        <v>54.581521739130437</v>
      </c>
      <c r="M12" s="31">
        <v>0</v>
      </c>
      <c r="N12" s="36">
        <v>0</v>
      </c>
      <c r="O12" s="31">
        <v>5.0543478260869561</v>
      </c>
      <c r="P12" s="31">
        <v>0</v>
      </c>
      <c r="Q12" s="36">
        <v>0</v>
      </c>
      <c r="R12" s="31">
        <v>5.2961956521739131</v>
      </c>
      <c r="S12" s="31">
        <v>0</v>
      </c>
      <c r="T12" s="36">
        <v>0</v>
      </c>
      <c r="U12" s="31">
        <v>11.980978260869565</v>
      </c>
      <c r="V12" s="31">
        <v>0</v>
      </c>
      <c r="W12" s="36">
        <v>0</v>
      </c>
      <c r="X12" s="31">
        <v>0</v>
      </c>
      <c r="Y12" s="31">
        <v>0</v>
      </c>
      <c r="Z12" s="36" t="s">
        <v>2003</v>
      </c>
      <c r="AA12" s="31">
        <v>87.603260869565219</v>
      </c>
      <c r="AB12" s="31">
        <v>0</v>
      </c>
      <c r="AC12" s="36">
        <v>0</v>
      </c>
      <c r="AD12" s="31">
        <v>0</v>
      </c>
      <c r="AE12" s="31">
        <v>0</v>
      </c>
      <c r="AF12" s="36" t="s">
        <v>2003</v>
      </c>
      <c r="AG12" s="31">
        <v>0</v>
      </c>
      <c r="AH12" s="31">
        <v>0</v>
      </c>
      <c r="AI12" s="36" t="s">
        <v>2003</v>
      </c>
      <c r="AJ12" t="s">
        <v>655</v>
      </c>
      <c r="AK12" s="37">
        <v>5</v>
      </c>
      <c r="AT12"/>
    </row>
    <row r="13" spans="1:46" x14ac:dyDescent="0.25">
      <c r="A13" t="s">
        <v>1823</v>
      </c>
      <c r="B13" t="s">
        <v>1345</v>
      </c>
      <c r="C13" t="s">
        <v>1414</v>
      </c>
      <c r="D13" t="s">
        <v>1758</v>
      </c>
      <c r="E13" s="31">
        <v>50.043478260869563</v>
      </c>
      <c r="F13" s="31">
        <v>163.89402173913044</v>
      </c>
      <c r="G13" s="31">
        <v>0</v>
      </c>
      <c r="H13" s="36">
        <v>0</v>
      </c>
      <c r="I13" s="31">
        <v>61.054347826086953</v>
      </c>
      <c r="J13" s="31">
        <v>0</v>
      </c>
      <c r="K13" s="36">
        <v>0</v>
      </c>
      <c r="L13" s="31">
        <v>55.701086956521742</v>
      </c>
      <c r="M13" s="31">
        <v>0</v>
      </c>
      <c r="N13" s="36">
        <v>0</v>
      </c>
      <c r="O13" s="31">
        <v>1.0597826086956521</v>
      </c>
      <c r="P13" s="31">
        <v>0</v>
      </c>
      <c r="Q13" s="36">
        <v>0</v>
      </c>
      <c r="R13" s="31">
        <v>4.2934782608695654</v>
      </c>
      <c r="S13" s="31">
        <v>0</v>
      </c>
      <c r="T13" s="36">
        <v>0</v>
      </c>
      <c r="U13" s="31">
        <v>17.538043478260871</v>
      </c>
      <c r="V13" s="31">
        <v>0</v>
      </c>
      <c r="W13" s="36">
        <v>0</v>
      </c>
      <c r="X13" s="31">
        <v>0</v>
      </c>
      <c r="Y13" s="31">
        <v>0</v>
      </c>
      <c r="Z13" s="36" t="s">
        <v>2003</v>
      </c>
      <c r="AA13" s="31">
        <v>85.301630434782609</v>
      </c>
      <c r="AB13" s="31">
        <v>0</v>
      </c>
      <c r="AC13" s="36">
        <v>0</v>
      </c>
      <c r="AD13" s="31">
        <v>0</v>
      </c>
      <c r="AE13" s="31">
        <v>0</v>
      </c>
      <c r="AF13" s="36" t="s">
        <v>2003</v>
      </c>
      <c r="AG13" s="31">
        <v>0</v>
      </c>
      <c r="AH13" s="31">
        <v>0</v>
      </c>
      <c r="AI13" s="36" t="s">
        <v>2003</v>
      </c>
      <c r="AJ13" t="s">
        <v>654</v>
      </c>
      <c r="AK13" s="37">
        <v>5</v>
      </c>
      <c r="AT13"/>
    </row>
    <row r="14" spans="1:46" x14ac:dyDescent="0.25">
      <c r="A14" t="s">
        <v>1823</v>
      </c>
      <c r="B14" t="s">
        <v>721</v>
      </c>
      <c r="C14" t="s">
        <v>1456</v>
      </c>
      <c r="D14" t="s">
        <v>1771</v>
      </c>
      <c r="E14" s="31">
        <v>155.30434782608697</v>
      </c>
      <c r="F14" s="31">
        <v>346.34239130434781</v>
      </c>
      <c r="G14" s="31">
        <v>0</v>
      </c>
      <c r="H14" s="36">
        <v>0</v>
      </c>
      <c r="I14" s="31">
        <v>57.350543478260867</v>
      </c>
      <c r="J14" s="31">
        <v>0</v>
      </c>
      <c r="K14" s="36">
        <v>0</v>
      </c>
      <c r="L14" s="31">
        <v>38.777173913043477</v>
      </c>
      <c r="M14" s="31">
        <v>0</v>
      </c>
      <c r="N14" s="36">
        <v>0</v>
      </c>
      <c r="O14" s="31">
        <v>13.171195652173912</v>
      </c>
      <c r="P14" s="31">
        <v>0</v>
      </c>
      <c r="Q14" s="36">
        <v>0</v>
      </c>
      <c r="R14" s="31">
        <v>5.4021739130434785</v>
      </c>
      <c r="S14" s="31">
        <v>0</v>
      </c>
      <c r="T14" s="36">
        <v>0</v>
      </c>
      <c r="U14" s="31">
        <v>83.076086956521735</v>
      </c>
      <c r="V14" s="31">
        <v>0</v>
      </c>
      <c r="W14" s="36">
        <v>0</v>
      </c>
      <c r="X14" s="31">
        <v>4.3043478260869561</v>
      </c>
      <c r="Y14" s="31">
        <v>0</v>
      </c>
      <c r="Z14" s="36">
        <v>0</v>
      </c>
      <c r="AA14" s="31">
        <v>200.88315217391303</v>
      </c>
      <c r="AB14" s="31">
        <v>0</v>
      </c>
      <c r="AC14" s="36">
        <v>0</v>
      </c>
      <c r="AD14" s="31">
        <v>0.72826086956521741</v>
      </c>
      <c r="AE14" s="31">
        <v>0</v>
      </c>
      <c r="AF14" s="36">
        <v>0</v>
      </c>
      <c r="AG14" s="31">
        <v>0</v>
      </c>
      <c r="AH14" s="31">
        <v>0</v>
      </c>
      <c r="AI14" s="36" t="s">
        <v>2003</v>
      </c>
      <c r="AJ14" t="s">
        <v>29</v>
      </c>
      <c r="AK14" s="37">
        <v>5</v>
      </c>
      <c r="AT14"/>
    </row>
    <row r="15" spans="1:46" x14ac:dyDescent="0.25">
      <c r="A15" t="s">
        <v>1823</v>
      </c>
      <c r="B15" t="s">
        <v>1193</v>
      </c>
      <c r="C15" t="s">
        <v>1490</v>
      </c>
      <c r="D15" t="s">
        <v>1755</v>
      </c>
      <c r="E15" s="31">
        <v>71.195652173913047</v>
      </c>
      <c r="F15" s="31">
        <v>313.258152173913</v>
      </c>
      <c r="G15" s="31">
        <v>0</v>
      </c>
      <c r="H15" s="36">
        <v>0</v>
      </c>
      <c r="I15" s="31">
        <v>80.975543478260875</v>
      </c>
      <c r="J15" s="31">
        <v>0</v>
      </c>
      <c r="K15" s="36">
        <v>0</v>
      </c>
      <c r="L15" s="31">
        <v>66.486413043478265</v>
      </c>
      <c r="M15" s="31">
        <v>0</v>
      </c>
      <c r="N15" s="36">
        <v>0</v>
      </c>
      <c r="O15" s="31">
        <v>9.8478260869565215</v>
      </c>
      <c r="P15" s="31">
        <v>0</v>
      </c>
      <c r="Q15" s="36">
        <v>0</v>
      </c>
      <c r="R15" s="31">
        <v>4.6413043478260869</v>
      </c>
      <c r="S15" s="31">
        <v>0</v>
      </c>
      <c r="T15" s="36">
        <v>0</v>
      </c>
      <c r="U15" s="31">
        <v>61.421195652173914</v>
      </c>
      <c r="V15" s="31">
        <v>0</v>
      </c>
      <c r="W15" s="36">
        <v>0</v>
      </c>
      <c r="X15" s="31">
        <v>0</v>
      </c>
      <c r="Y15" s="31">
        <v>0</v>
      </c>
      <c r="Z15" s="36" t="s">
        <v>2003</v>
      </c>
      <c r="AA15" s="31">
        <v>170.45108695652175</v>
      </c>
      <c r="AB15" s="31">
        <v>0</v>
      </c>
      <c r="AC15" s="36">
        <v>0</v>
      </c>
      <c r="AD15" s="31">
        <v>0.41032608695652173</v>
      </c>
      <c r="AE15" s="31">
        <v>0</v>
      </c>
      <c r="AF15" s="36">
        <v>0</v>
      </c>
      <c r="AG15" s="31">
        <v>0</v>
      </c>
      <c r="AH15" s="31">
        <v>0</v>
      </c>
      <c r="AI15" s="36" t="s">
        <v>2003</v>
      </c>
      <c r="AJ15" t="s">
        <v>501</v>
      </c>
      <c r="AK15" s="37">
        <v>5</v>
      </c>
      <c r="AT15"/>
    </row>
    <row r="16" spans="1:46" x14ac:dyDescent="0.25">
      <c r="A16" t="s">
        <v>1823</v>
      </c>
      <c r="B16" t="s">
        <v>1348</v>
      </c>
      <c r="C16" t="s">
        <v>1709</v>
      </c>
      <c r="D16" t="s">
        <v>1773</v>
      </c>
      <c r="E16" s="31">
        <v>97.869565217391298</v>
      </c>
      <c r="F16" s="31">
        <v>367.31793478260869</v>
      </c>
      <c r="G16" s="31">
        <v>0</v>
      </c>
      <c r="H16" s="36">
        <v>0</v>
      </c>
      <c r="I16" s="31">
        <v>92.010869565217391</v>
      </c>
      <c r="J16" s="31">
        <v>0</v>
      </c>
      <c r="K16" s="36">
        <v>0</v>
      </c>
      <c r="L16" s="31">
        <v>71.714673913043484</v>
      </c>
      <c r="M16" s="31">
        <v>0</v>
      </c>
      <c r="N16" s="36">
        <v>0</v>
      </c>
      <c r="O16" s="31">
        <v>12.980978260869565</v>
      </c>
      <c r="P16" s="31">
        <v>0</v>
      </c>
      <c r="Q16" s="36">
        <v>0</v>
      </c>
      <c r="R16" s="31">
        <v>7.3152173913043477</v>
      </c>
      <c r="S16" s="31">
        <v>0</v>
      </c>
      <c r="T16" s="36">
        <v>0</v>
      </c>
      <c r="U16" s="31">
        <v>59.116847826086953</v>
      </c>
      <c r="V16" s="31">
        <v>0</v>
      </c>
      <c r="W16" s="36">
        <v>0</v>
      </c>
      <c r="X16" s="31">
        <v>4.7635869565217392</v>
      </c>
      <c r="Y16" s="31">
        <v>0</v>
      </c>
      <c r="Z16" s="36">
        <v>0</v>
      </c>
      <c r="AA16" s="31">
        <v>211.4266304347826</v>
      </c>
      <c r="AB16" s="31">
        <v>0</v>
      </c>
      <c r="AC16" s="36">
        <v>0</v>
      </c>
      <c r="AD16" s="31">
        <v>0</v>
      </c>
      <c r="AE16" s="31">
        <v>0</v>
      </c>
      <c r="AF16" s="36" t="s">
        <v>2003</v>
      </c>
      <c r="AG16" s="31">
        <v>0</v>
      </c>
      <c r="AH16" s="31">
        <v>0</v>
      </c>
      <c r="AI16" s="36" t="s">
        <v>2003</v>
      </c>
      <c r="AJ16" t="s">
        <v>658</v>
      </c>
      <c r="AK16" s="37">
        <v>5</v>
      </c>
      <c r="AT16"/>
    </row>
    <row r="17" spans="1:46" x14ac:dyDescent="0.25">
      <c r="A17" t="s">
        <v>1823</v>
      </c>
      <c r="B17" t="s">
        <v>892</v>
      </c>
      <c r="C17" t="s">
        <v>1551</v>
      </c>
      <c r="D17" t="s">
        <v>1755</v>
      </c>
      <c r="E17" s="31">
        <v>115.25</v>
      </c>
      <c r="F17" s="31">
        <v>380.0271739130435</v>
      </c>
      <c r="G17" s="31">
        <v>0</v>
      </c>
      <c r="H17" s="36">
        <v>0</v>
      </c>
      <c r="I17" s="31">
        <v>126.45108695652175</v>
      </c>
      <c r="J17" s="31">
        <v>0</v>
      </c>
      <c r="K17" s="36">
        <v>0</v>
      </c>
      <c r="L17" s="31">
        <v>100.2554347826087</v>
      </c>
      <c r="M17" s="31">
        <v>0</v>
      </c>
      <c r="N17" s="36">
        <v>0</v>
      </c>
      <c r="O17" s="31">
        <v>22.940217391304348</v>
      </c>
      <c r="P17" s="31">
        <v>0</v>
      </c>
      <c r="Q17" s="36">
        <v>0</v>
      </c>
      <c r="R17" s="31">
        <v>3.2554347826086958</v>
      </c>
      <c r="S17" s="31">
        <v>0</v>
      </c>
      <c r="T17" s="36">
        <v>0</v>
      </c>
      <c r="U17" s="31">
        <v>65.894021739130437</v>
      </c>
      <c r="V17" s="31">
        <v>0</v>
      </c>
      <c r="W17" s="36">
        <v>0</v>
      </c>
      <c r="X17" s="31">
        <v>4.4945652173913047</v>
      </c>
      <c r="Y17" s="31">
        <v>0</v>
      </c>
      <c r="Z17" s="36">
        <v>0</v>
      </c>
      <c r="AA17" s="31">
        <v>168.41032608695653</v>
      </c>
      <c r="AB17" s="31">
        <v>0</v>
      </c>
      <c r="AC17" s="36">
        <v>0</v>
      </c>
      <c r="AD17" s="31">
        <v>14.777173913043478</v>
      </c>
      <c r="AE17" s="31">
        <v>0</v>
      </c>
      <c r="AF17" s="36">
        <v>0</v>
      </c>
      <c r="AG17" s="31">
        <v>0</v>
      </c>
      <c r="AH17" s="31">
        <v>0</v>
      </c>
      <c r="AI17" s="36" t="s">
        <v>2003</v>
      </c>
      <c r="AJ17" t="s">
        <v>200</v>
      </c>
      <c r="AK17" s="37">
        <v>5</v>
      </c>
      <c r="AT17"/>
    </row>
    <row r="18" spans="1:46" x14ac:dyDescent="0.25">
      <c r="A18" t="s">
        <v>1823</v>
      </c>
      <c r="B18" t="s">
        <v>1127</v>
      </c>
      <c r="C18" t="s">
        <v>1435</v>
      </c>
      <c r="D18" t="s">
        <v>1755</v>
      </c>
      <c r="E18" s="31">
        <v>57.945652173913047</v>
      </c>
      <c r="F18" s="31">
        <v>207.90760869565219</v>
      </c>
      <c r="G18" s="31">
        <v>0</v>
      </c>
      <c r="H18" s="36">
        <v>0</v>
      </c>
      <c r="I18" s="31">
        <v>70.853260869565219</v>
      </c>
      <c r="J18" s="31">
        <v>0</v>
      </c>
      <c r="K18" s="36">
        <v>0</v>
      </c>
      <c r="L18" s="31">
        <v>61.383152173913047</v>
      </c>
      <c r="M18" s="31">
        <v>0</v>
      </c>
      <c r="N18" s="36">
        <v>0</v>
      </c>
      <c r="O18" s="31">
        <v>4.8315217391304346</v>
      </c>
      <c r="P18" s="31">
        <v>0</v>
      </c>
      <c r="Q18" s="36">
        <v>0</v>
      </c>
      <c r="R18" s="31">
        <v>4.6385869565217392</v>
      </c>
      <c r="S18" s="31">
        <v>0</v>
      </c>
      <c r="T18" s="36">
        <v>0</v>
      </c>
      <c r="U18" s="31">
        <v>39.293478260869563</v>
      </c>
      <c r="V18" s="31">
        <v>0</v>
      </c>
      <c r="W18" s="36">
        <v>0</v>
      </c>
      <c r="X18" s="31">
        <v>0</v>
      </c>
      <c r="Y18" s="31">
        <v>0</v>
      </c>
      <c r="Z18" s="36" t="s">
        <v>2003</v>
      </c>
      <c r="AA18" s="31">
        <v>97.760869565217391</v>
      </c>
      <c r="AB18" s="31">
        <v>0</v>
      </c>
      <c r="AC18" s="36">
        <v>0</v>
      </c>
      <c r="AD18" s="31">
        <v>0</v>
      </c>
      <c r="AE18" s="31">
        <v>0</v>
      </c>
      <c r="AF18" s="36" t="s">
        <v>2003</v>
      </c>
      <c r="AG18" s="31">
        <v>0</v>
      </c>
      <c r="AH18" s="31">
        <v>0</v>
      </c>
      <c r="AI18" s="36" t="s">
        <v>2003</v>
      </c>
      <c r="AJ18" t="s">
        <v>435</v>
      </c>
      <c r="AK18" s="37">
        <v>5</v>
      </c>
      <c r="AT18"/>
    </row>
    <row r="19" spans="1:46" x14ac:dyDescent="0.25">
      <c r="A19" t="s">
        <v>1823</v>
      </c>
      <c r="B19" t="s">
        <v>899</v>
      </c>
      <c r="C19" t="s">
        <v>1445</v>
      </c>
      <c r="D19" t="s">
        <v>1768</v>
      </c>
      <c r="E19" s="31">
        <v>124.66304347826087</v>
      </c>
      <c r="F19" s="31">
        <v>372.40489130434781</v>
      </c>
      <c r="G19" s="31">
        <v>0</v>
      </c>
      <c r="H19" s="36">
        <v>0</v>
      </c>
      <c r="I19" s="31">
        <v>87.021739130434781</v>
      </c>
      <c r="J19" s="31">
        <v>0</v>
      </c>
      <c r="K19" s="36">
        <v>0</v>
      </c>
      <c r="L19" s="31">
        <v>71.201086956521735</v>
      </c>
      <c r="M19" s="31">
        <v>0</v>
      </c>
      <c r="N19" s="36">
        <v>0</v>
      </c>
      <c r="O19" s="31">
        <v>12.929347826086957</v>
      </c>
      <c r="P19" s="31">
        <v>0</v>
      </c>
      <c r="Q19" s="36">
        <v>0</v>
      </c>
      <c r="R19" s="31">
        <v>2.8913043478260869</v>
      </c>
      <c r="S19" s="31">
        <v>0</v>
      </c>
      <c r="T19" s="36">
        <v>0</v>
      </c>
      <c r="U19" s="31">
        <v>77.676630434782609</v>
      </c>
      <c r="V19" s="31">
        <v>0</v>
      </c>
      <c r="W19" s="36">
        <v>0</v>
      </c>
      <c r="X19" s="31">
        <v>4.7554347826086953</v>
      </c>
      <c r="Y19" s="31">
        <v>0</v>
      </c>
      <c r="Z19" s="36">
        <v>0</v>
      </c>
      <c r="AA19" s="31">
        <v>202.95108695652175</v>
      </c>
      <c r="AB19" s="31">
        <v>0</v>
      </c>
      <c r="AC19" s="36">
        <v>0</v>
      </c>
      <c r="AD19" s="31">
        <v>0</v>
      </c>
      <c r="AE19" s="31">
        <v>0</v>
      </c>
      <c r="AF19" s="36" t="s">
        <v>2003</v>
      </c>
      <c r="AG19" s="31">
        <v>0</v>
      </c>
      <c r="AH19" s="31">
        <v>0</v>
      </c>
      <c r="AI19" s="36" t="s">
        <v>2003</v>
      </c>
      <c r="AJ19" t="s">
        <v>207</v>
      </c>
      <c r="AK19" s="37">
        <v>5</v>
      </c>
      <c r="AT19"/>
    </row>
    <row r="20" spans="1:46" x14ac:dyDescent="0.25">
      <c r="A20" t="s">
        <v>1823</v>
      </c>
      <c r="B20" t="s">
        <v>1113</v>
      </c>
      <c r="C20" t="s">
        <v>1454</v>
      </c>
      <c r="D20" t="s">
        <v>1755</v>
      </c>
      <c r="E20" s="31">
        <v>157.94565217391303</v>
      </c>
      <c r="F20" s="31">
        <v>423.32608695652169</v>
      </c>
      <c r="G20" s="31">
        <v>0</v>
      </c>
      <c r="H20" s="36">
        <v>0</v>
      </c>
      <c r="I20" s="31">
        <v>120.14945652173913</v>
      </c>
      <c r="J20" s="31">
        <v>0</v>
      </c>
      <c r="K20" s="36">
        <v>0</v>
      </c>
      <c r="L20" s="31">
        <v>98.271739130434781</v>
      </c>
      <c r="M20" s="31">
        <v>0</v>
      </c>
      <c r="N20" s="36">
        <v>0</v>
      </c>
      <c r="O20" s="31">
        <v>16.945652173913043</v>
      </c>
      <c r="P20" s="31">
        <v>0</v>
      </c>
      <c r="Q20" s="36">
        <v>0</v>
      </c>
      <c r="R20" s="31">
        <v>4.9320652173913047</v>
      </c>
      <c r="S20" s="31">
        <v>0</v>
      </c>
      <c r="T20" s="36">
        <v>0</v>
      </c>
      <c r="U20" s="31">
        <v>83.845108695652172</v>
      </c>
      <c r="V20" s="31">
        <v>0</v>
      </c>
      <c r="W20" s="36">
        <v>0</v>
      </c>
      <c r="X20" s="31">
        <v>5.3016304347826084</v>
      </c>
      <c r="Y20" s="31">
        <v>0</v>
      </c>
      <c r="Z20" s="36">
        <v>0</v>
      </c>
      <c r="AA20" s="31">
        <v>189.64945652173913</v>
      </c>
      <c r="AB20" s="31">
        <v>0</v>
      </c>
      <c r="AC20" s="36">
        <v>0</v>
      </c>
      <c r="AD20" s="31">
        <v>24.380434782608695</v>
      </c>
      <c r="AE20" s="31">
        <v>0</v>
      </c>
      <c r="AF20" s="36">
        <v>0</v>
      </c>
      <c r="AG20" s="31">
        <v>0</v>
      </c>
      <c r="AH20" s="31">
        <v>0</v>
      </c>
      <c r="AI20" s="36" t="s">
        <v>2003</v>
      </c>
      <c r="AJ20" t="s">
        <v>421</v>
      </c>
      <c r="AK20" s="37">
        <v>5</v>
      </c>
      <c r="AT20"/>
    </row>
    <row r="21" spans="1:46" x14ac:dyDescent="0.25">
      <c r="A21" t="s">
        <v>1823</v>
      </c>
      <c r="B21" t="s">
        <v>1166</v>
      </c>
      <c r="C21" t="s">
        <v>1634</v>
      </c>
      <c r="D21" t="s">
        <v>1755</v>
      </c>
      <c r="E21" s="31">
        <v>129.93478260869566</v>
      </c>
      <c r="F21" s="31">
        <v>407.71739130434781</v>
      </c>
      <c r="G21" s="31">
        <v>0</v>
      </c>
      <c r="H21" s="36">
        <v>0</v>
      </c>
      <c r="I21" s="31">
        <v>105.36141304347827</v>
      </c>
      <c r="J21" s="31">
        <v>0</v>
      </c>
      <c r="K21" s="36">
        <v>0</v>
      </c>
      <c r="L21" s="31">
        <v>86.486413043478265</v>
      </c>
      <c r="M21" s="31">
        <v>0</v>
      </c>
      <c r="N21" s="36">
        <v>0</v>
      </c>
      <c r="O21" s="31">
        <v>15.581521739130435</v>
      </c>
      <c r="P21" s="31">
        <v>0</v>
      </c>
      <c r="Q21" s="36">
        <v>0</v>
      </c>
      <c r="R21" s="31">
        <v>3.2934782608695654</v>
      </c>
      <c r="S21" s="31">
        <v>0</v>
      </c>
      <c r="T21" s="36">
        <v>0</v>
      </c>
      <c r="U21" s="31">
        <v>67.182065217391298</v>
      </c>
      <c r="V21" s="31">
        <v>0</v>
      </c>
      <c r="W21" s="36">
        <v>0</v>
      </c>
      <c r="X21" s="31">
        <v>9.5625</v>
      </c>
      <c r="Y21" s="31">
        <v>0</v>
      </c>
      <c r="Z21" s="36">
        <v>0</v>
      </c>
      <c r="AA21" s="31">
        <v>225.61141304347825</v>
      </c>
      <c r="AB21" s="31">
        <v>0</v>
      </c>
      <c r="AC21" s="36">
        <v>0</v>
      </c>
      <c r="AD21" s="31">
        <v>0</v>
      </c>
      <c r="AE21" s="31">
        <v>0</v>
      </c>
      <c r="AF21" s="36" t="s">
        <v>2003</v>
      </c>
      <c r="AG21" s="31">
        <v>0</v>
      </c>
      <c r="AH21" s="31">
        <v>0</v>
      </c>
      <c r="AI21" s="36" t="s">
        <v>2003</v>
      </c>
      <c r="AJ21" t="s">
        <v>474</v>
      </c>
      <c r="AK21" s="37">
        <v>5</v>
      </c>
      <c r="AT21"/>
    </row>
    <row r="22" spans="1:46" x14ac:dyDescent="0.25">
      <c r="A22" t="s">
        <v>1823</v>
      </c>
      <c r="B22" t="s">
        <v>1319</v>
      </c>
      <c r="C22" t="s">
        <v>1702</v>
      </c>
      <c r="D22" t="s">
        <v>1764</v>
      </c>
      <c r="E22" s="31">
        <v>66.358695652173907</v>
      </c>
      <c r="F22" s="31">
        <v>274.14402173913044</v>
      </c>
      <c r="G22" s="31">
        <v>0</v>
      </c>
      <c r="H22" s="36">
        <v>0</v>
      </c>
      <c r="I22" s="31">
        <v>121.69836956521739</v>
      </c>
      <c r="J22" s="31">
        <v>0</v>
      </c>
      <c r="K22" s="36">
        <v>0</v>
      </c>
      <c r="L22" s="31">
        <v>96.220108695652172</v>
      </c>
      <c r="M22" s="31">
        <v>0</v>
      </c>
      <c r="N22" s="36">
        <v>0</v>
      </c>
      <c r="O22" s="31">
        <v>20.111413043478262</v>
      </c>
      <c r="P22" s="31">
        <v>0</v>
      </c>
      <c r="Q22" s="36">
        <v>0</v>
      </c>
      <c r="R22" s="31">
        <v>5.3668478260869561</v>
      </c>
      <c r="S22" s="31">
        <v>0</v>
      </c>
      <c r="T22" s="36">
        <v>0</v>
      </c>
      <c r="U22" s="31">
        <v>19.709239130434781</v>
      </c>
      <c r="V22" s="31">
        <v>0</v>
      </c>
      <c r="W22" s="36">
        <v>0</v>
      </c>
      <c r="X22" s="31">
        <v>3.1766304347826089</v>
      </c>
      <c r="Y22" s="31">
        <v>0</v>
      </c>
      <c r="Z22" s="36">
        <v>0</v>
      </c>
      <c r="AA22" s="31">
        <v>128.28532608695653</v>
      </c>
      <c r="AB22" s="31">
        <v>0</v>
      </c>
      <c r="AC22" s="36">
        <v>0</v>
      </c>
      <c r="AD22" s="31">
        <v>1.2744565217391304</v>
      </c>
      <c r="AE22" s="31">
        <v>0</v>
      </c>
      <c r="AF22" s="36">
        <v>0</v>
      </c>
      <c r="AG22" s="31">
        <v>0</v>
      </c>
      <c r="AH22" s="31">
        <v>0</v>
      </c>
      <c r="AI22" s="36" t="s">
        <v>2003</v>
      </c>
      <c r="AJ22" t="s">
        <v>627</v>
      </c>
      <c r="AK22" s="37">
        <v>5</v>
      </c>
      <c r="AT22"/>
    </row>
    <row r="23" spans="1:46" x14ac:dyDescent="0.25">
      <c r="A23" t="s">
        <v>1823</v>
      </c>
      <c r="B23" t="s">
        <v>1100</v>
      </c>
      <c r="C23" t="s">
        <v>1531</v>
      </c>
      <c r="D23" t="s">
        <v>1755</v>
      </c>
      <c r="E23" s="31">
        <v>26.902173913043477</v>
      </c>
      <c r="F23" s="31">
        <v>107.85326086956522</v>
      </c>
      <c r="G23" s="31">
        <v>0</v>
      </c>
      <c r="H23" s="36">
        <v>0</v>
      </c>
      <c r="I23" s="31">
        <v>44.157608695652172</v>
      </c>
      <c r="J23" s="31">
        <v>0</v>
      </c>
      <c r="K23" s="36">
        <v>0</v>
      </c>
      <c r="L23" s="31">
        <v>34.402173913043477</v>
      </c>
      <c r="M23" s="31">
        <v>0</v>
      </c>
      <c r="N23" s="36">
        <v>0</v>
      </c>
      <c r="O23" s="31">
        <v>5.2038043478260869</v>
      </c>
      <c r="P23" s="31">
        <v>0</v>
      </c>
      <c r="Q23" s="36">
        <v>0</v>
      </c>
      <c r="R23" s="31">
        <v>4.5516304347826084</v>
      </c>
      <c r="S23" s="31">
        <v>0</v>
      </c>
      <c r="T23" s="36">
        <v>0</v>
      </c>
      <c r="U23" s="31">
        <v>13.796195652173912</v>
      </c>
      <c r="V23" s="31">
        <v>0</v>
      </c>
      <c r="W23" s="36">
        <v>0</v>
      </c>
      <c r="X23" s="31">
        <v>0</v>
      </c>
      <c r="Y23" s="31">
        <v>0</v>
      </c>
      <c r="Z23" s="36" t="s">
        <v>2003</v>
      </c>
      <c r="AA23" s="31">
        <v>49.899456521739133</v>
      </c>
      <c r="AB23" s="31">
        <v>0</v>
      </c>
      <c r="AC23" s="36">
        <v>0</v>
      </c>
      <c r="AD23" s="31">
        <v>0</v>
      </c>
      <c r="AE23" s="31">
        <v>0</v>
      </c>
      <c r="AF23" s="36" t="s">
        <v>2003</v>
      </c>
      <c r="AG23" s="31">
        <v>0</v>
      </c>
      <c r="AH23" s="31">
        <v>0</v>
      </c>
      <c r="AI23" s="36" t="s">
        <v>2003</v>
      </c>
      <c r="AJ23" t="s">
        <v>408</v>
      </c>
      <c r="AK23" s="37">
        <v>5</v>
      </c>
      <c r="AT23"/>
    </row>
    <row r="24" spans="1:46" x14ac:dyDescent="0.25">
      <c r="A24" t="s">
        <v>1823</v>
      </c>
      <c r="B24" t="s">
        <v>840</v>
      </c>
      <c r="C24" t="s">
        <v>1454</v>
      </c>
      <c r="D24" t="s">
        <v>1755</v>
      </c>
      <c r="E24" s="31">
        <v>139.79347826086956</v>
      </c>
      <c r="F24" s="31">
        <v>316.48369565217394</v>
      </c>
      <c r="G24" s="31">
        <v>0</v>
      </c>
      <c r="H24" s="36">
        <v>0</v>
      </c>
      <c r="I24" s="31">
        <v>170.17663043478262</v>
      </c>
      <c r="J24" s="31">
        <v>0</v>
      </c>
      <c r="K24" s="36">
        <v>0</v>
      </c>
      <c r="L24" s="31">
        <v>152.48369565217391</v>
      </c>
      <c r="M24" s="31">
        <v>0</v>
      </c>
      <c r="N24" s="36">
        <v>0</v>
      </c>
      <c r="O24" s="31">
        <v>13.557065217391305</v>
      </c>
      <c r="P24" s="31">
        <v>0</v>
      </c>
      <c r="Q24" s="36">
        <v>0</v>
      </c>
      <c r="R24" s="31">
        <v>4.1358695652173916</v>
      </c>
      <c r="S24" s="31">
        <v>0</v>
      </c>
      <c r="T24" s="36">
        <v>0</v>
      </c>
      <c r="U24" s="31">
        <v>31.972826086956523</v>
      </c>
      <c r="V24" s="31">
        <v>0</v>
      </c>
      <c r="W24" s="36">
        <v>0</v>
      </c>
      <c r="X24" s="31">
        <v>0</v>
      </c>
      <c r="Y24" s="31">
        <v>0</v>
      </c>
      <c r="Z24" s="36" t="s">
        <v>2003</v>
      </c>
      <c r="AA24" s="31">
        <v>114.33423913043478</v>
      </c>
      <c r="AB24" s="31">
        <v>0</v>
      </c>
      <c r="AC24" s="36">
        <v>0</v>
      </c>
      <c r="AD24" s="31">
        <v>0</v>
      </c>
      <c r="AE24" s="31">
        <v>0</v>
      </c>
      <c r="AF24" s="36" t="s">
        <v>2003</v>
      </c>
      <c r="AG24" s="31">
        <v>0</v>
      </c>
      <c r="AH24" s="31">
        <v>0</v>
      </c>
      <c r="AI24" s="36" t="s">
        <v>2003</v>
      </c>
      <c r="AJ24" t="s">
        <v>148</v>
      </c>
      <c r="AK24" s="37">
        <v>5</v>
      </c>
      <c r="AT24"/>
    </row>
    <row r="25" spans="1:46" x14ac:dyDescent="0.25">
      <c r="A25" t="s">
        <v>1823</v>
      </c>
      <c r="B25" t="s">
        <v>718</v>
      </c>
      <c r="C25" t="s">
        <v>1454</v>
      </c>
      <c r="D25" t="s">
        <v>1755</v>
      </c>
      <c r="E25" s="31">
        <v>77.369565217391298</v>
      </c>
      <c r="F25" s="31">
        <v>211.20108695652175</v>
      </c>
      <c r="G25" s="31">
        <v>0</v>
      </c>
      <c r="H25" s="36">
        <v>0</v>
      </c>
      <c r="I25" s="31">
        <v>34.100543478260867</v>
      </c>
      <c r="J25" s="31">
        <v>0</v>
      </c>
      <c r="K25" s="36">
        <v>0</v>
      </c>
      <c r="L25" s="31">
        <v>18.869565217391305</v>
      </c>
      <c r="M25" s="31">
        <v>0</v>
      </c>
      <c r="N25" s="36">
        <v>0</v>
      </c>
      <c r="O25" s="31">
        <v>10.252717391304348</v>
      </c>
      <c r="P25" s="31">
        <v>0</v>
      </c>
      <c r="Q25" s="36">
        <v>0</v>
      </c>
      <c r="R25" s="31">
        <v>4.9782608695652177</v>
      </c>
      <c r="S25" s="31">
        <v>0</v>
      </c>
      <c r="T25" s="36">
        <v>0</v>
      </c>
      <c r="U25" s="31">
        <v>55.75</v>
      </c>
      <c r="V25" s="31">
        <v>0</v>
      </c>
      <c r="W25" s="36">
        <v>0</v>
      </c>
      <c r="X25" s="31">
        <v>0</v>
      </c>
      <c r="Y25" s="31">
        <v>0</v>
      </c>
      <c r="Z25" s="36" t="s">
        <v>2003</v>
      </c>
      <c r="AA25" s="31">
        <v>121.35054347826087</v>
      </c>
      <c r="AB25" s="31">
        <v>0</v>
      </c>
      <c r="AC25" s="36">
        <v>0</v>
      </c>
      <c r="AD25" s="31">
        <v>0</v>
      </c>
      <c r="AE25" s="31">
        <v>0</v>
      </c>
      <c r="AF25" s="36" t="s">
        <v>2003</v>
      </c>
      <c r="AG25" s="31">
        <v>0</v>
      </c>
      <c r="AH25" s="31">
        <v>0</v>
      </c>
      <c r="AI25" s="36" t="s">
        <v>2003</v>
      </c>
      <c r="AJ25" t="s">
        <v>26</v>
      </c>
      <c r="AK25" s="37">
        <v>5</v>
      </c>
      <c r="AT25"/>
    </row>
    <row r="26" spans="1:46" x14ac:dyDescent="0.25">
      <c r="A26" t="s">
        <v>1823</v>
      </c>
      <c r="B26" t="s">
        <v>1101</v>
      </c>
      <c r="C26" t="s">
        <v>1627</v>
      </c>
      <c r="D26" t="s">
        <v>1750</v>
      </c>
      <c r="E26" s="31">
        <v>135.64130434782609</v>
      </c>
      <c r="F26" s="31">
        <v>352.55706521739125</v>
      </c>
      <c r="G26" s="31">
        <v>0</v>
      </c>
      <c r="H26" s="36">
        <v>0</v>
      </c>
      <c r="I26" s="31">
        <v>79.081521739130437</v>
      </c>
      <c r="J26" s="31">
        <v>0</v>
      </c>
      <c r="K26" s="36">
        <v>0</v>
      </c>
      <c r="L26" s="31">
        <v>54.285326086956523</v>
      </c>
      <c r="M26" s="31">
        <v>0</v>
      </c>
      <c r="N26" s="36">
        <v>0</v>
      </c>
      <c r="O26" s="31">
        <v>19.489130434782609</v>
      </c>
      <c r="P26" s="31">
        <v>0</v>
      </c>
      <c r="Q26" s="36">
        <v>0</v>
      </c>
      <c r="R26" s="31">
        <v>5.3070652173913047</v>
      </c>
      <c r="S26" s="31">
        <v>0</v>
      </c>
      <c r="T26" s="36">
        <v>0</v>
      </c>
      <c r="U26" s="31">
        <v>66.410326086956516</v>
      </c>
      <c r="V26" s="31">
        <v>0</v>
      </c>
      <c r="W26" s="36">
        <v>0</v>
      </c>
      <c r="X26" s="31">
        <v>4.3586956521739131</v>
      </c>
      <c r="Y26" s="31">
        <v>0</v>
      </c>
      <c r="Z26" s="36">
        <v>0</v>
      </c>
      <c r="AA26" s="31">
        <v>202.70652173913044</v>
      </c>
      <c r="AB26" s="31">
        <v>0</v>
      </c>
      <c r="AC26" s="36">
        <v>0</v>
      </c>
      <c r="AD26" s="31">
        <v>0</v>
      </c>
      <c r="AE26" s="31">
        <v>0</v>
      </c>
      <c r="AF26" s="36" t="s">
        <v>2003</v>
      </c>
      <c r="AG26" s="31">
        <v>0</v>
      </c>
      <c r="AH26" s="31">
        <v>0</v>
      </c>
      <c r="AI26" s="36" t="s">
        <v>2003</v>
      </c>
      <c r="AJ26" t="s">
        <v>409</v>
      </c>
      <c r="AK26" s="37">
        <v>5</v>
      </c>
      <c r="AT26"/>
    </row>
    <row r="27" spans="1:46" x14ac:dyDescent="0.25">
      <c r="A27" t="s">
        <v>1823</v>
      </c>
      <c r="B27" t="s">
        <v>1183</v>
      </c>
      <c r="C27" t="s">
        <v>1531</v>
      </c>
      <c r="D27" t="s">
        <v>1755</v>
      </c>
      <c r="E27" s="31">
        <v>52.130434782608695</v>
      </c>
      <c r="F27" s="31">
        <v>168.62228260869563</v>
      </c>
      <c r="G27" s="31">
        <v>0</v>
      </c>
      <c r="H27" s="36">
        <v>0</v>
      </c>
      <c r="I27" s="31">
        <v>61.540760869565212</v>
      </c>
      <c r="J27" s="31">
        <v>0</v>
      </c>
      <c r="K27" s="36">
        <v>0</v>
      </c>
      <c r="L27" s="31">
        <v>47.527173913043477</v>
      </c>
      <c r="M27" s="31">
        <v>0</v>
      </c>
      <c r="N27" s="36">
        <v>0</v>
      </c>
      <c r="O27" s="31">
        <v>8.8451086956521738</v>
      </c>
      <c r="P27" s="31">
        <v>0</v>
      </c>
      <c r="Q27" s="36">
        <v>0</v>
      </c>
      <c r="R27" s="31">
        <v>5.1684782608695654</v>
      </c>
      <c r="S27" s="31">
        <v>0</v>
      </c>
      <c r="T27" s="36">
        <v>0</v>
      </c>
      <c r="U27" s="31">
        <v>22.736413043478262</v>
      </c>
      <c r="V27" s="31">
        <v>0</v>
      </c>
      <c r="W27" s="36">
        <v>0</v>
      </c>
      <c r="X27" s="31">
        <v>0.54619565217391308</v>
      </c>
      <c r="Y27" s="31">
        <v>0</v>
      </c>
      <c r="Z27" s="36">
        <v>0</v>
      </c>
      <c r="AA27" s="31">
        <v>83.798913043478265</v>
      </c>
      <c r="AB27" s="31">
        <v>0</v>
      </c>
      <c r="AC27" s="36">
        <v>0</v>
      </c>
      <c r="AD27" s="31">
        <v>0</v>
      </c>
      <c r="AE27" s="31">
        <v>0</v>
      </c>
      <c r="AF27" s="36" t="s">
        <v>2003</v>
      </c>
      <c r="AG27" s="31">
        <v>0</v>
      </c>
      <c r="AH27" s="31">
        <v>0</v>
      </c>
      <c r="AI27" s="36" t="s">
        <v>2003</v>
      </c>
      <c r="AJ27" t="s">
        <v>491</v>
      </c>
      <c r="AK27" s="37">
        <v>5</v>
      </c>
      <c r="AT27"/>
    </row>
    <row r="28" spans="1:46" x14ac:dyDescent="0.25">
      <c r="A28" t="s">
        <v>1823</v>
      </c>
      <c r="B28" t="s">
        <v>1200</v>
      </c>
      <c r="C28" t="s">
        <v>1414</v>
      </c>
      <c r="D28" t="s">
        <v>1758</v>
      </c>
      <c r="E28" s="31">
        <v>73.141304347826093</v>
      </c>
      <c r="F28" s="31">
        <v>247.3233695652174</v>
      </c>
      <c r="G28" s="31">
        <v>0</v>
      </c>
      <c r="H28" s="36">
        <v>0</v>
      </c>
      <c r="I28" s="31">
        <v>107.03260869565217</v>
      </c>
      <c r="J28" s="31">
        <v>0</v>
      </c>
      <c r="K28" s="36">
        <v>0</v>
      </c>
      <c r="L28" s="31">
        <v>93.459239130434781</v>
      </c>
      <c r="M28" s="31">
        <v>0</v>
      </c>
      <c r="N28" s="36">
        <v>0</v>
      </c>
      <c r="O28" s="31">
        <v>8.741847826086957</v>
      </c>
      <c r="P28" s="31">
        <v>0</v>
      </c>
      <c r="Q28" s="36">
        <v>0</v>
      </c>
      <c r="R28" s="31">
        <v>4.8315217391304346</v>
      </c>
      <c r="S28" s="31">
        <v>0</v>
      </c>
      <c r="T28" s="36">
        <v>0</v>
      </c>
      <c r="U28" s="31">
        <v>1.7880434782608696</v>
      </c>
      <c r="V28" s="31">
        <v>0</v>
      </c>
      <c r="W28" s="36">
        <v>0</v>
      </c>
      <c r="X28" s="31">
        <v>0</v>
      </c>
      <c r="Y28" s="31">
        <v>0</v>
      </c>
      <c r="Z28" s="36" t="s">
        <v>2003</v>
      </c>
      <c r="AA28" s="31">
        <v>135.74184782608697</v>
      </c>
      <c r="AB28" s="31">
        <v>0</v>
      </c>
      <c r="AC28" s="36">
        <v>0</v>
      </c>
      <c r="AD28" s="31">
        <v>2.7608695652173911</v>
      </c>
      <c r="AE28" s="31">
        <v>0</v>
      </c>
      <c r="AF28" s="36">
        <v>0</v>
      </c>
      <c r="AG28" s="31">
        <v>0</v>
      </c>
      <c r="AH28" s="31">
        <v>0</v>
      </c>
      <c r="AI28" s="36" t="s">
        <v>2003</v>
      </c>
      <c r="AJ28" t="s">
        <v>508</v>
      </c>
      <c r="AK28" s="37">
        <v>5</v>
      </c>
      <c r="AT28"/>
    </row>
    <row r="29" spans="1:46" x14ac:dyDescent="0.25">
      <c r="A29" t="s">
        <v>1823</v>
      </c>
      <c r="B29" t="s">
        <v>751</v>
      </c>
      <c r="C29" t="s">
        <v>1456</v>
      </c>
      <c r="D29" t="s">
        <v>1771</v>
      </c>
      <c r="E29" s="31">
        <v>127.65217391304348</v>
      </c>
      <c r="F29" s="31">
        <v>339.875</v>
      </c>
      <c r="G29" s="31">
        <v>0</v>
      </c>
      <c r="H29" s="36">
        <v>0</v>
      </c>
      <c r="I29" s="31">
        <v>79.894021739130437</v>
      </c>
      <c r="J29" s="31">
        <v>0</v>
      </c>
      <c r="K29" s="36">
        <v>0</v>
      </c>
      <c r="L29" s="31">
        <v>69.717391304347828</v>
      </c>
      <c r="M29" s="31">
        <v>0</v>
      </c>
      <c r="N29" s="36">
        <v>0</v>
      </c>
      <c r="O29" s="31">
        <v>4.7989130434782608</v>
      </c>
      <c r="P29" s="31">
        <v>0</v>
      </c>
      <c r="Q29" s="36">
        <v>0</v>
      </c>
      <c r="R29" s="31">
        <v>5.3777173913043477</v>
      </c>
      <c r="S29" s="31">
        <v>0</v>
      </c>
      <c r="T29" s="36">
        <v>0</v>
      </c>
      <c r="U29" s="31">
        <v>62.760869565217391</v>
      </c>
      <c r="V29" s="31">
        <v>0</v>
      </c>
      <c r="W29" s="36">
        <v>0</v>
      </c>
      <c r="X29" s="31">
        <v>11.331521739130435</v>
      </c>
      <c r="Y29" s="31">
        <v>0</v>
      </c>
      <c r="Z29" s="36">
        <v>0</v>
      </c>
      <c r="AA29" s="31">
        <v>185.85597826086956</v>
      </c>
      <c r="AB29" s="31">
        <v>0</v>
      </c>
      <c r="AC29" s="36">
        <v>0</v>
      </c>
      <c r="AD29" s="31">
        <v>3.2608695652173912E-2</v>
      </c>
      <c r="AE29" s="31">
        <v>0</v>
      </c>
      <c r="AF29" s="36">
        <v>0</v>
      </c>
      <c r="AG29" s="31">
        <v>0</v>
      </c>
      <c r="AH29" s="31">
        <v>0</v>
      </c>
      <c r="AI29" s="36" t="s">
        <v>2003</v>
      </c>
      <c r="AJ29" t="s">
        <v>59</v>
      </c>
      <c r="AK29" s="37">
        <v>5</v>
      </c>
      <c r="AT29"/>
    </row>
    <row r="30" spans="1:46" x14ac:dyDescent="0.25">
      <c r="A30" t="s">
        <v>1823</v>
      </c>
      <c r="B30" t="s">
        <v>806</v>
      </c>
      <c r="C30" t="s">
        <v>1503</v>
      </c>
      <c r="D30" t="s">
        <v>1755</v>
      </c>
      <c r="E30" s="31">
        <v>154.84782608695653</v>
      </c>
      <c r="F30" s="31">
        <v>423.70923913043481</v>
      </c>
      <c r="G30" s="31">
        <v>0</v>
      </c>
      <c r="H30" s="36">
        <v>0</v>
      </c>
      <c r="I30" s="31">
        <v>141.875</v>
      </c>
      <c r="J30" s="31">
        <v>0</v>
      </c>
      <c r="K30" s="36">
        <v>0</v>
      </c>
      <c r="L30" s="31">
        <v>121.05163043478261</v>
      </c>
      <c r="M30" s="31">
        <v>0</v>
      </c>
      <c r="N30" s="36">
        <v>0</v>
      </c>
      <c r="O30" s="31">
        <v>17.038043478260871</v>
      </c>
      <c r="P30" s="31">
        <v>0</v>
      </c>
      <c r="Q30" s="36">
        <v>0</v>
      </c>
      <c r="R30" s="31">
        <v>3.785326086956522</v>
      </c>
      <c r="S30" s="31">
        <v>0</v>
      </c>
      <c r="T30" s="36">
        <v>0</v>
      </c>
      <c r="U30" s="31">
        <v>46.176630434782609</v>
      </c>
      <c r="V30" s="31">
        <v>0</v>
      </c>
      <c r="W30" s="36">
        <v>0</v>
      </c>
      <c r="X30" s="31">
        <v>5.5733695652173916</v>
      </c>
      <c r="Y30" s="31">
        <v>0</v>
      </c>
      <c r="Z30" s="36">
        <v>0</v>
      </c>
      <c r="AA30" s="31">
        <v>215.4891304347826</v>
      </c>
      <c r="AB30" s="31">
        <v>0</v>
      </c>
      <c r="AC30" s="36">
        <v>0</v>
      </c>
      <c r="AD30" s="31">
        <v>14.595108695652174</v>
      </c>
      <c r="AE30" s="31">
        <v>0</v>
      </c>
      <c r="AF30" s="36">
        <v>0</v>
      </c>
      <c r="AG30" s="31">
        <v>0</v>
      </c>
      <c r="AH30" s="31">
        <v>0</v>
      </c>
      <c r="AI30" s="36" t="s">
        <v>2003</v>
      </c>
      <c r="AJ30" t="s">
        <v>114</v>
      </c>
      <c r="AK30" s="37">
        <v>5</v>
      </c>
      <c r="AT30"/>
    </row>
    <row r="31" spans="1:46" x14ac:dyDescent="0.25">
      <c r="A31" t="s">
        <v>1823</v>
      </c>
      <c r="B31" t="s">
        <v>842</v>
      </c>
      <c r="C31" t="s">
        <v>1525</v>
      </c>
      <c r="D31" t="s">
        <v>1773</v>
      </c>
      <c r="E31" s="31">
        <v>128.53260869565219</v>
      </c>
      <c r="F31" s="31">
        <v>321.8125</v>
      </c>
      <c r="G31" s="31">
        <v>0</v>
      </c>
      <c r="H31" s="36">
        <v>0</v>
      </c>
      <c r="I31" s="31">
        <v>88.983695652173907</v>
      </c>
      <c r="J31" s="31">
        <v>0</v>
      </c>
      <c r="K31" s="36">
        <v>0</v>
      </c>
      <c r="L31" s="31">
        <v>69.334239130434781</v>
      </c>
      <c r="M31" s="31">
        <v>0</v>
      </c>
      <c r="N31" s="36">
        <v>0</v>
      </c>
      <c r="O31" s="31">
        <v>14.353260869565217</v>
      </c>
      <c r="P31" s="31">
        <v>0</v>
      </c>
      <c r="Q31" s="36">
        <v>0</v>
      </c>
      <c r="R31" s="31">
        <v>5.2961956521739131</v>
      </c>
      <c r="S31" s="31">
        <v>0</v>
      </c>
      <c r="T31" s="36">
        <v>0</v>
      </c>
      <c r="U31" s="31">
        <v>77.451086956521735</v>
      </c>
      <c r="V31" s="31">
        <v>0</v>
      </c>
      <c r="W31" s="36">
        <v>0</v>
      </c>
      <c r="X31" s="31">
        <v>0</v>
      </c>
      <c r="Y31" s="31">
        <v>0</v>
      </c>
      <c r="Z31" s="36" t="s">
        <v>2003</v>
      </c>
      <c r="AA31" s="31">
        <v>155.37771739130434</v>
      </c>
      <c r="AB31" s="31">
        <v>0</v>
      </c>
      <c r="AC31" s="36">
        <v>0</v>
      </c>
      <c r="AD31" s="31">
        <v>0</v>
      </c>
      <c r="AE31" s="31">
        <v>0</v>
      </c>
      <c r="AF31" s="36" t="s">
        <v>2003</v>
      </c>
      <c r="AG31" s="31">
        <v>0</v>
      </c>
      <c r="AH31" s="31">
        <v>0</v>
      </c>
      <c r="AI31" s="36" t="s">
        <v>2003</v>
      </c>
      <c r="AJ31" t="s">
        <v>150</v>
      </c>
      <c r="AK31" s="37">
        <v>5</v>
      </c>
      <c r="AT31"/>
    </row>
    <row r="32" spans="1:46" x14ac:dyDescent="0.25">
      <c r="A32" t="s">
        <v>1823</v>
      </c>
      <c r="B32" t="s">
        <v>1011</v>
      </c>
      <c r="C32" t="s">
        <v>1600</v>
      </c>
      <c r="D32" t="s">
        <v>1755</v>
      </c>
      <c r="E32" s="31">
        <v>155.60869565217391</v>
      </c>
      <c r="F32" s="31">
        <v>443.36413043478262</v>
      </c>
      <c r="G32" s="31">
        <v>0</v>
      </c>
      <c r="H32" s="36">
        <v>0</v>
      </c>
      <c r="I32" s="31">
        <v>69.899456521739125</v>
      </c>
      <c r="J32" s="31">
        <v>0</v>
      </c>
      <c r="K32" s="36">
        <v>0</v>
      </c>
      <c r="L32" s="31">
        <v>57.152173913043477</v>
      </c>
      <c r="M32" s="31">
        <v>0</v>
      </c>
      <c r="N32" s="36">
        <v>0</v>
      </c>
      <c r="O32" s="31">
        <v>7.7527173913043477</v>
      </c>
      <c r="P32" s="31">
        <v>0</v>
      </c>
      <c r="Q32" s="36">
        <v>0</v>
      </c>
      <c r="R32" s="31">
        <v>4.9945652173913047</v>
      </c>
      <c r="S32" s="31">
        <v>0</v>
      </c>
      <c r="T32" s="36">
        <v>0</v>
      </c>
      <c r="U32" s="31">
        <v>122.85869565217391</v>
      </c>
      <c r="V32" s="31">
        <v>0</v>
      </c>
      <c r="W32" s="36">
        <v>0</v>
      </c>
      <c r="X32" s="31">
        <v>11.793478260869565</v>
      </c>
      <c r="Y32" s="31">
        <v>0</v>
      </c>
      <c r="Z32" s="36">
        <v>0</v>
      </c>
      <c r="AA32" s="31">
        <v>238.8125</v>
      </c>
      <c r="AB32" s="31">
        <v>0</v>
      </c>
      <c r="AC32" s="36">
        <v>0</v>
      </c>
      <c r="AD32" s="31">
        <v>0</v>
      </c>
      <c r="AE32" s="31">
        <v>0</v>
      </c>
      <c r="AF32" s="36" t="s">
        <v>2003</v>
      </c>
      <c r="AG32" s="31">
        <v>0</v>
      </c>
      <c r="AH32" s="31">
        <v>0</v>
      </c>
      <c r="AI32" s="36" t="s">
        <v>2003</v>
      </c>
      <c r="AJ32" t="s">
        <v>319</v>
      </c>
      <c r="AK32" s="37">
        <v>5</v>
      </c>
      <c r="AT32"/>
    </row>
    <row r="33" spans="1:46" x14ac:dyDescent="0.25">
      <c r="A33" t="s">
        <v>1823</v>
      </c>
      <c r="B33" t="s">
        <v>796</v>
      </c>
      <c r="C33" t="s">
        <v>1489</v>
      </c>
      <c r="D33" t="s">
        <v>1768</v>
      </c>
      <c r="E33" s="31">
        <v>146.31521739130434</v>
      </c>
      <c r="F33" s="31">
        <v>374.10326086956525</v>
      </c>
      <c r="G33" s="31">
        <v>0</v>
      </c>
      <c r="H33" s="36">
        <v>0</v>
      </c>
      <c r="I33" s="31">
        <v>116.51358695652173</v>
      </c>
      <c r="J33" s="31">
        <v>0</v>
      </c>
      <c r="K33" s="36">
        <v>0</v>
      </c>
      <c r="L33" s="31">
        <v>105.95108695652173</v>
      </c>
      <c r="M33" s="31">
        <v>0</v>
      </c>
      <c r="N33" s="36">
        <v>0</v>
      </c>
      <c r="O33" s="31">
        <v>5.5461956521739131</v>
      </c>
      <c r="P33" s="31">
        <v>0</v>
      </c>
      <c r="Q33" s="36">
        <v>0</v>
      </c>
      <c r="R33" s="31">
        <v>5.0163043478260869</v>
      </c>
      <c r="S33" s="31">
        <v>0</v>
      </c>
      <c r="T33" s="36">
        <v>0</v>
      </c>
      <c r="U33" s="31">
        <v>45.929347826086953</v>
      </c>
      <c r="V33" s="31">
        <v>0</v>
      </c>
      <c r="W33" s="36">
        <v>0</v>
      </c>
      <c r="X33" s="31">
        <v>13.866847826086957</v>
      </c>
      <c r="Y33" s="31">
        <v>0</v>
      </c>
      <c r="Z33" s="36">
        <v>0</v>
      </c>
      <c r="AA33" s="31">
        <v>190.0733695652174</v>
      </c>
      <c r="AB33" s="31">
        <v>0</v>
      </c>
      <c r="AC33" s="36">
        <v>0</v>
      </c>
      <c r="AD33" s="31">
        <v>7.7201086956521738</v>
      </c>
      <c r="AE33" s="31">
        <v>0</v>
      </c>
      <c r="AF33" s="36">
        <v>0</v>
      </c>
      <c r="AG33" s="31">
        <v>0</v>
      </c>
      <c r="AH33" s="31">
        <v>0</v>
      </c>
      <c r="AI33" s="36" t="s">
        <v>2003</v>
      </c>
      <c r="AJ33" t="s">
        <v>104</v>
      </c>
      <c r="AK33" s="37">
        <v>5</v>
      </c>
      <c r="AT33"/>
    </row>
    <row r="34" spans="1:46" x14ac:dyDescent="0.25">
      <c r="A34" t="s">
        <v>1823</v>
      </c>
      <c r="B34" t="s">
        <v>1111</v>
      </c>
      <c r="C34" t="s">
        <v>1630</v>
      </c>
      <c r="D34" t="s">
        <v>1800</v>
      </c>
      <c r="E34" s="31">
        <v>37.902173913043477</v>
      </c>
      <c r="F34" s="31">
        <v>88.129891304347808</v>
      </c>
      <c r="G34" s="31">
        <v>0</v>
      </c>
      <c r="H34" s="36">
        <v>0</v>
      </c>
      <c r="I34" s="31">
        <v>10.665760869565219</v>
      </c>
      <c r="J34" s="31">
        <v>0</v>
      </c>
      <c r="K34" s="36">
        <v>0</v>
      </c>
      <c r="L34" s="31">
        <v>6.2635869565217392</v>
      </c>
      <c r="M34" s="31">
        <v>0</v>
      </c>
      <c r="N34" s="36">
        <v>0</v>
      </c>
      <c r="O34" s="31">
        <v>0</v>
      </c>
      <c r="P34" s="31">
        <v>0</v>
      </c>
      <c r="Q34" s="36" t="s">
        <v>2003</v>
      </c>
      <c r="R34" s="31">
        <v>4.4021739130434785</v>
      </c>
      <c r="S34" s="31">
        <v>0</v>
      </c>
      <c r="T34" s="36">
        <v>0</v>
      </c>
      <c r="U34" s="31">
        <v>14.268804347826087</v>
      </c>
      <c r="V34" s="31">
        <v>0</v>
      </c>
      <c r="W34" s="36">
        <v>0</v>
      </c>
      <c r="X34" s="31">
        <v>5.0334782608695647</v>
      </c>
      <c r="Y34" s="31">
        <v>0</v>
      </c>
      <c r="Z34" s="36">
        <v>0</v>
      </c>
      <c r="AA34" s="31">
        <v>58.161847826086934</v>
      </c>
      <c r="AB34" s="31">
        <v>0</v>
      </c>
      <c r="AC34" s="36">
        <v>0</v>
      </c>
      <c r="AD34" s="31">
        <v>0</v>
      </c>
      <c r="AE34" s="31">
        <v>0</v>
      </c>
      <c r="AF34" s="36" t="s">
        <v>2003</v>
      </c>
      <c r="AG34" s="31">
        <v>0</v>
      </c>
      <c r="AH34" s="31">
        <v>0</v>
      </c>
      <c r="AI34" s="36" t="s">
        <v>2003</v>
      </c>
      <c r="AJ34" t="s">
        <v>419</v>
      </c>
      <c r="AK34" s="37">
        <v>5</v>
      </c>
      <c r="AT34"/>
    </row>
    <row r="35" spans="1:46" x14ac:dyDescent="0.25">
      <c r="A35" t="s">
        <v>1823</v>
      </c>
      <c r="B35" t="s">
        <v>1237</v>
      </c>
      <c r="C35" t="s">
        <v>1408</v>
      </c>
      <c r="D35" t="s">
        <v>1719</v>
      </c>
      <c r="E35" s="31">
        <v>39.304347826086953</v>
      </c>
      <c r="F35" s="31">
        <v>118.37347826086958</v>
      </c>
      <c r="G35" s="31">
        <v>0</v>
      </c>
      <c r="H35" s="36">
        <v>0</v>
      </c>
      <c r="I35" s="31">
        <v>31.586521739130436</v>
      </c>
      <c r="J35" s="31">
        <v>0</v>
      </c>
      <c r="K35" s="36">
        <v>0</v>
      </c>
      <c r="L35" s="31">
        <v>28.649891304347829</v>
      </c>
      <c r="M35" s="31">
        <v>0</v>
      </c>
      <c r="N35" s="36">
        <v>0</v>
      </c>
      <c r="O35" s="31">
        <v>0</v>
      </c>
      <c r="P35" s="31">
        <v>0</v>
      </c>
      <c r="Q35" s="36" t="s">
        <v>2003</v>
      </c>
      <c r="R35" s="31">
        <v>2.9366304347826082</v>
      </c>
      <c r="S35" s="31">
        <v>0</v>
      </c>
      <c r="T35" s="36">
        <v>0</v>
      </c>
      <c r="U35" s="31">
        <v>29.333478260869562</v>
      </c>
      <c r="V35" s="31">
        <v>0</v>
      </c>
      <c r="W35" s="36">
        <v>0</v>
      </c>
      <c r="X35" s="31">
        <v>0</v>
      </c>
      <c r="Y35" s="31">
        <v>0</v>
      </c>
      <c r="Z35" s="36" t="s">
        <v>2003</v>
      </c>
      <c r="AA35" s="31">
        <v>57.453478260869566</v>
      </c>
      <c r="AB35" s="31">
        <v>0</v>
      </c>
      <c r="AC35" s="36">
        <v>0</v>
      </c>
      <c r="AD35" s="31">
        <v>0</v>
      </c>
      <c r="AE35" s="31">
        <v>0</v>
      </c>
      <c r="AF35" s="36" t="s">
        <v>2003</v>
      </c>
      <c r="AG35" s="31">
        <v>0</v>
      </c>
      <c r="AH35" s="31">
        <v>0</v>
      </c>
      <c r="AI35" s="36" t="s">
        <v>2003</v>
      </c>
      <c r="AJ35" t="s">
        <v>545</v>
      </c>
      <c r="AK35" s="37">
        <v>5</v>
      </c>
      <c r="AT35"/>
    </row>
    <row r="36" spans="1:46" x14ac:dyDescent="0.25">
      <c r="A36" t="s">
        <v>1823</v>
      </c>
      <c r="B36" t="s">
        <v>1357</v>
      </c>
      <c r="C36" t="s">
        <v>1454</v>
      </c>
      <c r="D36" t="s">
        <v>1755</v>
      </c>
      <c r="E36" s="31">
        <v>131.0108695652174</v>
      </c>
      <c r="F36" s="31">
        <v>226.68478260869566</v>
      </c>
      <c r="G36" s="31">
        <v>0.23369565217391305</v>
      </c>
      <c r="H36" s="36">
        <v>1.0309278350515464E-3</v>
      </c>
      <c r="I36" s="31">
        <v>17.516304347826086</v>
      </c>
      <c r="J36" s="31">
        <v>0.23369565217391305</v>
      </c>
      <c r="K36" s="36">
        <v>1.334160719826249E-2</v>
      </c>
      <c r="L36" s="31">
        <v>11.951086956521738</v>
      </c>
      <c r="M36" s="31">
        <v>0.23369565217391305</v>
      </c>
      <c r="N36" s="36">
        <v>1.9554342883128698E-2</v>
      </c>
      <c r="O36" s="31">
        <v>0</v>
      </c>
      <c r="P36" s="31">
        <v>0</v>
      </c>
      <c r="Q36" s="36" t="s">
        <v>2003</v>
      </c>
      <c r="R36" s="31">
        <v>5.5652173913043477</v>
      </c>
      <c r="S36" s="31">
        <v>0</v>
      </c>
      <c r="T36" s="36">
        <v>0</v>
      </c>
      <c r="U36" s="31">
        <v>65.032608695652172</v>
      </c>
      <c r="V36" s="31">
        <v>0</v>
      </c>
      <c r="W36" s="36">
        <v>0</v>
      </c>
      <c r="X36" s="31">
        <v>0</v>
      </c>
      <c r="Y36" s="31">
        <v>0</v>
      </c>
      <c r="Z36" s="36" t="s">
        <v>2003</v>
      </c>
      <c r="AA36" s="31">
        <v>144.1358695652174</v>
      </c>
      <c r="AB36" s="31">
        <v>0</v>
      </c>
      <c r="AC36" s="36">
        <v>0</v>
      </c>
      <c r="AD36" s="31">
        <v>0</v>
      </c>
      <c r="AE36" s="31">
        <v>0</v>
      </c>
      <c r="AF36" s="36" t="s">
        <v>2003</v>
      </c>
      <c r="AG36" s="31">
        <v>0</v>
      </c>
      <c r="AH36" s="31">
        <v>0</v>
      </c>
      <c r="AI36" s="36" t="s">
        <v>2003</v>
      </c>
      <c r="AJ36" t="s">
        <v>667</v>
      </c>
      <c r="AK36" s="37">
        <v>5</v>
      </c>
      <c r="AT36"/>
    </row>
    <row r="37" spans="1:46" x14ac:dyDescent="0.25">
      <c r="A37" t="s">
        <v>1823</v>
      </c>
      <c r="B37" t="s">
        <v>1186</v>
      </c>
      <c r="C37" t="s">
        <v>1436</v>
      </c>
      <c r="D37" t="s">
        <v>1759</v>
      </c>
      <c r="E37" s="31">
        <v>85.217391304347828</v>
      </c>
      <c r="F37" s="31">
        <v>196.50163043478258</v>
      </c>
      <c r="G37" s="31">
        <v>3.1168478260869565</v>
      </c>
      <c r="H37" s="36">
        <v>1.5861689387464982E-2</v>
      </c>
      <c r="I37" s="31">
        <v>27.268478260869571</v>
      </c>
      <c r="J37" s="31">
        <v>0</v>
      </c>
      <c r="K37" s="36">
        <v>0</v>
      </c>
      <c r="L37" s="31">
        <v>21.616304347826095</v>
      </c>
      <c r="M37" s="31">
        <v>0</v>
      </c>
      <c r="N37" s="36">
        <v>0</v>
      </c>
      <c r="O37" s="31">
        <v>0</v>
      </c>
      <c r="P37" s="31">
        <v>0</v>
      </c>
      <c r="Q37" s="36" t="s">
        <v>2003</v>
      </c>
      <c r="R37" s="31">
        <v>5.6521739130434785</v>
      </c>
      <c r="S37" s="31">
        <v>0</v>
      </c>
      <c r="T37" s="36">
        <v>0</v>
      </c>
      <c r="U37" s="31">
        <v>53.558695652173903</v>
      </c>
      <c r="V37" s="31">
        <v>0</v>
      </c>
      <c r="W37" s="36">
        <v>0</v>
      </c>
      <c r="X37" s="31">
        <v>5.6521739130434785</v>
      </c>
      <c r="Y37" s="31">
        <v>0</v>
      </c>
      <c r="Z37" s="36">
        <v>0</v>
      </c>
      <c r="AA37" s="31">
        <v>110.02228260869562</v>
      </c>
      <c r="AB37" s="31">
        <v>3.1168478260869565</v>
      </c>
      <c r="AC37" s="36">
        <v>2.8329241606196383E-2</v>
      </c>
      <c r="AD37" s="31">
        <v>0</v>
      </c>
      <c r="AE37" s="31">
        <v>0</v>
      </c>
      <c r="AF37" s="36" t="s">
        <v>2003</v>
      </c>
      <c r="AG37" s="31">
        <v>0</v>
      </c>
      <c r="AH37" s="31">
        <v>0</v>
      </c>
      <c r="AI37" s="36" t="s">
        <v>2003</v>
      </c>
      <c r="AJ37" t="s">
        <v>494</v>
      </c>
      <c r="AK37" s="37">
        <v>5</v>
      </c>
      <c r="AT37"/>
    </row>
    <row r="38" spans="1:46" x14ac:dyDescent="0.25">
      <c r="A38" t="s">
        <v>1823</v>
      </c>
      <c r="B38" t="s">
        <v>1046</v>
      </c>
      <c r="C38" t="s">
        <v>1529</v>
      </c>
      <c r="D38" t="s">
        <v>1735</v>
      </c>
      <c r="E38" s="31">
        <v>49.391304347826086</v>
      </c>
      <c r="F38" s="31">
        <v>163.12771739130432</v>
      </c>
      <c r="G38" s="31">
        <v>34.008152173913047</v>
      </c>
      <c r="H38" s="36">
        <v>0.20847562092918664</v>
      </c>
      <c r="I38" s="31">
        <v>17.509782608695652</v>
      </c>
      <c r="J38" s="31">
        <v>0</v>
      </c>
      <c r="K38" s="36">
        <v>0</v>
      </c>
      <c r="L38" s="31">
        <v>6.8141304347826068</v>
      </c>
      <c r="M38" s="31">
        <v>0</v>
      </c>
      <c r="N38" s="36">
        <v>0</v>
      </c>
      <c r="O38" s="31">
        <v>5.3913043478260869</v>
      </c>
      <c r="P38" s="31">
        <v>0</v>
      </c>
      <c r="Q38" s="36">
        <v>0</v>
      </c>
      <c r="R38" s="31">
        <v>5.3043478260869561</v>
      </c>
      <c r="S38" s="31">
        <v>0</v>
      </c>
      <c r="T38" s="36">
        <v>0</v>
      </c>
      <c r="U38" s="31">
        <v>40.952173913043474</v>
      </c>
      <c r="V38" s="31">
        <v>6.7065217391304346</v>
      </c>
      <c r="W38" s="36">
        <v>0.16376473086314897</v>
      </c>
      <c r="X38" s="31">
        <v>0</v>
      </c>
      <c r="Y38" s="31">
        <v>0</v>
      </c>
      <c r="Z38" s="36" t="s">
        <v>2003</v>
      </c>
      <c r="AA38" s="31">
        <v>104.6657608695652</v>
      </c>
      <c r="AB38" s="31">
        <v>27.301630434782609</v>
      </c>
      <c r="AC38" s="36">
        <v>0.26084586026949141</v>
      </c>
      <c r="AD38" s="31">
        <v>0</v>
      </c>
      <c r="AE38" s="31">
        <v>0</v>
      </c>
      <c r="AF38" s="36" t="s">
        <v>2003</v>
      </c>
      <c r="AG38" s="31">
        <v>0</v>
      </c>
      <c r="AH38" s="31">
        <v>0</v>
      </c>
      <c r="AI38" s="36" t="s">
        <v>2003</v>
      </c>
      <c r="AJ38" t="s">
        <v>354</v>
      </c>
      <c r="AK38" s="37">
        <v>5</v>
      </c>
      <c r="AT38"/>
    </row>
    <row r="39" spans="1:46" x14ac:dyDescent="0.25">
      <c r="A39" t="s">
        <v>1823</v>
      </c>
      <c r="B39" t="s">
        <v>924</v>
      </c>
      <c r="C39" t="s">
        <v>1436</v>
      </c>
      <c r="D39" t="s">
        <v>1759</v>
      </c>
      <c r="E39" s="31">
        <v>60.228260869565219</v>
      </c>
      <c r="F39" s="31">
        <v>186.02608695652174</v>
      </c>
      <c r="G39" s="31">
        <v>4.5353260869565215</v>
      </c>
      <c r="H39" s="36">
        <v>2.4380054223344085E-2</v>
      </c>
      <c r="I39" s="31">
        <v>26.84021739130435</v>
      </c>
      <c r="J39" s="31">
        <v>1.548913043478261</v>
      </c>
      <c r="K39" s="36">
        <v>5.7708662373952134E-2</v>
      </c>
      <c r="L39" s="31">
        <v>16.057608695652178</v>
      </c>
      <c r="M39" s="31">
        <v>1.548913043478261</v>
      </c>
      <c r="N39" s="36">
        <v>9.6459757666012308E-2</v>
      </c>
      <c r="O39" s="31">
        <v>5.5652173913043477</v>
      </c>
      <c r="P39" s="31">
        <v>0</v>
      </c>
      <c r="Q39" s="36">
        <v>0</v>
      </c>
      <c r="R39" s="31">
        <v>5.2173913043478262</v>
      </c>
      <c r="S39" s="31">
        <v>0</v>
      </c>
      <c r="T39" s="36">
        <v>0</v>
      </c>
      <c r="U39" s="31">
        <v>57.613043478260863</v>
      </c>
      <c r="V39" s="31">
        <v>0</v>
      </c>
      <c r="W39" s="36">
        <v>0</v>
      </c>
      <c r="X39" s="31">
        <v>0</v>
      </c>
      <c r="Y39" s="31">
        <v>0</v>
      </c>
      <c r="Z39" s="36" t="s">
        <v>2003</v>
      </c>
      <c r="AA39" s="31">
        <v>101.57282608695651</v>
      </c>
      <c r="AB39" s="31">
        <v>2.9864130434782608</v>
      </c>
      <c r="AC39" s="36">
        <v>2.940169293824307E-2</v>
      </c>
      <c r="AD39" s="31">
        <v>0</v>
      </c>
      <c r="AE39" s="31">
        <v>0</v>
      </c>
      <c r="AF39" s="36" t="s">
        <v>2003</v>
      </c>
      <c r="AG39" s="31">
        <v>0</v>
      </c>
      <c r="AH39" s="31">
        <v>0</v>
      </c>
      <c r="AI39" s="36" t="s">
        <v>2003</v>
      </c>
      <c r="AJ39" t="s">
        <v>232</v>
      </c>
      <c r="AK39" s="37">
        <v>5</v>
      </c>
      <c r="AT39"/>
    </row>
    <row r="40" spans="1:46" x14ac:dyDescent="0.25">
      <c r="A40" t="s">
        <v>1823</v>
      </c>
      <c r="B40" t="s">
        <v>1227</v>
      </c>
      <c r="C40" t="s">
        <v>1477</v>
      </c>
      <c r="D40" t="s">
        <v>1763</v>
      </c>
      <c r="E40" s="31">
        <v>84.282608695652172</v>
      </c>
      <c r="F40" s="31">
        <v>234.85054347826082</v>
      </c>
      <c r="G40" s="31">
        <v>1.3451086956521738</v>
      </c>
      <c r="H40" s="36">
        <v>5.7275094012149272E-3</v>
      </c>
      <c r="I40" s="31">
        <v>23.252173913043482</v>
      </c>
      <c r="J40" s="31">
        <v>0</v>
      </c>
      <c r="K40" s="36">
        <v>0</v>
      </c>
      <c r="L40" s="31">
        <v>13.208695652173915</v>
      </c>
      <c r="M40" s="31">
        <v>0</v>
      </c>
      <c r="N40" s="36">
        <v>0</v>
      </c>
      <c r="O40" s="31">
        <v>3.9130434782608696</v>
      </c>
      <c r="P40" s="31">
        <v>0</v>
      </c>
      <c r="Q40" s="36">
        <v>0</v>
      </c>
      <c r="R40" s="31">
        <v>6.1304347826086953</v>
      </c>
      <c r="S40" s="31">
        <v>0</v>
      </c>
      <c r="T40" s="36">
        <v>0</v>
      </c>
      <c r="U40" s="31">
        <v>50.418478260869563</v>
      </c>
      <c r="V40" s="31">
        <v>0</v>
      </c>
      <c r="W40" s="36">
        <v>0</v>
      </c>
      <c r="X40" s="31">
        <v>5.4782608695652177</v>
      </c>
      <c r="Y40" s="31">
        <v>0</v>
      </c>
      <c r="Z40" s="36">
        <v>0</v>
      </c>
      <c r="AA40" s="31">
        <v>155.70163043478257</v>
      </c>
      <c r="AB40" s="31">
        <v>1.3451086956521738</v>
      </c>
      <c r="AC40" s="36">
        <v>8.6390148381624565E-3</v>
      </c>
      <c r="AD40" s="31">
        <v>0</v>
      </c>
      <c r="AE40" s="31">
        <v>0</v>
      </c>
      <c r="AF40" s="36" t="s">
        <v>2003</v>
      </c>
      <c r="AG40" s="31">
        <v>0</v>
      </c>
      <c r="AH40" s="31">
        <v>0</v>
      </c>
      <c r="AI40" s="36" t="s">
        <v>2003</v>
      </c>
      <c r="AJ40" t="s">
        <v>535</v>
      </c>
      <c r="AK40" s="37">
        <v>5</v>
      </c>
      <c r="AT40"/>
    </row>
    <row r="41" spans="1:46" x14ac:dyDescent="0.25">
      <c r="A41" t="s">
        <v>1823</v>
      </c>
      <c r="B41" t="s">
        <v>1032</v>
      </c>
      <c r="C41" t="s">
        <v>1606</v>
      </c>
      <c r="D41" t="s">
        <v>1744</v>
      </c>
      <c r="E41" s="31">
        <v>47.923913043478258</v>
      </c>
      <c r="F41" s="31">
        <v>138.24347826086955</v>
      </c>
      <c r="G41" s="31">
        <v>0</v>
      </c>
      <c r="H41" s="36">
        <v>0</v>
      </c>
      <c r="I41" s="31">
        <v>35.149999999999984</v>
      </c>
      <c r="J41" s="31">
        <v>0</v>
      </c>
      <c r="K41" s="36">
        <v>0</v>
      </c>
      <c r="L41" s="31">
        <v>27.486956521739117</v>
      </c>
      <c r="M41" s="31">
        <v>0</v>
      </c>
      <c r="N41" s="36">
        <v>0</v>
      </c>
      <c r="O41" s="31">
        <v>2.6413043478260869</v>
      </c>
      <c r="P41" s="31">
        <v>0</v>
      </c>
      <c r="Q41" s="36">
        <v>0</v>
      </c>
      <c r="R41" s="31">
        <v>5.0217391304347823</v>
      </c>
      <c r="S41" s="31">
        <v>0</v>
      </c>
      <c r="T41" s="36">
        <v>0</v>
      </c>
      <c r="U41" s="31">
        <v>13.404347826086957</v>
      </c>
      <c r="V41" s="31">
        <v>0</v>
      </c>
      <c r="W41" s="36">
        <v>0</v>
      </c>
      <c r="X41" s="31">
        <v>0</v>
      </c>
      <c r="Y41" s="31">
        <v>0</v>
      </c>
      <c r="Z41" s="36" t="s">
        <v>2003</v>
      </c>
      <c r="AA41" s="31">
        <v>89.689130434782626</v>
      </c>
      <c r="AB41" s="31">
        <v>0</v>
      </c>
      <c r="AC41" s="36">
        <v>0</v>
      </c>
      <c r="AD41" s="31">
        <v>0</v>
      </c>
      <c r="AE41" s="31">
        <v>0</v>
      </c>
      <c r="AF41" s="36" t="s">
        <v>2003</v>
      </c>
      <c r="AG41" s="31">
        <v>0</v>
      </c>
      <c r="AH41" s="31">
        <v>0</v>
      </c>
      <c r="AI41" s="36" t="s">
        <v>2003</v>
      </c>
      <c r="AJ41" t="s">
        <v>340</v>
      </c>
      <c r="AK41" s="37">
        <v>5</v>
      </c>
      <c r="AT41"/>
    </row>
    <row r="42" spans="1:46" x14ac:dyDescent="0.25">
      <c r="A42" t="s">
        <v>1823</v>
      </c>
      <c r="B42" t="s">
        <v>1136</v>
      </c>
      <c r="C42" t="s">
        <v>1550</v>
      </c>
      <c r="D42" t="s">
        <v>1776</v>
      </c>
      <c r="E42" s="31">
        <v>38.097826086956523</v>
      </c>
      <c r="F42" s="31">
        <v>110.19347826086958</v>
      </c>
      <c r="G42" s="31">
        <v>10.502717391304348</v>
      </c>
      <c r="H42" s="36">
        <v>9.5311606068377741E-2</v>
      </c>
      <c r="I42" s="31">
        <v>18.461956521739129</v>
      </c>
      <c r="J42" s="31">
        <v>0</v>
      </c>
      <c r="K42" s="36">
        <v>0</v>
      </c>
      <c r="L42" s="31">
        <v>9.625</v>
      </c>
      <c r="M42" s="31">
        <v>0</v>
      </c>
      <c r="N42" s="36">
        <v>0</v>
      </c>
      <c r="O42" s="31">
        <v>1.1304347826086956</v>
      </c>
      <c r="P42" s="31">
        <v>0</v>
      </c>
      <c r="Q42" s="36">
        <v>0</v>
      </c>
      <c r="R42" s="31">
        <v>7.7065217391304346</v>
      </c>
      <c r="S42" s="31">
        <v>0</v>
      </c>
      <c r="T42" s="36">
        <v>0</v>
      </c>
      <c r="U42" s="31">
        <v>25.839130434782607</v>
      </c>
      <c r="V42" s="31">
        <v>0.13315217391304349</v>
      </c>
      <c r="W42" s="36">
        <v>5.1531213191990588E-3</v>
      </c>
      <c r="X42" s="31">
        <v>1.6956521739130435</v>
      </c>
      <c r="Y42" s="31">
        <v>0</v>
      </c>
      <c r="Z42" s="36">
        <v>0</v>
      </c>
      <c r="AA42" s="31">
        <v>57.137500000000017</v>
      </c>
      <c r="AB42" s="31">
        <v>10.369565217391305</v>
      </c>
      <c r="AC42" s="36">
        <v>0.18148440546736033</v>
      </c>
      <c r="AD42" s="31">
        <v>0</v>
      </c>
      <c r="AE42" s="31">
        <v>0</v>
      </c>
      <c r="AF42" s="36" t="s">
        <v>2003</v>
      </c>
      <c r="AG42" s="31">
        <v>7.0592391304347846</v>
      </c>
      <c r="AH42" s="31">
        <v>0</v>
      </c>
      <c r="AI42" s="36">
        <v>0</v>
      </c>
      <c r="AJ42" t="s">
        <v>444</v>
      </c>
      <c r="AK42" s="37">
        <v>5</v>
      </c>
      <c r="AT42"/>
    </row>
    <row r="43" spans="1:46" x14ac:dyDescent="0.25">
      <c r="A43" t="s">
        <v>1823</v>
      </c>
      <c r="B43" t="s">
        <v>1314</v>
      </c>
      <c r="C43" t="s">
        <v>1407</v>
      </c>
      <c r="D43" t="s">
        <v>1808</v>
      </c>
      <c r="E43" s="31">
        <v>27.434782608695652</v>
      </c>
      <c r="F43" s="31">
        <v>102.38804347826087</v>
      </c>
      <c r="G43" s="31">
        <v>6.7717391304347831</v>
      </c>
      <c r="H43" s="36">
        <v>6.6137987409365481E-2</v>
      </c>
      <c r="I43" s="31">
        <v>15.939130434782609</v>
      </c>
      <c r="J43" s="31">
        <v>0</v>
      </c>
      <c r="K43" s="36">
        <v>0</v>
      </c>
      <c r="L43" s="31">
        <v>4.4782608695652177</v>
      </c>
      <c r="M43" s="31">
        <v>0</v>
      </c>
      <c r="N43" s="36">
        <v>0</v>
      </c>
      <c r="O43" s="31">
        <v>1.3043478260869565</v>
      </c>
      <c r="P43" s="31">
        <v>0</v>
      </c>
      <c r="Q43" s="36">
        <v>0</v>
      </c>
      <c r="R43" s="31">
        <v>10.156521739130435</v>
      </c>
      <c r="S43" s="31">
        <v>0</v>
      </c>
      <c r="T43" s="36">
        <v>0</v>
      </c>
      <c r="U43" s="31">
        <v>22.490217391304341</v>
      </c>
      <c r="V43" s="31">
        <v>0.1358695652173913</v>
      </c>
      <c r="W43" s="36">
        <v>6.0412739838577173E-3</v>
      </c>
      <c r="X43" s="31">
        <v>0</v>
      </c>
      <c r="Y43" s="31">
        <v>0</v>
      </c>
      <c r="Z43" s="36" t="s">
        <v>2003</v>
      </c>
      <c r="AA43" s="31">
        <v>63.958695652173908</v>
      </c>
      <c r="AB43" s="31">
        <v>6.6358695652173916</v>
      </c>
      <c r="AC43" s="36">
        <v>0.10375242173957379</v>
      </c>
      <c r="AD43" s="31">
        <v>0</v>
      </c>
      <c r="AE43" s="31">
        <v>0</v>
      </c>
      <c r="AF43" s="36" t="s">
        <v>2003</v>
      </c>
      <c r="AG43" s="31">
        <v>0</v>
      </c>
      <c r="AH43" s="31">
        <v>0</v>
      </c>
      <c r="AI43" s="36" t="s">
        <v>2003</v>
      </c>
      <c r="AJ43" t="s">
        <v>622</v>
      </c>
      <c r="AK43" s="37">
        <v>5</v>
      </c>
      <c r="AT43"/>
    </row>
    <row r="44" spans="1:46" x14ac:dyDescent="0.25">
      <c r="A44" t="s">
        <v>1823</v>
      </c>
      <c r="B44" t="s">
        <v>1247</v>
      </c>
      <c r="C44" t="s">
        <v>1456</v>
      </c>
      <c r="D44" t="s">
        <v>1771</v>
      </c>
      <c r="E44" s="31">
        <v>35.043478260869563</v>
      </c>
      <c r="F44" s="31">
        <v>122.09673913043477</v>
      </c>
      <c r="G44" s="31">
        <v>0</v>
      </c>
      <c r="H44" s="36">
        <v>0</v>
      </c>
      <c r="I44" s="31">
        <v>30.73804347826087</v>
      </c>
      <c r="J44" s="31">
        <v>0</v>
      </c>
      <c r="K44" s="36">
        <v>0</v>
      </c>
      <c r="L44" s="31">
        <v>25.572826086956521</v>
      </c>
      <c r="M44" s="31">
        <v>0</v>
      </c>
      <c r="N44" s="36">
        <v>0</v>
      </c>
      <c r="O44" s="31">
        <v>0</v>
      </c>
      <c r="P44" s="31">
        <v>0</v>
      </c>
      <c r="Q44" s="36" t="s">
        <v>2003</v>
      </c>
      <c r="R44" s="31">
        <v>5.1652173913043473</v>
      </c>
      <c r="S44" s="31">
        <v>0</v>
      </c>
      <c r="T44" s="36">
        <v>0</v>
      </c>
      <c r="U44" s="31">
        <v>17.20999999999999</v>
      </c>
      <c r="V44" s="31">
        <v>0</v>
      </c>
      <c r="W44" s="36">
        <v>0</v>
      </c>
      <c r="X44" s="31">
        <v>0</v>
      </c>
      <c r="Y44" s="31">
        <v>0</v>
      </c>
      <c r="Z44" s="36" t="s">
        <v>2003</v>
      </c>
      <c r="AA44" s="31">
        <v>74.148695652173913</v>
      </c>
      <c r="AB44" s="31">
        <v>0</v>
      </c>
      <c r="AC44" s="36">
        <v>0</v>
      </c>
      <c r="AD44" s="31">
        <v>0</v>
      </c>
      <c r="AE44" s="31">
        <v>0</v>
      </c>
      <c r="AF44" s="36" t="s">
        <v>2003</v>
      </c>
      <c r="AG44" s="31">
        <v>0</v>
      </c>
      <c r="AH44" s="31">
        <v>0</v>
      </c>
      <c r="AI44" s="36" t="s">
        <v>2003</v>
      </c>
      <c r="AJ44" t="s">
        <v>555</v>
      </c>
      <c r="AK44" s="37">
        <v>5</v>
      </c>
      <c r="AT44"/>
    </row>
    <row r="45" spans="1:46" x14ac:dyDescent="0.25">
      <c r="A45" t="s">
        <v>1823</v>
      </c>
      <c r="B45" t="s">
        <v>716</v>
      </c>
      <c r="C45" t="s">
        <v>1453</v>
      </c>
      <c r="D45" t="s">
        <v>1719</v>
      </c>
      <c r="E45" s="31">
        <v>47.445652173913047</v>
      </c>
      <c r="F45" s="31">
        <v>179.97826086956522</v>
      </c>
      <c r="G45" s="31">
        <v>12.578804347826088</v>
      </c>
      <c r="H45" s="36">
        <v>6.9890687281072603E-2</v>
      </c>
      <c r="I45" s="31">
        <v>38.913043478260867</v>
      </c>
      <c r="J45" s="31">
        <v>0.22826086956521738</v>
      </c>
      <c r="K45" s="36">
        <v>5.8659217877094971E-3</v>
      </c>
      <c r="L45" s="31">
        <v>20.453804347826086</v>
      </c>
      <c r="M45" s="31">
        <v>0.22826086956521738</v>
      </c>
      <c r="N45" s="36">
        <v>1.1159824631327222E-2</v>
      </c>
      <c r="O45" s="31">
        <v>12.622282608695652</v>
      </c>
      <c r="P45" s="31">
        <v>0</v>
      </c>
      <c r="Q45" s="36">
        <v>0</v>
      </c>
      <c r="R45" s="31">
        <v>5.8369565217391308</v>
      </c>
      <c r="S45" s="31">
        <v>0</v>
      </c>
      <c r="T45" s="36">
        <v>0</v>
      </c>
      <c r="U45" s="31">
        <v>45.766304347826086</v>
      </c>
      <c r="V45" s="31">
        <v>10.581521739130435</v>
      </c>
      <c r="W45" s="36">
        <v>0.23120769504809408</v>
      </c>
      <c r="X45" s="31">
        <v>0</v>
      </c>
      <c r="Y45" s="31">
        <v>0</v>
      </c>
      <c r="Z45" s="36" t="s">
        <v>2003</v>
      </c>
      <c r="AA45" s="31">
        <v>95.298913043478265</v>
      </c>
      <c r="AB45" s="31">
        <v>1.7690217391304348</v>
      </c>
      <c r="AC45" s="36">
        <v>1.8562874251497004E-2</v>
      </c>
      <c r="AD45" s="31">
        <v>0</v>
      </c>
      <c r="AE45" s="31">
        <v>0</v>
      </c>
      <c r="AF45" s="36" t="s">
        <v>2003</v>
      </c>
      <c r="AG45" s="31">
        <v>0</v>
      </c>
      <c r="AH45" s="31">
        <v>0</v>
      </c>
      <c r="AI45" s="36" t="s">
        <v>2003</v>
      </c>
      <c r="AJ45" t="s">
        <v>24</v>
      </c>
      <c r="AK45" s="37">
        <v>5</v>
      </c>
      <c r="AT45"/>
    </row>
    <row r="46" spans="1:46" x14ac:dyDescent="0.25">
      <c r="A46" t="s">
        <v>1823</v>
      </c>
      <c r="B46" t="s">
        <v>784</v>
      </c>
      <c r="C46" t="s">
        <v>1454</v>
      </c>
      <c r="D46" t="s">
        <v>1755</v>
      </c>
      <c r="E46" s="31">
        <v>155.96739130434781</v>
      </c>
      <c r="F46" s="31">
        <v>426.95380434782606</v>
      </c>
      <c r="G46" s="31">
        <v>0</v>
      </c>
      <c r="H46" s="36">
        <v>0</v>
      </c>
      <c r="I46" s="31">
        <v>88.423913043478251</v>
      </c>
      <c r="J46" s="31">
        <v>0</v>
      </c>
      <c r="K46" s="36">
        <v>0</v>
      </c>
      <c r="L46" s="31">
        <v>75.024456521739125</v>
      </c>
      <c r="M46" s="31">
        <v>0</v>
      </c>
      <c r="N46" s="36">
        <v>0</v>
      </c>
      <c r="O46" s="31">
        <v>7.8342391304347823</v>
      </c>
      <c r="P46" s="31">
        <v>0</v>
      </c>
      <c r="Q46" s="36">
        <v>0</v>
      </c>
      <c r="R46" s="31">
        <v>5.5652173913043477</v>
      </c>
      <c r="S46" s="31">
        <v>0</v>
      </c>
      <c r="T46" s="36">
        <v>0</v>
      </c>
      <c r="U46" s="31">
        <v>110.90489130434783</v>
      </c>
      <c r="V46" s="31">
        <v>0</v>
      </c>
      <c r="W46" s="36">
        <v>0</v>
      </c>
      <c r="X46" s="31">
        <v>5.2826086956521738</v>
      </c>
      <c r="Y46" s="31">
        <v>0</v>
      </c>
      <c r="Z46" s="36">
        <v>0</v>
      </c>
      <c r="AA46" s="31">
        <v>222.34239130434781</v>
      </c>
      <c r="AB46" s="31">
        <v>0</v>
      </c>
      <c r="AC46" s="36">
        <v>0</v>
      </c>
      <c r="AD46" s="31">
        <v>0</v>
      </c>
      <c r="AE46" s="31">
        <v>0</v>
      </c>
      <c r="AF46" s="36" t="s">
        <v>2003</v>
      </c>
      <c r="AG46" s="31">
        <v>0</v>
      </c>
      <c r="AH46" s="31">
        <v>0</v>
      </c>
      <c r="AI46" s="36" t="s">
        <v>2003</v>
      </c>
      <c r="AJ46" t="s">
        <v>92</v>
      </c>
      <c r="AK46" s="37">
        <v>5</v>
      </c>
      <c r="AT46"/>
    </row>
    <row r="47" spans="1:46" x14ac:dyDescent="0.25">
      <c r="A47" t="s">
        <v>1823</v>
      </c>
      <c r="B47" t="s">
        <v>1128</v>
      </c>
      <c r="C47" t="s">
        <v>1456</v>
      </c>
      <c r="D47" t="s">
        <v>1771</v>
      </c>
      <c r="E47" s="31">
        <v>122.67391304347827</v>
      </c>
      <c r="F47" s="31">
        <v>399.12760869565216</v>
      </c>
      <c r="G47" s="31">
        <v>0.24456521739130435</v>
      </c>
      <c r="H47" s="36">
        <v>6.1274943667901792E-4</v>
      </c>
      <c r="I47" s="31">
        <v>48.9375</v>
      </c>
      <c r="J47" s="31">
        <v>0.24456521739130435</v>
      </c>
      <c r="K47" s="36">
        <v>4.9975012493753126E-3</v>
      </c>
      <c r="L47" s="31">
        <v>38.067934782608695</v>
      </c>
      <c r="M47" s="31">
        <v>0.24456521739130435</v>
      </c>
      <c r="N47" s="36">
        <v>6.4244414305089587E-3</v>
      </c>
      <c r="O47" s="31">
        <v>5.9130434782608692</v>
      </c>
      <c r="P47" s="31">
        <v>0</v>
      </c>
      <c r="Q47" s="36">
        <v>0</v>
      </c>
      <c r="R47" s="31">
        <v>4.9565217391304346</v>
      </c>
      <c r="S47" s="31">
        <v>0</v>
      </c>
      <c r="T47" s="36">
        <v>0</v>
      </c>
      <c r="U47" s="31">
        <v>78.548913043478265</v>
      </c>
      <c r="V47" s="31">
        <v>0</v>
      </c>
      <c r="W47" s="36">
        <v>0</v>
      </c>
      <c r="X47" s="31">
        <v>5.3913043478260869</v>
      </c>
      <c r="Y47" s="31">
        <v>0</v>
      </c>
      <c r="Z47" s="36">
        <v>0</v>
      </c>
      <c r="AA47" s="31">
        <v>250.77434782608697</v>
      </c>
      <c r="AB47" s="31">
        <v>0</v>
      </c>
      <c r="AC47" s="36">
        <v>0</v>
      </c>
      <c r="AD47" s="31">
        <v>15.475543478260869</v>
      </c>
      <c r="AE47" s="31">
        <v>0</v>
      </c>
      <c r="AF47" s="36">
        <v>0</v>
      </c>
      <c r="AG47" s="31">
        <v>0</v>
      </c>
      <c r="AH47" s="31">
        <v>0</v>
      </c>
      <c r="AI47" s="36" t="s">
        <v>2003</v>
      </c>
      <c r="AJ47" t="s">
        <v>436</v>
      </c>
      <c r="AK47" s="37">
        <v>5</v>
      </c>
      <c r="AT47"/>
    </row>
    <row r="48" spans="1:46" x14ac:dyDescent="0.25">
      <c r="A48" t="s">
        <v>1823</v>
      </c>
      <c r="B48" t="s">
        <v>1285</v>
      </c>
      <c r="C48" t="s">
        <v>1689</v>
      </c>
      <c r="D48" t="s">
        <v>1766</v>
      </c>
      <c r="E48" s="31">
        <v>49.804347826086953</v>
      </c>
      <c r="F48" s="31">
        <v>159.02934782608696</v>
      </c>
      <c r="G48" s="31">
        <v>17.535326086956523</v>
      </c>
      <c r="H48" s="36">
        <v>0.11026471734093379</v>
      </c>
      <c r="I48" s="31">
        <v>38.501086956521739</v>
      </c>
      <c r="J48" s="31">
        <v>4.0353260869565215</v>
      </c>
      <c r="K48" s="36">
        <v>0.10481070551367833</v>
      </c>
      <c r="L48" s="31">
        <v>28.895108695652173</v>
      </c>
      <c r="M48" s="31">
        <v>1.4347826086956521</v>
      </c>
      <c r="N48" s="36">
        <v>4.9654861098049542E-2</v>
      </c>
      <c r="O48" s="31">
        <v>5.5244565217391308</v>
      </c>
      <c r="P48" s="31">
        <v>2.6005434782608696</v>
      </c>
      <c r="Q48" s="36">
        <v>0.47073290703393994</v>
      </c>
      <c r="R48" s="31">
        <v>4.0815217391304346</v>
      </c>
      <c r="S48" s="31">
        <v>0</v>
      </c>
      <c r="T48" s="36">
        <v>0</v>
      </c>
      <c r="U48" s="31">
        <v>20.148913043478263</v>
      </c>
      <c r="V48" s="31">
        <v>5.7771739130434785</v>
      </c>
      <c r="W48" s="36">
        <v>0.2867238495981011</v>
      </c>
      <c r="X48" s="31">
        <v>0</v>
      </c>
      <c r="Y48" s="31">
        <v>0</v>
      </c>
      <c r="Z48" s="36" t="s">
        <v>2003</v>
      </c>
      <c r="AA48" s="31">
        <v>100.37934782608696</v>
      </c>
      <c r="AB48" s="31">
        <v>7.7228260869565215</v>
      </c>
      <c r="AC48" s="36">
        <v>7.6936404292412483E-2</v>
      </c>
      <c r="AD48" s="31">
        <v>0</v>
      </c>
      <c r="AE48" s="31">
        <v>0</v>
      </c>
      <c r="AF48" s="36" t="s">
        <v>2003</v>
      </c>
      <c r="AG48" s="31">
        <v>0</v>
      </c>
      <c r="AH48" s="31">
        <v>0</v>
      </c>
      <c r="AI48" s="36" t="s">
        <v>2003</v>
      </c>
      <c r="AJ48" t="s">
        <v>593</v>
      </c>
      <c r="AK48" s="37">
        <v>5</v>
      </c>
      <c r="AT48"/>
    </row>
    <row r="49" spans="1:46" x14ac:dyDescent="0.25">
      <c r="A49" t="s">
        <v>1823</v>
      </c>
      <c r="B49" t="s">
        <v>1135</v>
      </c>
      <c r="C49" t="s">
        <v>1424</v>
      </c>
      <c r="D49" t="s">
        <v>1725</v>
      </c>
      <c r="E49" s="31">
        <v>66.434782608695656</v>
      </c>
      <c r="F49" s="31">
        <v>161.45391304347828</v>
      </c>
      <c r="G49" s="31">
        <v>0.24456521739130435</v>
      </c>
      <c r="H49" s="36">
        <v>1.5147679779395921E-3</v>
      </c>
      <c r="I49" s="31">
        <v>26.545652173913041</v>
      </c>
      <c r="J49" s="31">
        <v>0.24456521739130435</v>
      </c>
      <c r="K49" s="36">
        <v>9.2130046679223653E-3</v>
      </c>
      <c r="L49" s="31">
        <v>10.64891304347826</v>
      </c>
      <c r="M49" s="31">
        <v>0</v>
      </c>
      <c r="N49" s="36">
        <v>0</v>
      </c>
      <c r="O49" s="31">
        <v>11.114130434782609</v>
      </c>
      <c r="P49" s="31">
        <v>0.24456521739130435</v>
      </c>
      <c r="Q49" s="36">
        <v>2.2004889975550123E-2</v>
      </c>
      <c r="R49" s="31">
        <v>4.7826086956521738</v>
      </c>
      <c r="S49" s="31">
        <v>0</v>
      </c>
      <c r="T49" s="36">
        <v>0</v>
      </c>
      <c r="U49" s="31">
        <v>45.278260869565223</v>
      </c>
      <c r="V49" s="31">
        <v>0</v>
      </c>
      <c r="W49" s="36">
        <v>0</v>
      </c>
      <c r="X49" s="31">
        <v>0</v>
      </c>
      <c r="Y49" s="31">
        <v>0</v>
      </c>
      <c r="Z49" s="36" t="s">
        <v>2003</v>
      </c>
      <c r="AA49" s="31">
        <v>89.630000000000024</v>
      </c>
      <c r="AB49" s="31">
        <v>0</v>
      </c>
      <c r="AC49" s="36">
        <v>0</v>
      </c>
      <c r="AD49" s="31">
        <v>0</v>
      </c>
      <c r="AE49" s="31">
        <v>0</v>
      </c>
      <c r="AF49" s="36" t="s">
        <v>2003</v>
      </c>
      <c r="AG49" s="31">
        <v>0</v>
      </c>
      <c r="AH49" s="31">
        <v>0</v>
      </c>
      <c r="AI49" s="36" t="s">
        <v>2003</v>
      </c>
      <c r="AJ49" t="s">
        <v>443</v>
      </c>
      <c r="AK49" s="37">
        <v>5</v>
      </c>
      <c r="AT49"/>
    </row>
    <row r="50" spans="1:46" x14ac:dyDescent="0.25">
      <c r="A50" t="s">
        <v>1823</v>
      </c>
      <c r="B50" t="s">
        <v>1132</v>
      </c>
      <c r="C50" t="s">
        <v>1413</v>
      </c>
      <c r="D50" t="s">
        <v>1755</v>
      </c>
      <c r="E50" s="31">
        <v>53.565217391304351</v>
      </c>
      <c r="F50" s="31">
        <v>154.06086956521739</v>
      </c>
      <c r="G50" s="31">
        <v>0.2608695652173913</v>
      </c>
      <c r="H50" s="36">
        <v>1.6932889315346843E-3</v>
      </c>
      <c r="I50" s="31">
        <v>42.982608695652175</v>
      </c>
      <c r="J50" s="31">
        <v>0.2608695652173913</v>
      </c>
      <c r="K50" s="36">
        <v>6.0691887517701796E-3</v>
      </c>
      <c r="L50" s="31">
        <v>36.04347826086957</v>
      </c>
      <c r="M50" s="31">
        <v>0</v>
      </c>
      <c r="N50" s="36">
        <v>0</v>
      </c>
      <c r="O50" s="31">
        <v>1.5478260869565215</v>
      </c>
      <c r="P50" s="31">
        <v>0.2608695652173913</v>
      </c>
      <c r="Q50" s="36">
        <v>0.16853932584269665</v>
      </c>
      <c r="R50" s="31">
        <v>5.3913043478260869</v>
      </c>
      <c r="S50" s="31">
        <v>0</v>
      </c>
      <c r="T50" s="36">
        <v>0</v>
      </c>
      <c r="U50" s="31">
        <v>15.341304347826085</v>
      </c>
      <c r="V50" s="31">
        <v>0</v>
      </c>
      <c r="W50" s="36">
        <v>0</v>
      </c>
      <c r="X50" s="31">
        <v>6.9684782608695643</v>
      </c>
      <c r="Y50" s="31">
        <v>0</v>
      </c>
      <c r="Z50" s="36">
        <v>0</v>
      </c>
      <c r="AA50" s="31">
        <v>88.768478260869585</v>
      </c>
      <c r="AB50" s="31">
        <v>0</v>
      </c>
      <c r="AC50" s="36">
        <v>0</v>
      </c>
      <c r="AD50" s="31">
        <v>0</v>
      </c>
      <c r="AE50" s="31">
        <v>0</v>
      </c>
      <c r="AF50" s="36" t="s">
        <v>2003</v>
      </c>
      <c r="AG50" s="31">
        <v>0</v>
      </c>
      <c r="AH50" s="31">
        <v>0</v>
      </c>
      <c r="AI50" s="36" t="s">
        <v>2003</v>
      </c>
      <c r="AJ50" t="s">
        <v>440</v>
      </c>
      <c r="AK50" s="37">
        <v>5</v>
      </c>
      <c r="AT50"/>
    </row>
    <row r="51" spans="1:46" x14ac:dyDescent="0.25">
      <c r="A51" t="s">
        <v>1823</v>
      </c>
      <c r="B51" t="s">
        <v>723</v>
      </c>
      <c r="C51" t="s">
        <v>1419</v>
      </c>
      <c r="D51" t="s">
        <v>1770</v>
      </c>
      <c r="E51" s="31">
        <v>78.380434782608702</v>
      </c>
      <c r="F51" s="31">
        <v>245.2121739130435</v>
      </c>
      <c r="G51" s="31">
        <v>23.646630434782608</v>
      </c>
      <c r="H51" s="36">
        <v>9.6433346099562389E-2</v>
      </c>
      <c r="I51" s="31">
        <v>26.379347826086956</v>
      </c>
      <c r="J51" s="31">
        <v>4.695652173913043</v>
      </c>
      <c r="K51" s="36">
        <v>0.17800486216984629</v>
      </c>
      <c r="L51" s="31">
        <v>14.792934782608697</v>
      </c>
      <c r="M51" s="31">
        <v>3.0190217391304346</v>
      </c>
      <c r="N51" s="36">
        <v>0.20408538153495717</v>
      </c>
      <c r="O51" s="31">
        <v>6.3364130434782613</v>
      </c>
      <c r="P51" s="31">
        <v>1.6766304347826086</v>
      </c>
      <c r="Q51" s="36">
        <v>0.26460245304056951</v>
      </c>
      <c r="R51" s="31">
        <v>5.25</v>
      </c>
      <c r="S51" s="31">
        <v>0</v>
      </c>
      <c r="T51" s="36">
        <v>0</v>
      </c>
      <c r="U51" s="31">
        <v>70.349565217391302</v>
      </c>
      <c r="V51" s="31">
        <v>1.4936956521739133</v>
      </c>
      <c r="W51" s="36">
        <v>2.1232478801512945E-2</v>
      </c>
      <c r="X51" s="31">
        <v>10.303260869565218</v>
      </c>
      <c r="Y51" s="31">
        <v>0</v>
      </c>
      <c r="Z51" s="36">
        <v>0</v>
      </c>
      <c r="AA51" s="31">
        <v>138.18</v>
      </c>
      <c r="AB51" s="31">
        <v>17.45728260869565</v>
      </c>
      <c r="AC51" s="36">
        <v>0.12633726015845745</v>
      </c>
      <c r="AD51" s="31">
        <v>0</v>
      </c>
      <c r="AE51" s="31">
        <v>0</v>
      </c>
      <c r="AF51" s="36" t="s">
        <v>2003</v>
      </c>
      <c r="AG51" s="31">
        <v>0</v>
      </c>
      <c r="AH51" s="31">
        <v>0</v>
      </c>
      <c r="AI51" s="36" t="s">
        <v>2003</v>
      </c>
      <c r="AJ51" t="s">
        <v>31</v>
      </c>
      <c r="AK51" s="37">
        <v>5</v>
      </c>
      <c r="AT51"/>
    </row>
    <row r="52" spans="1:46" x14ac:dyDescent="0.25">
      <c r="A52" t="s">
        <v>1823</v>
      </c>
      <c r="B52" t="s">
        <v>726</v>
      </c>
      <c r="C52" t="s">
        <v>1460</v>
      </c>
      <c r="D52" t="s">
        <v>1755</v>
      </c>
      <c r="E52" s="31">
        <v>179</v>
      </c>
      <c r="F52" s="31">
        <v>164.04021739130434</v>
      </c>
      <c r="G52" s="31">
        <v>1.7826086956521738</v>
      </c>
      <c r="H52" s="36">
        <v>1.0866900349198566E-2</v>
      </c>
      <c r="I52" s="31">
        <v>31.782608695652172</v>
      </c>
      <c r="J52" s="31">
        <v>1.7826086956521738</v>
      </c>
      <c r="K52" s="36">
        <v>5.6087551299589603E-2</v>
      </c>
      <c r="L52" s="31">
        <v>13.4</v>
      </c>
      <c r="M52" s="31">
        <v>0</v>
      </c>
      <c r="N52" s="36">
        <v>0</v>
      </c>
      <c r="O52" s="31">
        <v>13.252173913043478</v>
      </c>
      <c r="P52" s="31">
        <v>1.7826086956521738</v>
      </c>
      <c r="Q52" s="36">
        <v>0.13451443569553806</v>
      </c>
      <c r="R52" s="31">
        <v>5.1304347826086953</v>
      </c>
      <c r="S52" s="31">
        <v>0</v>
      </c>
      <c r="T52" s="36">
        <v>0</v>
      </c>
      <c r="U52" s="31">
        <v>47.50326086956521</v>
      </c>
      <c r="V52" s="31">
        <v>0</v>
      </c>
      <c r="W52" s="36">
        <v>0</v>
      </c>
      <c r="X52" s="31">
        <v>10.260869565217391</v>
      </c>
      <c r="Y52" s="31">
        <v>0</v>
      </c>
      <c r="Z52" s="36">
        <v>0</v>
      </c>
      <c r="AA52" s="31">
        <v>74.49347826086958</v>
      </c>
      <c r="AB52" s="31">
        <v>0</v>
      </c>
      <c r="AC52" s="36">
        <v>0</v>
      </c>
      <c r="AD52" s="31">
        <v>0</v>
      </c>
      <c r="AE52" s="31">
        <v>0</v>
      </c>
      <c r="AF52" s="36" t="s">
        <v>2003</v>
      </c>
      <c r="AG52" s="31">
        <v>0</v>
      </c>
      <c r="AH52" s="31">
        <v>0</v>
      </c>
      <c r="AI52" s="36" t="s">
        <v>2003</v>
      </c>
      <c r="AJ52" t="s">
        <v>34</v>
      </c>
      <c r="AK52" s="37">
        <v>5</v>
      </c>
      <c r="AT52"/>
    </row>
    <row r="53" spans="1:46" x14ac:dyDescent="0.25">
      <c r="A53" t="s">
        <v>1823</v>
      </c>
      <c r="B53" t="s">
        <v>752</v>
      </c>
      <c r="C53" t="s">
        <v>1473</v>
      </c>
      <c r="D53" t="s">
        <v>1729</v>
      </c>
      <c r="E53" s="31">
        <v>73.510869565217391</v>
      </c>
      <c r="F53" s="31">
        <v>243.27206521739123</v>
      </c>
      <c r="G53" s="31">
        <v>0</v>
      </c>
      <c r="H53" s="36">
        <v>0</v>
      </c>
      <c r="I53" s="31">
        <v>60.163586956521726</v>
      </c>
      <c r="J53" s="31">
        <v>0</v>
      </c>
      <c r="K53" s="36">
        <v>0</v>
      </c>
      <c r="L53" s="31">
        <v>48.76141304347825</v>
      </c>
      <c r="M53" s="31">
        <v>0</v>
      </c>
      <c r="N53" s="36">
        <v>0</v>
      </c>
      <c r="O53" s="31">
        <v>6.0217391304347823</v>
      </c>
      <c r="P53" s="31">
        <v>0</v>
      </c>
      <c r="Q53" s="36">
        <v>0</v>
      </c>
      <c r="R53" s="31">
        <v>5.3804347826086953</v>
      </c>
      <c r="S53" s="31">
        <v>0</v>
      </c>
      <c r="T53" s="36">
        <v>0</v>
      </c>
      <c r="U53" s="31">
        <v>35.261304347826062</v>
      </c>
      <c r="V53" s="31">
        <v>0</v>
      </c>
      <c r="W53" s="36">
        <v>0</v>
      </c>
      <c r="X53" s="31">
        <v>0</v>
      </c>
      <c r="Y53" s="31">
        <v>0</v>
      </c>
      <c r="Z53" s="36" t="s">
        <v>2003</v>
      </c>
      <c r="AA53" s="31">
        <v>147.84717391304343</v>
      </c>
      <c r="AB53" s="31">
        <v>0</v>
      </c>
      <c r="AC53" s="36">
        <v>0</v>
      </c>
      <c r="AD53" s="31">
        <v>0</v>
      </c>
      <c r="AE53" s="31">
        <v>0</v>
      </c>
      <c r="AF53" s="36" t="s">
        <v>2003</v>
      </c>
      <c r="AG53" s="31">
        <v>0</v>
      </c>
      <c r="AH53" s="31">
        <v>0</v>
      </c>
      <c r="AI53" s="36" t="s">
        <v>2003</v>
      </c>
      <c r="AJ53" t="s">
        <v>60</v>
      </c>
      <c r="AK53" s="37">
        <v>5</v>
      </c>
      <c r="AT53"/>
    </row>
    <row r="54" spans="1:46" x14ac:dyDescent="0.25">
      <c r="A54" t="s">
        <v>1823</v>
      </c>
      <c r="B54" t="s">
        <v>1104</v>
      </c>
      <c r="C54" t="s">
        <v>1613</v>
      </c>
      <c r="D54" t="s">
        <v>1755</v>
      </c>
      <c r="E54" s="31">
        <v>82.086956521739125</v>
      </c>
      <c r="F54" s="31">
        <v>239.34782608695656</v>
      </c>
      <c r="G54" s="31">
        <v>22.920652173913044</v>
      </c>
      <c r="H54" s="36">
        <v>9.5762942779291538E-2</v>
      </c>
      <c r="I54" s="31">
        <v>17.372826086956522</v>
      </c>
      <c r="J54" s="31">
        <v>2.909782608695652</v>
      </c>
      <c r="K54" s="36">
        <v>0.16749045861227552</v>
      </c>
      <c r="L54" s="31">
        <v>14.463043478260872</v>
      </c>
      <c r="M54" s="31">
        <v>0</v>
      </c>
      <c r="N54" s="36">
        <v>0</v>
      </c>
      <c r="O54" s="31">
        <v>2.909782608695652</v>
      </c>
      <c r="P54" s="31">
        <v>2.909782608695652</v>
      </c>
      <c r="Q54" s="36">
        <v>1</v>
      </c>
      <c r="R54" s="31">
        <v>0</v>
      </c>
      <c r="S54" s="31">
        <v>0</v>
      </c>
      <c r="T54" s="36" t="s">
        <v>2003</v>
      </c>
      <c r="U54" s="31">
        <v>66.696739130434779</v>
      </c>
      <c r="V54" s="31">
        <v>0.40760869565217389</v>
      </c>
      <c r="W54" s="36">
        <v>6.1113736738319128E-3</v>
      </c>
      <c r="X54" s="31">
        <v>15.368478260869562</v>
      </c>
      <c r="Y54" s="31">
        <v>0</v>
      </c>
      <c r="Z54" s="36">
        <v>0</v>
      </c>
      <c r="AA54" s="31">
        <v>139.90978260869571</v>
      </c>
      <c r="AB54" s="31">
        <v>19.603260869565219</v>
      </c>
      <c r="AC54" s="36">
        <v>0.14011358251046865</v>
      </c>
      <c r="AD54" s="31">
        <v>0</v>
      </c>
      <c r="AE54" s="31">
        <v>0</v>
      </c>
      <c r="AF54" s="36" t="s">
        <v>2003</v>
      </c>
      <c r="AG54" s="31">
        <v>0</v>
      </c>
      <c r="AH54" s="31">
        <v>0</v>
      </c>
      <c r="AI54" s="36" t="s">
        <v>2003</v>
      </c>
      <c r="AJ54" t="s">
        <v>412</v>
      </c>
      <c r="AK54" s="37">
        <v>5</v>
      </c>
      <c r="AT54"/>
    </row>
    <row r="55" spans="1:46" x14ac:dyDescent="0.25">
      <c r="A55" t="s">
        <v>1823</v>
      </c>
      <c r="B55" t="s">
        <v>1014</v>
      </c>
      <c r="C55" t="s">
        <v>1433</v>
      </c>
      <c r="D55" t="s">
        <v>1758</v>
      </c>
      <c r="E55" s="31">
        <v>91.130434782608702</v>
      </c>
      <c r="F55" s="31">
        <v>200.55217391304348</v>
      </c>
      <c r="G55" s="31">
        <v>1.0434782608695652</v>
      </c>
      <c r="H55" s="36">
        <v>5.2030264270383937E-3</v>
      </c>
      <c r="I55" s="31">
        <v>64.808804347826083</v>
      </c>
      <c r="J55" s="31">
        <v>1.0434782608695652</v>
      </c>
      <c r="K55" s="36">
        <v>1.6100871962847239E-2</v>
      </c>
      <c r="L55" s="31">
        <v>44.342500000000001</v>
      </c>
      <c r="M55" s="31">
        <v>0</v>
      </c>
      <c r="N55" s="36">
        <v>0</v>
      </c>
      <c r="O55" s="31">
        <v>14.797826086956521</v>
      </c>
      <c r="P55" s="31">
        <v>1.0434782608695652</v>
      </c>
      <c r="Q55" s="36">
        <v>7.0515645658880563E-2</v>
      </c>
      <c r="R55" s="31">
        <v>5.6684782608695654</v>
      </c>
      <c r="S55" s="31">
        <v>0</v>
      </c>
      <c r="T55" s="36">
        <v>0</v>
      </c>
      <c r="U55" s="31">
        <v>23.682608695652171</v>
      </c>
      <c r="V55" s="31">
        <v>0</v>
      </c>
      <c r="W55" s="36">
        <v>0</v>
      </c>
      <c r="X55" s="31">
        <v>5.8054347826086943</v>
      </c>
      <c r="Y55" s="31">
        <v>0</v>
      </c>
      <c r="Z55" s="36">
        <v>0</v>
      </c>
      <c r="AA55" s="31">
        <v>106.25532608695652</v>
      </c>
      <c r="AB55" s="31">
        <v>0</v>
      </c>
      <c r="AC55" s="36">
        <v>0</v>
      </c>
      <c r="AD55" s="31">
        <v>0</v>
      </c>
      <c r="AE55" s="31">
        <v>0</v>
      </c>
      <c r="AF55" s="36" t="s">
        <v>2003</v>
      </c>
      <c r="AG55" s="31">
        <v>0</v>
      </c>
      <c r="AH55" s="31">
        <v>0</v>
      </c>
      <c r="AI55" s="36" t="s">
        <v>2003</v>
      </c>
      <c r="AJ55" t="s">
        <v>322</v>
      </c>
      <c r="AK55" s="37">
        <v>5</v>
      </c>
      <c r="AT55"/>
    </row>
    <row r="56" spans="1:46" x14ac:dyDescent="0.25">
      <c r="A56" t="s">
        <v>1823</v>
      </c>
      <c r="B56" t="s">
        <v>1241</v>
      </c>
      <c r="C56" t="s">
        <v>1435</v>
      </c>
      <c r="D56" t="s">
        <v>1755</v>
      </c>
      <c r="E56" s="31">
        <v>53.945652173913047</v>
      </c>
      <c r="F56" s="31">
        <v>148.26195652173908</v>
      </c>
      <c r="G56" s="31">
        <v>0.19565217391304349</v>
      </c>
      <c r="H56" s="36">
        <v>1.3196384190731745E-3</v>
      </c>
      <c r="I56" s="31">
        <v>34.798913043478258</v>
      </c>
      <c r="J56" s="31">
        <v>0.19565217391304349</v>
      </c>
      <c r="K56" s="36">
        <v>5.6223645166328289E-3</v>
      </c>
      <c r="L56" s="31">
        <v>24.603260869565219</v>
      </c>
      <c r="M56" s="31">
        <v>0</v>
      </c>
      <c r="N56" s="36">
        <v>0</v>
      </c>
      <c r="O56" s="31">
        <v>5.4130434782608692</v>
      </c>
      <c r="P56" s="31">
        <v>0.19565217391304349</v>
      </c>
      <c r="Q56" s="36">
        <v>3.6144578313253017E-2</v>
      </c>
      <c r="R56" s="31">
        <v>4.7826086956521738</v>
      </c>
      <c r="S56" s="31">
        <v>0</v>
      </c>
      <c r="T56" s="36">
        <v>0</v>
      </c>
      <c r="U56" s="31">
        <v>18.389673913043485</v>
      </c>
      <c r="V56" s="31">
        <v>0</v>
      </c>
      <c r="W56" s="36">
        <v>0</v>
      </c>
      <c r="X56" s="31">
        <v>0</v>
      </c>
      <c r="Y56" s="31">
        <v>0</v>
      </c>
      <c r="Z56" s="36" t="s">
        <v>2003</v>
      </c>
      <c r="AA56" s="31">
        <v>95.073369565217348</v>
      </c>
      <c r="AB56" s="31">
        <v>0</v>
      </c>
      <c r="AC56" s="36">
        <v>0</v>
      </c>
      <c r="AD56" s="31">
        <v>0</v>
      </c>
      <c r="AE56" s="31">
        <v>0</v>
      </c>
      <c r="AF56" s="36" t="s">
        <v>2003</v>
      </c>
      <c r="AG56" s="31">
        <v>0</v>
      </c>
      <c r="AH56" s="31">
        <v>0</v>
      </c>
      <c r="AI56" s="36" t="s">
        <v>2003</v>
      </c>
      <c r="AJ56" t="s">
        <v>549</v>
      </c>
      <c r="AK56" s="37">
        <v>5</v>
      </c>
      <c r="AT56"/>
    </row>
    <row r="57" spans="1:46" x14ac:dyDescent="0.25">
      <c r="A57" t="s">
        <v>1823</v>
      </c>
      <c r="B57" t="s">
        <v>1195</v>
      </c>
      <c r="C57" t="s">
        <v>1406</v>
      </c>
      <c r="D57" t="s">
        <v>1754</v>
      </c>
      <c r="E57" s="31">
        <v>77.913043478260875</v>
      </c>
      <c r="F57" s="31">
        <v>208.31793478260869</v>
      </c>
      <c r="G57" s="31">
        <v>0.49456521739130432</v>
      </c>
      <c r="H57" s="36">
        <v>2.3740885195862303E-3</v>
      </c>
      <c r="I57" s="31">
        <v>41.733695652173914</v>
      </c>
      <c r="J57" s="31">
        <v>0.49456521739130432</v>
      </c>
      <c r="K57" s="36">
        <v>1.1850501367365542E-2</v>
      </c>
      <c r="L57" s="31">
        <v>29.964673913043477</v>
      </c>
      <c r="M57" s="31">
        <v>0</v>
      </c>
      <c r="N57" s="36">
        <v>0</v>
      </c>
      <c r="O57" s="31">
        <v>6.2907608695652177</v>
      </c>
      <c r="P57" s="31">
        <v>0.49456521739130432</v>
      </c>
      <c r="Q57" s="36">
        <v>7.8617710583153338E-2</v>
      </c>
      <c r="R57" s="31">
        <v>5.4782608695652177</v>
      </c>
      <c r="S57" s="31">
        <v>0</v>
      </c>
      <c r="T57" s="36">
        <v>0</v>
      </c>
      <c r="U57" s="31">
        <v>38.116847826086953</v>
      </c>
      <c r="V57" s="31">
        <v>0</v>
      </c>
      <c r="W57" s="36">
        <v>0</v>
      </c>
      <c r="X57" s="31">
        <v>5.3043478260869561</v>
      </c>
      <c r="Y57" s="31">
        <v>0</v>
      </c>
      <c r="Z57" s="36">
        <v>0</v>
      </c>
      <c r="AA57" s="31">
        <v>123.16304347826087</v>
      </c>
      <c r="AB57" s="31">
        <v>0</v>
      </c>
      <c r="AC57" s="36">
        <v>0</v>
      </c>
      <c r="AD57" s="31">
        <v>0</v>
      </c>
      <c r="AE57" s="31">
        <v>0</v>
      </c>
      <c r="AF57" s="36" t="s">
        <v>2003</v>
      </c>
      <c r="AG57" s="31">
        <v>0</v>
      </c>
      <c r="AH57" s="31">
        <v>0</v>
      </c>
      <c r="AI57" s="36" t="s">
        <v>2003</v>
      </c>
      <c r="AJ57" t="s">
        <v>503</v>
      </c>
      <c r="AK57" s="37">
        <v>5</v>
      </c>
      <c r="AT57"/>
    </row>
    <row r="58" spans="1:46" x14ac:dyDescent="0.25">
      <c r="A58" t="s">
        <v>1823</v>
      </c>
      <c r="B58" t="s">
        <v>1171</v>
      </c>
      <c r="C58" t="s">
        <v>1652</v>
      </c>
      <c r="D58" t="s">
        <v>1755</v>
      </c>
      <c r="E58" s="31">
        <v>198.33695652173913</v>
      </c>
      <c r="F58" s="31">
        <v>528.05260869565211</v>
      </c>
      <c r="G58" s="31">
        <v>25.109456521739133</v>
      </c>
      <c r="H58" s="36">
        <v>4.7551050990472798E-2</v>
      </c>
      <c r="I58" s="31">
        <v>106.60836956521742</v>
      </c>
      <c r="J58" s="31">
        <v>14.071413043478262</v>
      </c>
      <c r="K58" s="36">
        <v>0.13199163537408862</v>
      </c>
      <c r="L58" s="31">
        <v>79.555108695652194</v>
      </c>
      <c r="M58" s="31">
        <v>10.902934782608698</v>
      </c>
      <c r="N58" s="36">
        <v>0.13704883270688761</v>
      </c>
      <c r="O58" s="31">
        <v>27.053260869565225</v>
      </c>
      <c r="P58" s="31">
        <v>3.1684782608695654</v>
      </c>
      <c r="Q58" s="36">
        <v>0.11712001285708544</v>
      </c>
      <c r="R58" s="31">
        <v>0</v>
      </c>
      <c r="S58" s="31">
        <v>0</v>
      </c>
      <c r="T58" s="36" t="s">
        <v>2003</v>
      </c>
      <c r="U58" s="31">
        <v>130.64739130434782</v>
      </c>
      <c r="V58" s="31">
        <v>0</v>
      </c>
      <c r="W58" s="36">
        <v>0</v>
      </c>
      <c r="X58" s="31">
        <v>17.068478260869568</v>
      </c>
      <c r="Y58" s="31">
        <v>0</v>
      </c>
      <c r="Z58" s="36">
        <v>0</v>
      </c>
      <c r="AA58" s="31">
        <v>273.72836956521735</v>
      </c>
      <c r="AB58" s="31">
        <v>11.038043478260869</v>
      </c>
      <c r="AC58" s="36">
        <v>4.0324806288048971E-2</v>
      </c>
      <c r="AD58" s="31">
        <v>0</v>
      </c>
      <c r="AE58" s="31">
        <v>0</v>
      </c>
      <c r="AF58" s="36" t="s">
        <v>2003</v>
      </c>
      <c r="AG58" s="31">
        <v>0</v>
      </c>
      <c r="AH58" s="31">
        <v>0</v>
      </c>
      <c r="AI58" s="36" t="s">
        <v>2003</v>
      </c>
      <c r="AJ58" t="s">
        <v>479</v>
      </c>
      <c r="AK58" s="37">
        <v>5</v>
      </c>
      <c r="AT58"/>
    </row>
    <row r="59" spans="1:46" x14ac:dyDescent="0.25">
      <c r="A59" t="s">
        <v>1823</v>
      </c>
      <c r="B59" t="s">
        <v>1023</v>
      </c>
      <c r="C59" t="s">
        <v>1401</v>
      </c>
      <c r="D59" t="s">
        <v>1755</v>
      </c>
      <c r="E59" s="31">
        <v>120.84782608695652</v>
      </c>
      <c r="F59" s="31">
        <v>227.87695652173915</v>
      </c>
      <c r="G59" s="31">
        <v>30.638913043478261</v>
      </c>
      <c r="H59" s="36">
        <v>0.13445375746255128</v>
      </c>
      <c r="I59" s="31">
        <v>42.105000000000004</v>
      </c>
      <c r="J59" s="31">
        <v>7.098478260869566</v>
      </c>
      <c r="K59" s="36">
        <v>0.16858991238260457</v>
      </c>
      <c r="L59" s="31">
        <v>29.259347826086959</v>
      </c>
      <c r="M59" s="31">
        <v>5.473478260869566</v>
      </c>
      <c r="N59" s="36">
        <v>0.18706767811104591</v>
      </c>
      <c r="O59" s="31">
        <v>6.0130434782608715</v>
      </c>
      <c r="P59" s="31">
        <v>1.625</v>
      </c>
      <c r="Q59" s="36">
        <v>0.27024584237165572</v>
      </c>
      <c r="R59" s="31">
        <v>6.8326086956521745</v>
      </c>
      <c r="S59" s="31">
        <v>0</v>
      </c>
      <c r="T59" s="36">
        <v>0</v>
      </c>
      <c r="U59" s="31">
        <v>79.314130434782626</v>
      </c>
      <c r="V59" s="31">
        <v>12.815217391304348</v>
      </c>
      <c r="W59" s="36">
        <v>0.16157546355301564</v>
      </c>
      <c r="X59" s="31">
        <v>19.819565217391307</v>
      </c>
      <c r="Y59" s="31">
        <v>0</v>
      </c>
      <c r="Z59" s="36">
        <v>0</v>
      </c>
      <c r="AA59" s="31">
        <v>86.638260869565215</v>
      </c>
      <c r="AB59" s="31">
        <v>10.725217391304348</v>
      </c>
      <c r="AC59" s="36">
        <v>0.12379308268261839</v>
      </c>
      <c r="AD59" s="31">
        <v>0</v>
      </c>
      <c r="AE59" s="31">
        <v>0</v>
      </c>
      <c r="AF59" s="36" t="s">
        <v>2003</v>
      </c>
      <c r="AG59" s="31">
        <v>0</v>
      </c>
      <c r="AH59" s="31">
        <v>0</v>
      </c>
      <c r="AI59" s="36" t="s">
        <v>2003</v>
      </c>
      <c r="AJ59" t="s">
        <v>331</v>
      </c>
      <c r="AK59" s="37">
        <v>5</v>
      </c>
      <c r="AT59"/>
    </row>
    <row r="60" spans="1:46" x14ac:dyDescent="0.25">
      <c r="A60" t="s">
        <v>1823</v>
      </c>
      <c r="B60" t="s">
        <v>1148</v>
      </c>
      <c r="C60" t="s">
        <v>1643</v>
      </c>
      <c r="D60" t="s">
        <v>1750</v>
      </c>
      <c r="E60" s="31">
        <v>85.315217391304344</v>
      </c>
      <c r="F60" s="31">
        <v>243.34565217391309</v>
      </c>
      <c r="G60" s="31">
        <v>0.17391304347826086</v>
      </c>
      <c r="H60" s="36">
        <v>7.1467495689616647E-4</v>
      </c>
      <c r="I60" s="31">
        <v>58.814130434782605</v>
      </c>
      <c r="J60" s="31">
        <v>0.17391304347826086</v>
      </c>
      <c r="K60" s="36">
        <v>2.9569942153800663E-3</v>
      </c>
      <c r="L60" s="31">
        <v>44.854347826086951</v>
      </c>
      <c r="M60" s="31">
        <v>0</v>
      </c>
      <c r="N60" s="36">
        <v>0</v>
      </c>
      <c r="O60" s="31">
        <v>8.5684782608695649</v>
      </c>
      <c r="P60" s="31">
        <v>0.17391304347826086</v>
      </c>
      <c r="Q60" s="36">
        <v>2.0296841304072055E-2</v>
      </c>
      <c r="R60" s="31">
        <v>5.3913043478260869</v>
      </c>
      <c r="S60" s="31">
        <v>0</v>
      </c>
      <c r="T60" s="36">
        <v>0</v>
      </c>
      <c r="U60" s="31">
        <v>25.495652173913044</v>
      </c>
      <c r="V60" s="31">
        <v>0</v>
      </c>
      <c r="W60" s="36">
        <v>0</v>
      </c>
      <c r="X60" s="31">
        <v>10.956521739130435</v>
      </c>
      <c r="Y60" s="31">
        <v>0</v>
      </c>
      <c r="Z60" s="36">
        <v>0</v>
      </c>
      <c r="AA60" s="31">
        <v>148.079347826087</v>
      </c>
      <c r="AB60" s="31">
        <v>0</v>
      </c>
      <c r="AC60" s="36">
        <v>0</v>
      </c>
      <c r="AD60" s="31">
        <v>0</v>
      </c>
      <c r="AE60" s="31">
        <v>0</v>
      </c>
      <c r="AF60" s="36" t="s">
        <v>2003</v>
      </c>
      <c r="AG60" s="31">
        <v>0</v>
      </c>
      <c r="AH60" s="31">
        <v>0</v>
      </c>
      <c r="AI60" s="36" t="s">
        <v>2003</v>
      </c>
      <c r="AJ60" t="s">
        <v>456</v>
      </c>
      <c r="AK60" s="37">
        <v>5</v>
      </c>
      <c r="AT60"/>
    </row>
    <row r="61" spans="1:46" x14ac:dyDescent="0.25">
      <c r="A61" t="s">
        <v>1823</v>
      </c>
      <c r="B61" t="s">
        <v>1192</v>
      </c>
      <c r="C61" t="s">
        <v>1644</v>
      </c>
      <c r="D61" t="s">
        <v>1755</v>
      </c>
      <c r="E61" s="31">
        <v>45.054347826086953</v>
      </c>
      <c r="F61" s="31">
        <v>145.58695652173913</v>
      </c>
      <c r="G61" s="31">
        <v>0</v>
      </c>
      <c r="H61" s="36">
        <v>0</v>
      </c>
      <c r="I61" s="31">
        <v>31.16032608695652</v>
      </c>
      <c r="J61" s="31">
        <v>0</v>
      </c>
      <c r="K61" s="36">
        <v>0</v>
      </c>
      <c r="L61" s="31">
        <v>22.557065217391305</v>
      </c>
      <c r="M61" s="31">
        <v>0</v>
      </c>
      <c r="N61" s="36">
        <v>0</v>
      </c>
      <c r="O61" s="31">
        <v>3.2119565217391304</v>
      </c>
      <c r="P61" s="31">
        <v>0</v>
      </c>
      <c r="Q61" s="36">
        <v>0</v>
      </c>
      <c r="R61" s="31">
        <v>5.3913043478260869</v>
      </c>
      <c r="S61" s="31">
        <v>0</v>
      </c>
      <c r="T61" s="36">
        <v>0</v>
      </c>
      <c r="U61" s="31">
        <v>33.051630434782609</v>
      </c>
      <c r="V61" s="31">
        <v>0</v>
      </c>
      <c r="W61" s="36">
        <v>0</v>
      </c>
      <c r="X61" s="31">
        <v>0</v>
      </c>
      <c r="Y61" s="31">
        <v>0</v>
      </c>
      <c r="Z61" s="36" t="s">
        <v>2003</v>
      </c>
      <c r="AA61" s="31">
        <v>81.375</v>
      </c>
      <c r="AB61" s="31">
        <v>0</v>
      </c>
      <c r="AC61" s="36">
        <v>0</v>
      </c>
      <c r="AD61" s="31">
        <v>0</v>
      </c>
      <c r="AE61" s="31">
        <v>0</v>
      </c>
      <c r="AF61" s="36" t="s">
        <v>2003</v>
      </c>
      <c r="AG61" s="31">
        <v>0</v>
      </c>
      <c r="AH61" s="31">
        <v>0</v>
      </c>
      <c r="AI61" s="36" t="s">
        <v>2003</v>
      </c>
      <c r="AJ61" t="s">
        <v>500</v>
      </c>
      <c r="AK61" s="37">
        <v>5</v>
      </c>
      <c r="AT61"/>
    </row>
    <row r="62" spans="1:46" x14ac:dyDescent="0.25">
      <c r="A62" t="s">
        <v>1823</v>
      </c>
      <c r="B62" t="s">
        <v>1196</v>
      </c>
      <c r="C62" t="s">
        <v>1454</v>
      </c>
      <c r="D62" t="s">
        <v>1755</v>
      </c>
      <c r="E62" s="31">
        <v>176.5108695652174</v>
      </c>
      <c r="F62" s="31">
        <v>468.14999999999992</v>
      </c>
      <c r="G62" s="31">
        <v>65.454565217391306</v>
      </c>
      <c r="H62" s="36">
        <v>0.1398153694700231</v>
      </c>
      <c r="I62" s="31">
        <v>81.457065217391303</v>
      </c>
      <c r="J62" s="31">
        <v>17.655434782608697</v>
      </c>
      <c r="K62" s="36">
        <v>0.21674528459244335</v>
      </c>
      <c r="L62" s="31">
        <v>67.689673913043478</v>
      </c>
      <c r="M62" s="31">
        <v>16.253260869565221</v>
      </c>
      <c r="N62" s="36">
        <v>0.24011433251170228</v>
      </c>
      <c r="O62" s="31">
        <v>8.2891304347826082</v>
      </c>
      <c r="P62" s="31">
        <v>1.4021739130434783</v>
      </c>
      <c r="Q62" s="36">
        <v>0.16915814319433517</v>
      </c>
      <c r="R62" s="31">
        <v>5.4782608695652177</v>
      </c>
      <c r="S62" s="31">
        <v>0</v>
      </c>
      <c r="T62" s="36">
        <v>0</v>
      </c>
      <c r="U62" s="31">
        <v>120.58249999999998</v>
      </c>
      <c r="V62" s="31">
        <v>19.538478260869564</v>
      </c>
      <c r="W62" s="36">
        <v>0.16203411159056719</v>
      </c>
      <c r="X62" s="31">
        <v>15.228260869565222</v>
      </c>
      <c r="Y62" s="31">
        <v>0</v>
      </c>
      <c r="Z62" s="36">
        <v>0</v>
      </c>
      <c r="AA62" s="31">
        <v>250.88217391304343</v>
      </c>
      <c r="AB62" s="31">
        <v>28.260652173913044</v>
      </c>
      <c r="AC62" s="36">
        <v>0.11264511835626981</v>
      </c>
      <c r="AD62" s="31">
        <v>0</v>
      </c>
      <c r="AE62" s="31">
        <v>0</v>
      </c>
      <c r="AF62" s="36" t="s">
        <v>2003</v>
      </c>
      <c r="AG62" s="31">
        <v>0</v>
      </c>
      <c r="AH62" s="31">
        <v>0</v>
      </c>
      <c r="AI62" s="36" t="s">
        <v>2003</v>
      </c>
      <c r="AJ62" t="s">
        <v>504</v>
      </c>
      <c r="AK62" s="37">
        <v>5</v>
      </c>
      <c r="AT62"/>
    </row>
    <row r="63" spans="1:46" x14ac:dyDescent="0.25">
      <c r="A63" t="s">
        <v>1823</v>
      </c>
      <c r="B63" t="s">
        <v>1142</v>
      </c>
      <c r="C63" t="s">
        <v>1389</v>
      </c>
      <c r="D63" t="s">
        <v>1717</v>
      </c>
      <c r="E63" s="31">
        <v>81.445652173913047</v>
      </c>
      <c r="F63" s="31">
        <v>180.1663043478261</v>
      </c>
      <c r="G63" s="31">
        <v>0.64130434782608692</v>
      </c>
      <c r="H63" s="36">
        <v>3.5595132516455202E-3</v>
      </c>
      <c r="I63" s="31">
        <v>21.003260869565224</v>
      </c>
      <c r="J63" s="31">
        <v>0.64130434782608692</v>
      </c>
      <c r="K63" s="36">
        <v>3.053356104124617E-2</v>
      </c>
      <c r="L63" s="31">
        <v>14.622826086956529</v>
      </c>
      <c r="M63" s="31">
        <v>0</v>
      </c>
      <c r="N63" s="36">
        <v>0</v>
      </c>
      <c r="O63" s="31">
        <v>0.64130434782608692</v>
      </c>
      <c r="P63" s="31">
        <v>0.64130434782608692</v>
      </c>
      <c r="Q63" s="36">
        <v>1</v>
      </c>
      <c r="R63" s="31">
        <v>5.7391304347826084</v>
      </c>
      <c r="S63" s="31">
        <v>0</v>
      </c>
      <c r="T63" s="36">
        <v>0</v>
      </c>
      <c r="U63" s="31">
        <v>46.016304347826065</v>
      </c>
      <c r="V63" s="31">
        <v>0</v>
      </c>
      <c r="W63" s="36">
        <v>0</v>
      </c>
      <c r="X63" s="31">
        <v>21.386956521739133</v>
      </c>
      <c r="Y63" s="31">
        <v>0</v>
      </c>
      <c r="Z63" s="36">
        <v>0</v>
      </c>
      <c r="AA63" s="31">
        <v>91.759782608695687</v>
      </c>
      <c r="AB63" s="31">
        <v>0</v>
      </c>
      <c r="AC63" s="36">
        <v>0</v>
      </c>
      <c r="AD63" s="31">
        <v>0</v>
      </c>
      <c r="AE63" s="31">
        <v>0</v>
      </c>
      <c r="AF63" s="36" t="s">
        <v>2003</v>
      </c>
      <c r="AG63" s="31">
        <v>0</v>
      </c>
      <c r="AH63" s="31">
        <v>0</v>
      </c>
      <c r="AI63" s="36" t="s">
        <v>2003</v>
      </c>
      <c r="AJ63" t="s">
        <v>450</v>
      </c>
      <c r="AK63" s="37">
        <v>5</v>
      </c>
      <c r="AT63"/>
    </row>
    <row r="64" spans="1:46" x14ac:dyDescent="0.25">
      <c r="A64" t="s">
        <v>1823</v>
      </c>
      <c r="B64" t="s">
        <v>745</v>
      </c>
      <c r="C64" t="s">
        <v>1454</v>
      </c>
      <c r="D64" t="s">
        <v>1755</v>
      </c>
      <c r="E64" s="31">
        <v>157.41304347826087</v>
      </c>
      <c r="F64" s="31">
        <v>481.88956521739146</v>
      </c>
      <c r="G64" s="31">
        <v>0.92391304347826086</v>
      </c>
      <c r="H64" s="36">
        <v>1.9172713214104615E-3</v>
      </c>
      <c r="I64" s="31">
        <v>64.240434782608702</v>
      </c>
      <c r="J64" s="31">
        <v>0.92391304347826086</v>
      </c>
      <c r="K64" s="36">
        <v>1.4382110684723828E-2</v>
      </c>
      <c r="L64" s="31">
        <v>46.68717391304348</v>
      </c>
      <c r="M64" s="31">
        <v>0</v>
      </c>
      <c r="N64" s="36">
        <v>0</v>
      </c>
      <c r="O64" s="31">
        <v>12.075000000000001</v>
      </c>
      <c r="P64" s="31">
        <v>0.92391304347826086</v>
      </c>
      <c r="Q64" s="36">
        <v>7.6514537762174803E-2</v>
      </c>
      <c r="R64" s="31">
        <v>5.4782608695652177</v>
      </c>
      <c r="S64" s="31">
        <v>0</v>
      </c>
      <c r="T64" s="36">
        <v>0</v>
      </c>
      <c r="U64" s="31">
        <v>130.19021739130437</v>
      </c>
      <c r="V64" s="31">
        <v>0</v>
      </c>
      <c r="W64" s="36">
        <v>0</v>
      </c>
      <c r="X64" s="31">
        <v>19.402173913043477</v>
      </c>
      <c r="Y64" s="31">
        <v>0</v>
      </c>
      <c r="Z64" s="36">
        <v>0</v>
      </c>
      <c r="AA64" s="31">
        <v>268.05673913043489</v>
      </c>
      <c r="AB64" s="31">
        <v>0</v>
      </c>
      <c r="AC64" s="36">
        <v>0</v>
      </c>
      <c r="AD64" s="31">
        <v>0</v>
      </c>
      <c r="AE64" s="31">
        <v>0</v>
      </c>
      <c r="AF64" s="36" t="s">
        <v>2003</v>
      </c>
      <c r="AG64" s="31">
        <v>0</v>
      </c>
      <c r="AH64" s="31">
        <v>0</v>
      </c>
      <c r="AI64" s="36" t="s">
        <v>2003</v>
      </c>
      <c r="AJ64" t="s">
        <v>53</v>
      </c>
      <c r="AK64" s="37">
        <v>5</v>
      </c>
      <c r="AT64"/>
    </row>
    <row r="65" spans="1:46" x14ac:dyDescent="0.25">
      <c r="A65" t="s">
        <v>1823</v>
      </c>
      <c r="B65" t="s">
        <v>1367</v>
      </c>
      <c r="C65" t="s">
        <v>1478</v>
      </c>
      <c r="D65" t="s">
        <v>1714</v>
      </c>
      <c r="E65" s="31">
        <v>61.945652173913047</v>
      </c>
      <c r="F65" s="31">
        <v>110.28478260869568</v>
      </c>
      <c r="G65" s="31">
        <v>7.0652173913043473E-2</v>
      </c>
      <c r="H65" s="36">
        <v>6.4063393191539668E-4</v>
      </c>
      <c r="I65" s="31">
        <v>10.448913043478262</v>
      </c>
      <c r="J65" s="31">
        <v>7.0652173913043473E-2</v>
      </c>
      <c r="K65" s="36">
        <v>6.7616768958701744E-3</v>
      </c>
      <c r="L65" s="31">
        <v>4.9000000000000004</v>
      </c>
      <c r="M65" s="31">
        <v>0</v>
      </c>
      <c r="N65" s="36">
        <v>0</v>
      </c>
      <c r="O65" s="31">
        <v>7.0652173913043473E-2</v>
      </c>
      <c r="P65" s="31">
        <v>7.0652173913043473E-2</v>
      </c>
      <c r="Q65" s="36">
        <v>1</v>
      </c>
      <c r="R65" s="31">
        <v>5.4782608695652177</v>
      </c>
      <c r="S65" s="31">
        <v>0</v>
      </c>
      <c r="T65" s="36">
        <v>0</v>
      </c>
      <c r="U65" s="31">
        <v>32.622826086956536</v>
      </c>
      <c r="V65" s="31">
        <v>0</v>
      </c>
      <c r="W65" s="36">
        <v>0</v>
      </c>
      <c r="X65" s="31">
        <v>4.9434782608695667</v>
      </c>
      <c r="Y65" s="31">
        <v>0</v>
      </c>
      <c r="Z65" s="36">
        <v>0</v>
      </c>
      <c r="AA65" s="31">
        <v>62.269565217391317</v>
      </c>
      <c r="AB65" s="31">
        <v>0</v>
      </c>
      <c r="AC65" s="36">
        <v>0</v>
      </c>
      <c r="AD65" s="31">
        <v>0</v>
      </c>
      <c r="AE65" s="31">
        <v>0</v>
      </c>
      <c r="AF65" s="36" t="s">
        <v>2003</v>
      </c>
      <c r="AG65" s="31">
        <v>0</v>
      </c>
      <c r="AH65" s="31">
        <v>0</v>
      </c>
      <c r="AI65" s="36" t="s">
        <v>2003</v>
      </c>
      <c r="AJ65" t="s">
        <v>677</v>
      </c>
      <c r="AK65" s="37">
        <v>5</v>
      </c>
      <c r="AT65"/>
    </row>
    <row r="66" spans="1:46" x14ac:dyDescent="0.25">
      <c r="A66" t="s">
        <v>1823</v>
      </c>
      <c r="B66" t="s">
        <v>766</v>
      </c>
      <c r="C66" t="s">
        <v>1481</v>
      </c>
      <c r="D66" t="s">
        <v>1767</v>
      </c>
      <c r="E66" s="31">
        <v>68.086956521739125</v>
      </c>
      <c r="F66" s="31">
        <v>181.17739130434779</v>
      </c>
      <c r="G66" s="31">
        <v>7.734782608695653</v>
      </c>
      <c r="H66" s="36">
        <v>4.26917649769143E-2</v>
      </c>
      <c r="I66" s="31">
        <v>49.579891304347825</v>
      </c>
      <c r="J66" s="31">
        <v>5.0179347826086973</v>
      </c>
      <c r="K66" s="36">
        <v>0.10120907187565088</v>
      </c>
      <c r="L66" s="31">
        <v>38.927717391304348</v>
      </c>
      <c r="M66" s="31">
        <v>4.5396739130434796</v>
      </c>
      <c r="N66" s="36">
        <v>0.11661803509849641</v>
      </c>
      <c r="O66" s="31">
        <v>5.4347826086956523</v>
      </c>
      <c r="P66" s="31">
        <v>0.47826086956521741</v>
      </c>
      <c r="Q66" s="36">
        <v>8.7999999999999995E-2</v>
      </c>
      <c r="R66" s="31">
        <v>5.2173913043478262</v>
      </c>
      <c r="S66" s="31">
        <v>0</v>
      </c>
      <c r="T66" s="36">
        <v>0</v>
      </c>
      <c r="U66" s="31">
        <v>12.381521739130436</v>
      </c>
      <c r="V66" s="31">
        <v>0</v>
      </c>
      <c r="W66" s="36">
        <v>0</v>
      </c>
      <c r="X66" s="31">
        <v>5.3043478260869561</v>
      </c>
      <c r="Y66" s="31">
        <v>0</v>
      </c>
      <c r="Z66" s="36">
        <v>0</v>
      </c>
      <c r="AA66" s="31">
        <v>113.91163043478259</v>
      </c>
      <c r="AB66" s="31">
        <v>2.7168478260869562</v>
      </c>
      <c r="AC66" s="36">
        <v>2.3850486694968545E-2</v>
      </c>
      <c r="AD66" s="31">
        <v>0</v>
      </c>
      <c r="AE66" s="31">
        <v>0</v>
      </c>
      <c r="AF66" s="36" t="s">
        <v>2003</v>
      </c>
      <c r="AG66" s="31">
        <v>0</v>
      </c>
      <c r="AH66" s="31">
        <v>0</v>
      </c>
      <c r="AI66" s="36" t="s">
        <v>2003</v>
      </c>
      <c r="AJ66" t="s">
        <v>74</v>
      </c>
      <c r="AK66" s="37">
        <v>5</v>
      </c>
      <c r="AT66"/>
    </row>
    <row r="67" spans="1:46" x14ac:dyDescent="0.25">
      <c r="A67" t="s">
        <v>1823</v>
      </c>
      <c r="B67" t="s">
        <v>1044</v>
      </c>
      <c r="C67" t="s">
        <v>1544</v>
      </c>
      <c r="D67" t="s">
        <v>1731</v>
      </c>
      <c r="E67" s="31">
        <v>35.326086956521742</v>
      </c>
      <c r="F67" s="31">
        <v>113.14021739130435</v>
      </c>
      <c r="G67" s="31">
        <v>5.8440217391304348</v>
      </c>
      <c r="H67" s="36">
        <v>5.1652912411494008E-2</v>
      </c>
      <c r="I67" s="31">
        <v>37.111413043478265</v>
      </c>
      <c r="J67" s="31">
        <v>1.7880434782608696</v>
      </c>
      <c r="K67" s="36">
        <v>4.8180420297283442E-2</v>
      </c>
      <c r="L67" s="31">
        <v>23.470108695652176</v>
      </c>
      <c r="M67" s="31">
        <v>0.2608695652173913</v>
      </c>
      <c r="N67" s="36">
        <v>1.1114970475859673E-2</v>
      </c>
      <c r="O67" s="31">
        <v>7.9891304347826084</v>
      </c>
      <c r="P67" s="31">
        <v>1.5271739130434783</v>
      </c>
      <c r="Q67" s="36">
        <v>0.19115646258503402</v>
      </c>
      <c r="R67" s="31">
        <v>5.6521739130434785</v>
      </c>
      <c r="S67" s="31">
        <v>0</v>
      </c>
      <c r="T67" s="36">
        <v>0</v>
      </c>
      <c r="U67" s="31">
        <v>11.051630434782609</v>
      </c>
      <c r="V67" s="31">
        <v>0.21739130434782608</v>
      </c>
      <c r="W67" s="36">
        <v>1.9670518809933611E-2</v>
      </c>
      <c r="X67" s="31">
        <v>0</v>
      </c>
      <c r="Y67" s="31">
        <v>0</v>
      </c>
      <c r="Z67" s="36" t="s">
        <v>2003</v>
      </c>
      <c r="AA67" s="31">
        <v>64.977173913043472</v>
      </c>
      <c r="AB67" s="31">
        <v>3.838586956521739</v>
      </c>
      <c r="AC67" s="36">
        <v>5.9075929674300344E-2</v>
      </c>
      <c r="AD67" s="31">
        <v>0</v>
      </c>
      <c r="AE67" s="31">
        <v>0</v>
      </c>
      <c r="AF67" s="36" t="s">
        <v>2003</v>
      </c>
      <c r="AG67" s="31">
        <v>0</v>
      </c>
      <c r="AH67" s="31">
        <v>0</v>
      </c>
      <c r="AI67" s="36" t="s">
        <v>2003</v>
      </c>
      <c r="AJ67" t="s">
        <v>352</v>
      </c>
      <c r="AK67" s="37">
        <v>5</v>
      </c>
      <c r="AT67"/>
    </row>
    <row r="68" spans="1:46" x14ac:dyDescent="0.25">
      <c r="A68" t="s">
        <v>1823</v>
      </c>
      <c r="B68" t="s">
        <v>1156</v>
      </c>
      <c r="C68" t="s">
        <v>1645</v>
      </c>
      <c r="D68" t="s">
        <v>1755</v>
      </c>
      <c r="E68" s="31">
        <v>82.336956521739125</v>
      </c>
      <c r="F68" s="31">
        <v>131.50826086956525</v>
      </c>
      <c r="G68" s="31">
        <v>1.2581521739130435</v>
      </c>
      <c r="H68" s="36">
        <v>9.5670961321656072E-3</v>
      </c>
      <c r="I68" s="31">
        <v>27.637500000000006</v>
      </c>
      <c r="J68" s="31">
        <v>1.2581521739130435</v>
      </c>
      <c r="K68" s="36">
        <v>4.5523371285863166E-2</v>
      </c>
      <c r="L68" s="31">
        <v>16.113043478260877</v>
      </c>
      <c r="M68" s="31">
        <v>0</v>
      </c>
      <c r="N68" s="36">
        <v>0</v>
      </c>
      <c r="O68" s="31">
        <v>6.3940217391304346</v>
      </c>
      <c r="P68" s="31">
        <v>1.2581521739130435</v>
      </c>
      <c r="Q68" s="36">
        <v>0.1967700807479813</v>
      </c>
      <c r="R68" s="31">
        <v>5.1304347826086953</v>
      </c>
      <c r="S68" s="31">
        <v>0</v>
      </c>
      <c r="T68" s="36">
        <v>0</v>
      </c>
      <c r="U68" s="31">
        <v>24.838043478260875</v>
      </c>
      <c r="V68" s="31">
        <v>0</v>
      </c>
      <c r="W68" s="36">
        <v>0</v>
      </c>
      <c r="X68" s="31">
        <v>5.5652173913043477</v>
      </c>
      <c r="Y68" s="31">
        <v>0</v>
      </c>
      <c r="Z68" s="36">
        <v>0</v>
      </c>
      <c r="AA68" s="31">
        <v>73.467500000000015</v>
      </c>
      <c r="AB68" s="31">
        <v>0</v>
      </c>
      <c r="AC68" s="36">
        <v>0</v>
      </c>
      <c r="AD68" s="31">
        <v>0</v>
      </c>
      <c r="AE68" s="31">
        <v>0</v>
      </c>
      <c r="AF68" s="36" t="s">
        <v>2003</v>
      </c>
      <c r="AG68" s="31">
        <v>0</v>
      </c>
      <c r="AH68" s="31">
        <v>0</v>
      </c>
      <c r="AI68" s="36" t="s">
        <v>2003</v>
      </c>
      <c r="AJ68" t="s">
        <v>464</v>
      </c>
      <c r="AK68" s="37">
        <v>5</v>
      </c>
      <c r="AT68"/>
    </row>
    <row r="69" spans="1:46" x14ac:dyDescent="0.25">
      <c r="A69" t="s">
        <v>1823</v>
      </c>
      <c r="B69" t="s">
        <v>748</v>
      </c>
      <c r="C69" t="s">
        <v>1470</v>
      </c>
      <c r="D69" t="s">
        <v>1757</v>
      </c>
      <c r="E69" s="31">
        <v>76.206521739130437</v>
      </c>
      <c r="F69" s="31">
        <v>198.37902173913042</v>
      </c>
      <c r="G69" s="31">
        <v>1.6566304347826091</v>
      </c>
      <c r="H69" s="36">
        <v>8.350834782122717E-3</v>
      </c>
      <c r="I69" s="31">
        <v>36.327173913043488</v>
      </c>
      <c r="J69" s="31">
        <v>0.21739130434782608</v>
      </c>
      <c r="K69" s="36">
        <v>5.9842613925376242E-3</v>
      </c>
      <c r="L69" s="31">
        <v>23.789130434782614</v>
      </c>
      <c r="M69" s="31">
        <v>0</v>
      </c>
      <c r="N69" s="36">
        <v>0</v>
      </c>
      <c r="O69" s="31">
        <v>6.9619565217391308</v>
      </c>
      <c r="P69" s="31">
        <v>0.21739130434782608</v>
      </c>
      <c r="Q69" s="36">
        <v>3.1225604996096796E-2</v>
      </c>
      <c r="R69" s="31">
        <v>5.5760869565217392</v>
      </c>
      <c r="S69" s="31">
        <v>0</v>
      </c>
      <c r="T69" s="36">
        <v>0</v>
      </c>
      <c r="U69" s="31">
        <v>37.851086956521748</v>
      </c>
      <c r="V69" s="31">
        <v>0</v>
      </c>
      <c r="W69" s="36">
        <v>0</v>
      </c>
      <c r="X69" s="31">
        <v>9.2521739130434781</v>
      </c>
      <c r="Y69" s="31">
        <v>0</v>
      </c>
      <c r="Z69" s="36">
        <v>0</v>
      </c>
      <c r="AA69" s="31">
        <v>114.94858695652171</v>
      </c>
      <c r="AB69" s="31">
        <v>1.4392391304347829</v>
      </c>
      <c r="AC69" s="36">
        <v>1.2520720511154803E-2</v>
      </c>
      <c r="AD69" s="31">
        <v>0</v>
      </c>
      <c r="AE69" s="31">
        <v>0</v>
      </c>
      <c r="AF69" s="36" t="s">
        <v>2003</v>
      </c>
      <c r="AG69" s="31">
        <v>0</v>
      </c>
      <c r="AH69" s="31">
        <v>0</v>
      </c>
      <c r="AI69" s="36" t="s">
        <v>2003</v>
      </c>
      <c r="AJ69" t="s">
        <v>56</v>
      </c>
      <c r="AK69" s="37">
        <v>5</v>
      </c>
      <c r="AT69"/>
    </row>
    <row r="70" spans="1:46" x14ac:dyDescent="0.25">
      <c r="A70" t="s">
        <v>1823</v>
      </c>
      <c r="B70" t="s">
        <v>728</v>
      </c>
      <c r="C70" t="s">
        <v>1450</v>
      </c>
      <c r="D70" t="s">
        <v>1755</v>
      </c>
      <c r="E70" s="31">
        <v>125</v>
      </c>
      <c r="F70" s="31">
        <v>305.85652173913047</v>
      </c>
      <c r="G70" s="31">
        <v>9.6385869565217384</v>
      </c>
      <c r="H70" s="36">
        <v>3.1513426301050501E-2</v>
      </c>
      <c r="I70" s="31">
        <v>60.256521739130427</v>
      </c>
      <c r="J70" s="31">
        <v>1.826086956521739</v>
      </c>
      <c r="K70" s="36">
        <v>3.0305216826610869E-2</v>
      </c>
      <c r="L70" s="31">
        <v>35.024999999999991</v>
      </c>
      <c r="M70" s="31">
        <v>0</v>
      </c>
      <c r="N70" s="36">
        <v>0</v>
      </c>
      <c r="O70" s="31">
        <v>21.144565217391307</v>
      </c>
      <c r="P70" s="31">
        <v>1.826086956521739</v>
      </c>
      <c r="Q70" s="36">
        <v>8.6362000719683321E-2</v>
      </c>
      <c r="R70" s="31">
        <v>4.0869565217391308</v>
      </c>
      <c r="S70" s="31">
        <v>0</v>
      </c>
      <c r="T70" s="36">
        <v>0</v>
      </c>
      <c r="U70" s="31">
        <v>59.747282608695635</v>
      </c>
      <c r="V70" s="31">
        <v>8.9673913043478257E-2</v>
      </c>
      <c r="W70" s="36">
        <v>1.5008868877063723E-3</v>
      </c>
      <c r="X70" s="31">
        <v>0</v>
      </c>
      <c r="Y70" s="31">
        <v>0</v>
      </c>
      <c r="Z70" s="36" t="s">
        <v>2003</v>
      </c>
      <c r="AA70" s="31">
        <v>185.8527173913044</v>
      </c>
      <c r="AB70" s="31">
        <v>7.7228260869565215</v>
      </c>
      <c r="AC70" s="36">
        <v>4.1553474145317251E-2</v>
      </c>
      <c r="AD70" s="31">
        <v>0</v>
      </c>
      <c r="AE70" s="31">
        <v>0</v>
      </c>
      <c r="AF70" s="36" t="s">
        <v>2003</v>
      </c>
      <c r="AG70" s="31">
        <v>0</v>
      </c>
      <c r="AH70" s="31">
        <v>0</v>
      </c>
      <c r="AI70" s="36" t="s">
        <v>2003</v>
      </c>
      <c r="AJ70" t="s">
        <v>36</v>
      </c>
      <c r="AK70" s="37">
        <v>5</v>
      </c>
      <c r="AT70"/>
    </row>
    <row r="71" spans="1:46" x14ac:dyDescent="0.25">
      <c r="A71" t="s">
        <v>1823</v>
      </c>
      <c r="B71" t="s">
        <v>1060</v>
      </c>
      <c r="C71" t="s">
        <v>1468</v>
      </c>
      <c r="D71" t="s">
        <v>1765</v>
      </c>
      <c r="E71" s="31">
        <v>80.793478260869563</v>
      </c>
      <c r="F71" s="31">
        <v>163.73749999999998</v>
      </c>
      <c r="G71" s="31">
        <v>6.1576086956521738</v>
      </c>
      <c r="H71" s="36">
        <v>3.7606587957261926E-2</v>
      </c>
      <c r="I71" s="31">
        <v>30.679347826086953</v>
      </c>
      <c r="J71" s="31">
        <v>1.2880434782608696</v>
      </c>
      <c r="K71" s="36">
        <v>4.1984056687333932E-2</v>
      </c>
      <c r="L71" s="31">
        <v>22.510869565217387</v>
      </c>
      <c r="M71" s="31">
        <v>0.25</v>
      </c>
      <c r="N71" s="36">
        <v>1.1105746016417192E-2</v>
      </c>
      <c r="O71" s="31">
        <v>2.9510869565217392</v>
      </c>
      <c r="P71" s="31">
        <v>1.0380434782608696</v>
      </c>
      <c r="Q71" s="36">
        <v>0.35174953959484345</v>
      </c>
      <c r="R71" s="31">
        <v>5.2173913043478262</v>
      </c>
      <c r="S71" s="31">
        <v>0</v>
      </c>
      <c r="T71" s="36">
        <v>0</v>
      </c>
      <c r="U71" s="31">
        <v>37.34315217391304</v>
      </c>
      <c r="V71" s="31">
        <v>0</v>
      </c>
      <c r="W71" s="36">
        <v>0</v>
      </c>
      <c r="X71" s="31">
        <v>8.5869565217391308E-2</v>
      </c>
      <c r="Y71" s="31">
        <v>0</v>
      </c>
      <c r="Z71" s="36">
        <v>0</v>
      </c>
      <c r="AA71" s="31">
        <v>95.629130434782596</v>
      </c>
      <c r="AB71" s="31">
        <v>4.8695652173913047</v>
      </c>
      <c r="AC71" s="36">
        <v>5.0921358327233386E-2</v>
      </c>
      <c r="AD71" s="31">
        <v>0</v>
      </c>
      <c r="AE71" s="31">
        <v>0</v>
      </c>
      <c r="AF71" s="36" t="s">
        <v>2003</v>
      </c>
      <c r="AG71" s="31">
        <v>0</v>
      </c>
      <c r="AH71" s="31">
        <v>0</v>
      </c>
      <c r="AI71" s="36" t="s">
        <v>2003</v>
      </c>
      <c r="AJ71" t="s">
        <v>368</v>
      </c>
      <c r="AK71" s="37">
        <v>5</v>
      </c>
      <c r="AT71"/>
    </row>
    <row r="72" spans="1:46" x14ac:dyDescent="0.25">
      <c r="A72" t="s">
        <v>1823</v>
      </c>
      <c r="B72" t="s">
        <v>952</v>
      </c>
      <c r="C72" t="s">
        <v>1576</v>
      </c>
      <c r="D72" t="s">
        <v>1755</v>
      </c>
      <c r="E72" s="31">
        <v>60.934782608695649</v>
      </c>
      <c r="F72" s="31">
        <v>177.77228260869566</v>
      </c>
      <c r="G72" s="31">
        <v>0.17391304347826086</v>
      </c>
      <c r="H72" s="36">
        <v>9.7829110886240027E-4</v>
      </c>
      <c r="I72" s="31">
        <v>32.089130434782611</v>
      </c>
      <c r="J72" s="31">
        <v>0.17391304347826086</v>
      </c>
      <c r="K72" s="36">
        <v>5.4196870130749945E-3</v>
      </c>
      <c r="L72" s="31">
        <v>22.346739130434784</v>
      </c>
      <c r="M72" s="31">
        <v>0</v>
      </c>
      <c r="N72" s="36">
        <v>0</v>
      </c>
      <c r="O72" s="31">
        <v>3.3076086956521742</v>
      </c>
      <c r="P72" s="31">
        <v>0.17391304347826086</v>
      </c>
      <c r="Q72" s="36">
        <v>5.2579691094314818E-2</v>
      </c>
      <c r="R72" s="31">
        <v>6.4347826086956523</v>
      </c>
      <c r="S72" s="31">
        <v>0</v>
      </c>
      <c r="T72" s="36">
        <v>0</v>
      </c>
      <c r="U72" s="31">
        <v>30.718478260869574</v>
      </c>
      <c r="V72" s="31">
        <v>0</v>
      </c>
      <c r="W72" s="36">
        <v>0</v>
      </c>
      <c r="X72" s="31">
        <v>0</v>
      </c>
      <c r="Y72" s="31">
        <v>0</v>
      </c>
      <c r="Z72" s="36" t="s">
        <v>2003</v>
      </c>
      <c r="AA72" s="31">
        <v>114.96467391304348</v>
      </c>
      <c r="AB72" s="31">
        <v>0</v>
      </c>
      <c r="AC72" s="36">
        <v>0</v>
      </c>
      <c r="AD72" s="31">
        <v>0</v>
      </c>
      <c r="AE72" s="31">
        <v>0</v>
      </c>
      <c r="AF72" s="36" t="s">
        <v>2003</v>
      </c>
      <c r="AG72" s="31">
        <v>0</v>
      </c>
      <c r="AH72" s="31">
        <v>0</v>
      </c>
      <c r="AI72" s="36" t="s">
        <v>2003</v>
      </c>
      <c r="AJ72" t="s">
        <v>260</v>
      </c>
      <c r="AK72" s="37">
        <v>5</v>
      </c>
      <c r="AT72"/>
    </row>
    <row r="73" spans="1:46" x14ac:dyDescent="0.25">
      <c r="A73" t="s">
        <v>1823</v>
      </c>
      <c r="B73" t="s">
        <v>829</v>
      </c>
      <c r="C73" t="s">
        <v>1516</v>
      </c>
      <c r="D73" t="s">
        <v>1785</v>
      </c>
      <c r="E73" s="31">
        <v>64.5</v>
      </c>
      <c r="F73" s="31">
        <v>169.96510869565219</v>
      </c>
      <c r="G73" s="31">
        <v>0.46663043478260868</v>
      </c>
      <c r="H73" s="36">
        <v>2.7454483944594761E-3</v>
      </c>
      <c r="I73" s="31">
        <v>39.195978260869559</v>
      </c>
      <c r="J73" s="31">
        <v>0.46663043478260868</v>
      </c>
      <c r="K73" s="36">
        <v>1.1905059026131232E-2</v>
      </c>
      <c r="L73" s="31">
        <v>28.729347826086954</v>
      </c>
      <c r="M73" s="31">
        <v>0</v>
      </c>
      <c r="N73" s="36">
        <v>0</v>
      </c>
      <c r="O73" s="31">
        <v>5.4231521739130439</v>
      </c>
      <c r="P73" s="31">
        <v>0.46663043478260868</v>
      </c>
      <c r="Q73" s="36">
        <v>8.6044134447718107E-2</v>
      </c>
      <c r="R73" s="31">
        <v>5.0434782608695654</v>
      </c>
      <c r="S73" s="31">
        <v>0</v>
      </c>
      <c r="T73" s="36">
        <v>0</v>
      </c>
      <c r="U73" s="31">
        <v>19.432608695652174</v>
      </c>
      <c r="V73" s="31">
        <v>0</v>
      </c>
      <c r="W73" s="36">
        <v>0</v>
      </c>
      <c r="X73" s="31">
        <v>5.1206521739130428</v>
      </c>
      <c r="Y73" s="31">
        <v>0</v>
      </c>
      <c r="Z73" s="36">
        <v>0</v>
      </c>
      <c r="AA73" s="31">
        <v>106.2158695652174</v>
      </c>
      <c r="AB73" s="31">
        <v>0</v>
      </c>
      <c r="AC73" s="36">
        <v>0</v>
      </c>
      <c r="AD73" s="31">
        <v>0</v>
      </c>
      <c r="AE73" s="31">
        <v>0</v>
      </c>
      <c r="AF73" s="36" t="s">
        <v>2003</v>
      </c>
      <c r="AG73" s="31">
        <v>0</v>
      </c>
      <c r="AH73" s="31">
        <v>0</v>
      </c>
      <c r="AI73" s="36" t="s">
        <v>2003</v>
      </c>
      <c r="AJ73" t="s">
        <v>137</v>
      </c>
      <c r="AK73" s="37">
        <v>5</v>
      </c>
      <c r="AT73"/>
    </row>
    <row r="74" spans="1:46" x14ac:dyDescent="0.25">
      <c r="A74" t="s">
        <v>1823</v>
      </c>
      <c r="B74" t="s">
        <v>861</v>
      </c>
      <c r="C74" t="s">
        <v>1410</v>
      </c>
      <c r="D74" t="s">
        <v>1785</v>
      </c>
      <c r="E74" s="31">
        <v>84.717391304347828</v>
      </c>
      <c r="F74" s="31">
        <v>230.89119565217393</v>
      </c>
      <c r="G74" s="31">
        <v>0.88043478260869568</v>
      </c>
      <c r="H74" s="36">
        <v>3.8132020587524989E-3</v>
      </c>
      <c r="I74" s="31">
        <v>45.37445652173912</v>
      </c>
      <c r="J74" s="31">
        <v>0.30434782608695654</v>
      </c>
      <c r="K74" s="36">
        <v>6.7074704452083529E-3</v>
      </c>
      <c r="L74" s="31">
        <v>34.271195652173908</v>
      </c>
      <c r="M74" s="31">
        <v>0</v>
      </c>
      <c r="N74" s="36">
        <v>0</v>
      </c>
      <c r="O74" s="31">
        <v>5.5380434782608692</v>
      </c>
      <c r="P74" s="31">
        <v>0.30434782608695654</v>
      </c>
      <c r="Q74" s="36">
        <v>5.4955839057899906E-2</v>
      </c>
      <c r="R74" s="31">
        <v>5.5652173913043477</v>
      </c>
      <c r="S74" s="31">
        <v>0</v>
      </c>
      <c r="T74" s="36">
        <v>0</v>
      </c>
      <c r="U74" s="31">
        <v>31.517391304347822</v>
      </c>
      <c r="V74" s="31">
        <v>0</v>
      </c>
      <c r="W74" s="36">
        <v>0</v>
      </c>
      <c r="X74" s="31">
        <v>2</v>
      </c>
      <c r="Y74" s="31">
        <v>0</v>
      </c>
      <c r="Z74" s="36">
        <v>0</v>
      </c>
      <c r="AA74" s="31">
        <v>151.99934782608699</v>
      </c>
      <c r="AB74" s="31">
        <v>0.57608695652173914</v>
      </c>
      <c r="AC74" s="36">
        <v>3.7900620282981757E-3</v>
      </c>
      <c r="AD74" s="31">
        <v>0</v>
      </c>
      <c r="AE74" s="31">
        <v>0</v>
      </c>
      <c r="AF74" s="36" t="s">
        <v>2003</v>
      </c>
      <c r="AG74" s="31">
        <v>0</v>
      </c>
      <c r="AH74" s="31">
        <v>0</v>
      </c>
      <c r="AI74" s="36" t="s">
        <v>2003</v>
      </c>
      <c r="AJ74" t="s">
        <v>169</v>
      </c>
      <c r="AK74" s="37">
        <v>5</v>
      </c>
      <c r="AT74"/>
    </row>
    <row r="75" spans="1:46" x14ac:dyDescent="0.25">
      <c r="A75" t="s">
        <v>1823</v>
      </c>
      <c r="B75" t="s">
        <v>1376</v>
      </c>
      <c r="C75" t="s">
        <v>1419</v>
      </c>
      <c r="D75" t="s">
        <v>1770</v>
      </c>
      <c r="E75" s="31">
        <v>63.826086956521742</v>
      </c>
      <c r="F75" s="31">
        <v>101.46086956521744</v>
      </c>
      <c r="G75" s="31">
        <v>1.1413043478260869</v>
      </c>
      <c r="H75" s="36">
        <v>1.1248714432636265E-2</v>
      </c>
      <c r="I75" s="31">
        <v>18.820652173913047</v>
      </c>
      <c r="J75" s="31">
        <v>1.1413043478260869</v>
      </c>
      <c r="K75" s="36">
        <v>6.0641062662431404E-2</v>
      </c>
      <c r="L75" s="31">
        <v>11.592391304347828</v>
      </c>
      <c r="M75" s="31">
        <v>0</v>
      </c>
      <c r="N75" s="36">
        <v>0</v>
      </c>
      <c r="O75" s="31">
        <v>6.0978260869565215</v>
      </c>
      <c r="P75" s="31">
        <v>1.1413043478260869</v>
      </c>
      <c r="Q75" s="36">
        <v>0.18716577540106952</v>
      </c>
      <c r="R75" s="31">
        <v>1.1304347826086956</v>
      </c>
      <c r="S75" s="31">
        <v>0</v>
      </c>
      <c r="T75" s="36">
        <v>0</v>
      </c>
      <c r="U75" s="31">
        <v>17.184782608695656</v>
      </c>
      <c r="V75" s="31">
        <v>0</v>
      </c>
      <c r="W75" s="36">
        <v>0</v>
      </c>
      <c r="X75" s="31">
        <v>0</v>
      </c>
      <c r="Y75" s="31">
        <v>0</v>
      </c>
      <c r="Z75" s="36" t="s">
        <v>2003</v>
      </c>
      <c r="AA75" s="31">
        <v>65.455434782608734</v>
      </c>
      <c r="AB75" s="31">
        <v>0</v>
      </c>
      <c r="AC75" s="36">
        <v>0</v>
      </c>
      <c r="AD75" s="31">
        <v>0</v>
      </c>
      <c r="AE75" s="31">
        <v>0</v>
      </c>
      <c r="AF75" s="36" t="s">
        <v>2003</v>
      </c>
      <c r="AG75" s="31">
        <v>0</v>
      </c>
      <c r="AH75" s="31">
        <v>0</v>
      </c>
      <c r="AI75" s="36" t="s">
        <v>2003</v>
      </c>
      <c r="AJ75" t="s">
        <v>686</v>
      </c>
      <c r="AK75" s="37">
        <v>5</v>
      </c>
      <c r="AT75"/>
    </row>
    <row r="76" spans="1:46" x14ac:dyDescent="0.25">
      <c r="A76" t="s">
        <v>1823</v>
      </c>
      <c r="B76" t="s">
        <v>1091</v>
      </c>
      <c r="C76" t="s">
        <v>1625</v>
      </c>
      <c r="D76" t="s">
        <v>1728</v>
      </c>
      <c r="E76" s="31">
        <v>50.402173913043477</v>
      </c>
      <c r="F76" s="31">
        <v>142.66652173913042</v>
      </c>
      <c r="G76" s="31">
        <v>7.7594565217391303</v>
      </c>
      <c r="H76" s="36">
        <v>5.4388769188103613E-2</v>
      </c>
      <c r="I76" s="31">
        <v>17.55108695652174</v>
      </c>
      <c r="J76" s="31">
        <v>0.89130434782608692</v>
      </c>
      <c r="K76" s="36">
        <v>5.0783427262030091E-2</v>
      </c>
      <c r="L76" s="31">
        <v>7.5315217391304357</v>
      </c>
      <c r="M76" s="31">
        <v>0.55434782608695654</v>
      </c>
      <c r="N76" s="36">
        <v>7.3603694616827822E-2</v>
      </c>
      <c r="O76" s="31">
        <v>5.2369565217391303</v>
      </c>
      <c r="P76" s="31">
        <v>0.33695652173913043</v>
      </c>
      <c r="Q76" s="36">
        <v>6.4342050643420509E-2</v>
      </c>
      <c r="R76" s="31">
        <v>4.7826086956521738</v>
      </c>
      <c r="S76" s="31">
        <v>0</v>
      </c>
      <c r="T76" s="36">
        <v>0</v>
      </c>
      <c r="U76" s="31">
        <v>22.440217391304337</v>
      </c>
      <c r="V76" s="31">
        <v>0</v>
      </c>
      <c r="W76" s="36">
        <v>0</v>
      </c>
      <c r="X76" s="31">
        <v>12.097826086956522</v>
      </c>
      <c r="Y76" s="31">
        <v>0</v>
      </c>
      <c r="Z76" s="36">
        <v>0</v>
      </c>
      <c r="AA76" s="31">
        <v>90.577391304347813</v>
      </c>
      <c r="AB76" s="31">
        <v>6.8681521739130433</v>
      </c>
      <c r="AC76" s="36">
        <v>7.5826341154333565E-2</v>
      </c>
      <c r="AD76" s="31">
        <v>0</v>
      </c>
      <c r="AE76" s="31">
        <v>0</v>
      </c>
      <c r="AF76" s="36" t="s">
        <v>2003</v>
      </c>
      <c r="AG76" s="31">
        <v>0</v>
      </c>
      <c r="AH76" s="31">
        <v>0</v>
      </c>
      <c r="AI76" s="36" t="s">
        <v>2003</v>
      </c>
      <c r="AJ76" t="s">
        <v>399</v>
      </c>
      <c r="AK76" s="37">
        <v>5</v>
      </c>
      <c r="AT76"/>
    </row>
    <row r="77" spans="1:46" x14ac:dyDescent="0.25">
      <c r="A77" t="s">
        <v>1823</v>
      </c>
      <c r="B77" t="s">
        <v>813</v>
      </c>
      <c r="C77" t="s">
        <v>1506</v>
      </c>
      <c r="D77" t="s">
        <v>1715</v>
      </c>
      <c r="E77" s="31">
        <v>75.695652173913047</v>
      </c>
      <c r="F77" s="31">
        <v>195.07163043478255</v>
      </c>
      <c r="G77" s="31">
        <v>14.570326086956522</v>
      </c>
      <c r="H77" s="36">
        <v>7.4692183863341186E-2</v>
      </c>
      <c r="I77" s="31">
        <v>36.676630434782602</v>
      </c>
      <c r="J77" s="31">
        <v>1.2233695652173913</v>
      </c>
      <c r="K77" s="36">
        <v>3.3355560494924802E-2</v>
      </c>
      <c r="L77" s="31">
        <v>26.920652173913037</v>
      </c>
      <c r="M77" s="31">
        <v>0.33695652173913043</v>
      </c>
      <c r="N77" s="36">
        <v>1.2516655226712968E-2</v>
      </c>
      <c r="O77" s="31">
        <v>4.277717391304348</v>
      </c>
      <c r="P77" s="31">
        <v>0.88641304347826089</v>
      </c>
      <c r="Q77" s="36">
        <v>0.2072163638673612</v>
      </c>
      <c r="R77" s="31">
        <v>5.4782608695652177</v>
      </c>
      <c r="S77" s="31">
        <v>0</v>
      </c>
      <c r="T77" s="36">
        <v>0</v>
      </c>
      <c r="U77" s="31">
        <v>16.282608695652172</v>
      </c>
      <c r="V77" s="31">
        <v>0.94021739130434778</v>
      </c>
      <c r="W77" s="36">
        <v>5.7743658210947936E-2</v>
      </c>
      <c r="X77" s="31">
        <v>5.7391304347826084</v>
      </c>
      <c r="Y77" s="31">
        <v>0</v>
      </c>
      <c r="Z77" s="36">
        <v>0</v>
      </c>
      <c r="AA77" s="31">
        <v>136.37326086956517</v>
      </c>
      <c r="AB77" s="31">
        <v>12.406739130434783</v>
      </c>
      <c r="AC77" s="36">
        <v>9.0976332540007712E-2</v>
      </c>
      <c r="AD77" s="31">
        <v>0</v>
      </c>
      <c r="AE77" s="31">
        <v>0</v>
      </c>
      <c r="AF77" s="36" t="s">
        <v>2003</v>
      </c>
      <c r="AG77" s="31">
        <v>0</v>
      </c>
      <c r="AH77" s="31">
        <v>0</v>
      </c>
      <c r="AI77" s="36" t="s">
        <v>2003</v>
      </c>
      <c r="AJ77" t="s">
        <v>121</v>
      </c>
      <c r="AK77" s="37">
        <v>5</v>
      </c>
      <c r="AT77"/>
    </row>
    <row r="78" spans="1:46" x14ac:dyDescent="0.25">
      <c r="A78" t="s">
        <v>1823</v>
      </c>
      <c r="B78" t="s">
        <v>1071</v>
      </c>
      <c r="C78" t="s">
        <v>1620</v>
      </c>
      <c r="D78" t="s">
        <v>1768</v>
      </c>
      <c r="E78" s="31">
        <v>204.5108695652174</v>
      </c>
      <c r="F78" s="31">
        <v>290.90391304347821</v>
      </c>
      <c r="G78" s="31">
        <v>0.34239130434782611</v>
      </c>
      <c r="H78" s="36">
        <v>1.1769910578571443E-3</v>
      </c>
      <c r="I78" s="31">
        <v>81.464565217391296</v>
      </c>
      <c r="J78" s="31">
        <v>0.34239130434782611</v>
      </c>
      <c r="K78" s="36">
        <v>4.2029476672973323E-3</v>
      </c>
      <c r="L78" s="31">
        <v>60.763478260869555</v>
      </c>
      <c r="M78" s="31">
        <v>0</v>
      </c>
      <c r="N78" s="36">
        <v>0</v>
      </c>
      <c r="O78" s="31">
        <v>16.266304347826086</v>
      </c>
      <c r="P78" s="31">
        <v>0.34239130434782611</v>
      </c>
      <c r="Q78" s="36">
        <v>2.1049114600735053E-2</v>
      </c>
      <c r="R78" s="31">
        <v>4.4347826086956523</v>
      </c>
      <c r="S78" s="31">
        <v>0</v>
      </c>
      <c r="T78" s="36">
        <v>0</v>
      </c>
      <c r="U78" s="31">
        <v>65.340652173913014</v>
      </c>
      <c r="V78" s="31">
        <v>0</v>
      </c>
      <c r="W78" s="36">
        <v>0</v>
      </c>
      <c r="X78" s="31">
        <v>5.8260869565217392</v>
      </c>
      <c r="Y78" s="31">
        <v>0</v>
      </c>
      <c r="Z78" s="36">
        <v>0</v>
      </c>
      <c r="AA78" s="31">
        <v>138.27260869565214</v>
      </c>
      <c r="AB78" s="31">
        <v>0</v>
      </c>
      <c r="AC78" s="36">
        <v>0</v>
      </c>
      <c r="AD78" s="31">
        <v>0</v>
      </c>
      <c r="AE78" s="31">
        <v>0</v>
      </c>
      <c r="AF78" s="36" t="s">
        <v>2003</v>
      </c>
      <c r="AG78" s="31">
        <v>0</v>
      </c>
      <c r="AH78" s="31">
        <v>0</v>
      </c>
      <c r="AI78" s="36" t="s">
        <v>2003</v>
      </c>
      <c r="AJ78" t="s">
        <v>379</v>
      </c>
      <c r="AK78" s="37">
        <v>5</v>
      </c>
      <c r="AT78"/>
    </row>
    <row r="79" spans="1:46" x14ac:dyDescent="0.25">
      <c r="A79" t="s">
        <v>1823</v>
      </c>
      <c r="B79" t="s">
        <v>1072</v>
      </c>
      <c r="C79" t="s">
        <v>1454</v>
      </c>
      <c r="D79" t="s">
        <v>1755</v>
      </c>
      <c r="E79" s="31">
        <v>128.09782608695653</v>
      </c>
      <c r="F79" s="31">
        <v>259.8528260869565</v>
      </c>
      <c r="G79" s="31">
        <v>1.3369565217391304</v>
      </c>
      <c r="H79" s="36">
        <v>5.1450528434573758E-3</v>
      </c>
      <c r="I79" s="31">
        <v>22.445652173913036</v>
      </c>
      <c r="J79" s="31">
        <v>1.3369565217391304</v>
      </c>
      <c r="K79" s="36">
        <v>5.9564164648910428E-2</v>
      </c>
      <c r="L79" s="31">
        <v>21.108695652173907</v>
      </c>
      <c r="M79" s="31">
        <v>0</v>
      </c>
      <c r="N79" s="36">
        <v>0</v>
      </c>
      <c r="O79" s="31">
        <v>1.3369565217391304</v>
      </c>
      <c r="P79" s="31">
        <v>1.3369565217391304</v>
      </c>
      <c r="Q79" s="36">
        <v>1</v>
      </c>
      <c r="R79" s="31">
        <v>0</v>
      </c>
      <c r="S79" s="31">
        <v>0</v>
      </c>
      <c r="T79" s="36" t="s">
        <v>2003</v>
      </c>
      <c r="U79" s="31">
        <v>74.671521739130455</v>
      </c>
      <c r="V79" s="31">
        <v>0</v>
      </c>
      <c r="W79" s="36">
        <v>0</v>
      </c>
      <c r="X79" s="31">
        <v>19.152608695652177</v>
      </c>
      <c r="Y79" s="31">
        <v>0</v>
      </c>
      <c r="Z79" s="36">
        <v>0</v>
      </c>
      <c r="AA79" s="31">
        <v>143.58304347826086</v>
      </c>
      <c r="AB79" s="31">
        <v>0</v>
      </c>
      <c r="AC79" s="36">
        <v>0</v>
      </c>
      <c r="AD79" s="31">
        <v>0</v>
      </c>
      <c r="AE79" s="31">
        <v>0</v>
      </c>
      <c r="AF79" s="36" t="s">
        <v>2003</v>
      </c>
      <c r="AG79" s="31">
        <v>0</v>
      </c>
      <c r="AH79" s="31">
        <v>0</v>
      </c>
      <c r="AI79" s="36" t="s">
        <v>2003</v>
      </c>
      <c r="AJ79" t="s">
        <v>380</v>
      </c>
      <c r="AK79" s="37">
        <v>5</v>
      </c>
      <c r="AT79"/>
    </row>
    <row r="80" spans="1:46" x14ac:dyDescent="0.25">
      <c r="A80" t="s">
        <v>1823</v>
      </c>
      <c r="B80" t="s">
        <v>954</v>
      </c>
      <c r="C80" t="s">
        <v>1577</v>
      </c>
      <c r="D80" t="s">
        <v>1755</v>
      </c>
      <c r="E80" s="31">
        <v>92.065217391304344</v>
      </c>
      <c r="F80" s="31">
        <v>225.00576086956522</v>
      </c>
      <c r="G80" s="31">
        <v>23.192934782608695</v>
      </c>
      <c r="H80" s="36">
        <v>0.10307707097354511</v>
      </c>
      <c r="I80" s="31">
        <v>52.955978260869564</v>
      </c>
      <c r="J80" s="31">
        <v>3.1548913043478262</v>
      </c>
      <c r="K80" s="36">
        <v>5.9575734562136315E-2</v>
      </c>
      <c r="L80" s="31">
        <v>34.514130434782608</v>
      </c>
      <c r="M80" s="31">
        <v>1.1413043478260869</v>
      </c>
      <c r="N80" s="36">
        <v>3.3067741630712057E-2</v>
      </c>
      <c r="O80" s="31">
        <v>14.854891304347825</v>
      </c>
      <c r="P80" s="31">
        <v>2.0135869565217392</v>
      </c>
      <c r="Q80" s="36">
        <v>0.13555043354187249</v>
      </c>
      <c r="R80" s="31">
        <v>3.5869565217391304</v>
      </c>
      <c r="S80" s="31">
        <v>0</v>
      </c>
      <c r="T80" s="36">
        <v>0</v>
      </c>
      <c r="U80" s="31">
        <v>38.246304347826097</v>
      </c>
      <c r="V80" s="31">
        <v>1.7880434782608696</v>
      </c>
      <c r="W80" s="36">
        <v>4.6750751706615579E-2</v>
      </c>
      <c r="X80" s="31">
        <v>3.0752173913043479</v>
      </c>
      <c r="Y80" s="31">
        <v>0</v>
      </c>
      <c r="Z80" s="36">
        <v>0</v>
      </c>
      <c r="AA80" s="31">
        <v>130.72826086956519</v>
      </c>
      <c r="AB80" s="31">
        <v>18.25</v>
      </c>
      <c r="AC80" s="36">
        <v>0.13960256090463127</v>
      </c>
      <c r="AD80" s="31">
        <v>0</v>
      </c>
      <c r="AE80" s="31">
        <v>0</v>
      </c>
      <c r="AF80" s="36" t="s">
        <v>2003</v>
      </c>
      <c r="AG80" s="31">
        <v>0</v>
      </c>
      <c r="AH80" s="31">
        <v>0</v>
      </c>
      <c r="AI80" s="36" t="s">
        <v>2003</v>
      </c>
      <c r="AJ80" t="s">
        <v>262</v>
      </c>
      <c r="AK80" s="37">
        <v>5</v>
      </c>
      <c r="AT80"/>
    </row>
    <row r="81" spans="1:46" x14ac:dyDescent="0.25">
      <c r="A81" t="s">
        <v>1823</v>
      </c>
      <c r="B81" t="s">
        <v>772</v>
      </c>
      <c r="C81" t="s">
        <v>1425</v>
      </c>
      <c r="D81" t="s">
        <v>1764</v>
      </c>
      <c r="E81" s="31">
        <v>149.52173913043478</v>
      </c>
      <c r="F81" s="31">
        <v>276.38021739130437</v>
      </c>
      <c r="G81" s="31">
        <v>1.433913043478261</v>
      </c>
      <c r="H81" s="36">
        <v>5.1881898676130632E-3</v>
      </c>
      <c r="I81" s="31">
        <v>90.158152173913038</v>
      </c>
      <c r="J81" s="31">
        <v>9.7826086956521743E-2</v>
      </c>
      <c r="K81" s="36">
        <v>1.0850498218709878E-3</v>
      </c>
      <c r="L81" s="31">
        <v>62.089673913043477</v>
      </c>
      <c r="M81" s="31">
        <v>0</v>
      </c>
      <c r="N81" s="36">
        <v>0</v>
      </c>
      <c r="O81" s="31">
        <v>22.415217391304346</v>
      </c>
      <c r="P81" s="31">
        <v>9.7826086956521743E-2</v>
      </c>
      <c r="Q81" s="36">
        <v>4.3642711667151593E-3</v>
      </c>
      <c r="R81" s="31">
        <v>5.6532608695652176</v>
      </c>
      <c r="S81" s="31">
        <v>0</v>
      </c>
      <c r="T81" s="36">
        <v>0</v>
      </c>
      <c r="U81" s="31">
        <v>34.121956521739122</v>
      </c>
      <c r="V81" s="31">
        <v>0</v>
      </c>
      <c r="W81" s="36">
        <v>0</v>
      </c>
      <c r="X81" s="31">
        <v>0</v>
      </c>
      <c r="Y81" s="31">
        <v>0</v>
      </c>
      <c r="Z81" s="36" t="s">
        <v>2003</v>
      </c>
      <c r="AA81" s="31">
        <v>152.10010869565221</v>
      </c>
      <c r="AB81" s="31">
        <v>1.3360869565217393</v>
      </c>
      <c r="AC81" s="36">
        <v>8.784260366277644E-3</v>
      </c>
      <c r="AD81" s="31">
        <v>0</v>
      </c>
      <c r="AE81" s="31">
        <v>0</v>
      </c>
      <c r="AF81" s="36" t="s">
        <v>2003</v>
      </c>
      <c r="AG81" s="31">
        <v>0</v>
      </c>
      <c r="AH81" s="31">
        <v>0</v>
      </c>
      <c r="AI81" s="36" t="s">
        <v>2003</v>
      </c>
      <c r="AJ81" t="s">
        <v>80</v>
      </c>
      <c r="AK81" s="37">
        <v>5</v>
      </c>
      <c r="AT81"/>
    </row>
    <row r="82" spans="1:46" x14ac:dyDescent="0.25">
      <c r="A82" t="s">
        <v>1823</v>
      </c>
      <c r="B82" t="s">
        <v>986</v>
      </c>
      <c r="C82" t="s">
        <v>1384</v>
      </c>
      <c r="D82" t="s">
        <v>1778</v>
      </c>
      <c r="E82" s="31">
        <v>43.5</v>
      </c>
      <c r="F82" s="31">
        <v>156.5297826086956</v>
      </c>
      <c r="G82" s="31">
        <v>11.578260869565218</v>
      </c>
      <c r="H82" s="36">
        <v>7.3968421067250739E-2</v>
      </c>
      <c r="I82" s="31">
        <v>30.964565217391296</v>
      </c>
      <c r="J82" s="31">
        <v>1.0027173913043479</v>
      </c>
      <c r="K82" s="36">
        <v>3.2382737631373879E-2</v>
      </c>
      <c r="L82" s="31">
        <v>17.40597826086956</v>
      </c>
      <c r="M82" s="31">
        <v>1.0027173913043479</v>
      </c>
      <c r="N82" s="36">
        <v>5.7607643550754074E-2</v>
      </c>
      <c r="O82" s="31">
        <v>8.5803260869565197</v>
      </c>
      <c r="P82" s="31">
        <v>0</v>
      </c>
      <c r="Q82" s="36">
        <v>0</v>
      </c>
      <c r="R82" s="31">
        <v>4.9782608695652177</v>
      </c>
      <c r="S82" s="31">
        <v>0</v>
      </c>
      <c r="T82" s="36">
        <v>0</v>
      </c>
      <c r="U82" s="31">
        <v>25.6236956521739</v>
      </c>
      <c r="V82" s="31">
        <v>3.2922826086956518</v>
      </c>
      <c r="W82" s="36">
        <v>0.12848586142242663</v>
      </c>
      <c r="X82" s="31">
        <v>0</v>
      </c>
      <c r="Y82" s="31">
        <v>0</v>
      </c>
      <c r="Z82" s="36" t="s">
        <v>2003</v>
      </c>
      <c r="AA82" s="31">
        <v>99.941521739130408</v>
      </c>
      <c r="AB82" s="31">
        <v>7.2832608695652183</v>
      </c>
      <c r="AC82" s="36">
        <v>7.2875224859754978E-2</v>
      </c>
      <c r="AD82" s="31">
        <v>0</v>
      </c>
      <c r="AE82" s="31">
        <v>0</v>
      </c>
      <c r="AF82" s="36" t="s">
        <v>2003</v>
      </c>
      <c r="AG82" s="31">
        <v>0</v>
      </c>
      <c r="AH82" s="31">
        <v>0</v>
      </c>
      <c r="AI82" s="36" t="s">
        <v>2003</v>
      </c>
      <c r="AJ82" t="s">
        <v>294</v>
      </c>
      <c r="AK82" s="37">
        <v>5</v>
      </c>
      <c r="AT82"/>
    </row>
    <row r="83" spans="1:46" x14ac:dyDescent="0.25">
      <c r="A83" t="s">
        <v>1823</v>
      </c>
      <c r="B83" t="s">
        <v>966</v>
      </c>
      <c r="C83" t="s">
        <v>1405</v>
      </c>
      <c r="D83" t="s">
        <v>1778</v>
      </c>
      <c r="E83" s="31">
        <v>82.543478260869563</v>
      </c>
      <c r="F83" s="31">
        <v>365.74358695652177</v>
      </c>
      <c r="G83" s="31">
        <v>18.724565217391309</v>
      </c>
      <c r="H83" s="36">
        <v>5.1195881172394188E-2</v>
      </c>
      <c r="I83" s="31">
        <v>87.570108695652181</v>
      </c>
      <c r="J83" s="31">
        <v>0.94836956521739135</v>
      </c>
      <c r="K83" s="36">
        <v>1.0829831997964364E-2</v>
      </c>
      <c r="L83" s="31">
        <v>63.623369565217402</v>
      </c>
      <c r="M83" s="31">
        <v>0.94836956521739135</v>
      </c>
      <c r="N83" s="36">
        <v>1.4905994003433929E-2</v>
      </c>
      <c r="O83" s="31">
        <v>18.827173913043481</v>
      </c>
      <c r="P83" s="31">
        <v>0</v>
      </c>
      <c r="Q83" s="36">
        <v>0</v>
      </c>
      <c r="R83" s="31">
        <v>5.1195652173913047</v>
      </c>
      <c r="S83" s="31">
        <v>0</v>
      </c>
      <c r="T83" s="36">
        <v>0</v>
      </c>
      <c r="U83" s="31">
        <v>32.027173913043484</v>
      </c>
      <c r="V83" s="31">
        <v>3.6576086956521738</v>
      </c>
      <c r="W83" s="36">
        <v>0.11420329204140503</v>
      </c>
      <c r="X83" s="31">
        <v>0.8</v>
      </c>
      <c r="Y83" s="31">
        <v>0</v>
      </c>
      <c r="Z83" s="36">
        <v>0</v>
      </c>
      <c r="AA83" s="31">
        <v>245.34630434782611</v>
      </c>
      <c r="AB83" s="31">
        <v>14.118586956521742</v>
      </c>
      <c r="AC83" s="36">
        <v>5.7545545648431284E-2</v>
      </c>
      <c r="AD83" s="31">
        <v>0</v>
      </c>
      <c r="AE83" s="31">
        <v>0</v>
      </c>
      <c r="AF83" s="36" t="s">
        <v>2003</v>
      </c>
      <c r="AG83" s="31">
        <v>0</v>
      </c>
      <c r="AH83" s="31">
        <v>0</v>
      </c>
      <c r="AI83" s="36" t="s">
        <v>2003</v>
      </c>
      <c r="AJ83" t="s">
        <v>274</v>
      </c>
      <c r="AK83" s="37">
        <v>5</v>
      </c>
      <c r="AT83"/>
    </row>
    <row r="84" spans="1:46" x14ac:dyDescent="0.25">
      <c r="A84" t="s">
        <v>1823</v>
      </c>
      <c r="B84" t="s">
        <v>828</v>
      </c>
      <c r="C84" t="s">
        <v>1470</v>
      </c>
      <c r="D84" t="s">
        <v>1757</v>
      </c>
      <c r="E84" s="31">
        <v>52.032608695652172</v>
      </c>
      <c r="F84" s="31">
        <v>222.70706521739132</v>
      </c>
      <c r="G84" s="31">
        <v>6.1836956521739133</v>
      </c>
      <c r="H84" s="36">
        <v>2.7766050646564872E-2</v>
      </c>
      <c r="I84" s="31">
        <v>71.100108695652182</v>
      </c>
      <c r="J84" s="31">
        <v>0</v>
      </c>
      <c r="K84" s="36">
        <v>0</v>
      </c>
      <c r="L84" s="31">
        <v>47.702934782608693</v>
      </c>
      <c r="M84" s="31">
        <v>0</v>
      </c>
      <c r="N84" s="36">
        <v>0</v>
      </c>
      <c r="O84" s="31">
        <v>23.266739130434786</v>
      </c>
      <c r="P84" s="31">
        <v>0</v>
      </c>
      <c r="Q84" s="36">
        <v>0</v>
      </c>
      <c r="R84" s="31">
        <v>0.13043478260869565</v>
      </c>
      <c r="S84" s="31">
        <v>0</v>
      </c>
      <c r="T84" s="36">
        <v>0</v>
      </c>
      <c r="U84" s="31">
        <v>31.056847826086972</v>
      </c>
      <c r="V84" s="31">
        <v>0</v>
      </c>
      <c r="W84" s="36">
        <v>0</v>
      </c>
      <c r="X84" s="31">
        <v>0</v>
      </c>
      <c r="Y84" s="31">
        <v>0</v>
      </c>
      <c r="Z84" s="36" t="s">
        <v>2003</v>
      </c>
      <c r="AA84" s="31">
        <v>120.54326086956522</v>
      </c>
      <c r="AB84" s="31">
        <v>6.1768478260869566</v>
      </c>
      <c r="AC84" s="36">
        <v>5.1241751563122745E-2</v>
      </c>
      <c r="AD84" s="31">
        <v>6.8478260869565214E-3</v>
      </c>
      <c r="AE84" s="31">
        <v>6.8478260869565214E-3</v>
      </c>
      <c r="AF84" s="36" t="s">
        <v>2003</v>
      </c>
      <c r="AG84" s="31">
        <v>0</v>
      </c>
      <c r="AH84" s="31">
        <v>0</v>
      </c>
      <c r="AI84" s="36" t="s">
        <v>2003</v>
      </c>
      <c r="AJ84" t="s">
        <v>136</v>
      </c>
      <c r="AK84" s="37">
        <v>5</v>
      </c>
      <c r="AT84"/>
    </row>
    <row r="85" spans="1:46" x14ac:dyDescent="0.25">
      <c r="A85" t="s">
        <v>1823</v>
      </c>
      <c r="B85" t="s">
        <v>1146</v>
      </c>
      <c r="C85" t="s">
        <v>1391</v>
      </c>
      <c r="D85" t="s">
        <v>1765</v>
      </c>
      <c r="E85" s="31">
        <v>51.695652173913047</v>
      </c>
      <c r="F85" s="31">
        <v>251.63880434782607</v>
      </c>
      <c r="G85" s="31">
        <v>7.2366304347826089</v>
      </c>
      <c r="H85" s="36">
        <v>2.8758006753123119E-2</v>
      </c>
      <c r="I85" s="31">
        <v>50.182717391304358</v>
      </c>
      <c r="J85" s="31">
        <v>1.486413043478261</v>
      </c>
      <c r="K85" s="36">
        <v>2.9620019017460104E-2</v>
      </c>
      <c r="L85" s="31">
        <v>38.055000000000007</v>
      </c>
      <c r="M85" s="31">
        <v>1.486413043478261</v>
      </c>
      <c r="N85" s="36">
        <v>3.9059599092846162E-2</v>
      </c>
      <c r="O85" s="31">
        <v>6.3885869565217392</v>
      </c>
      <c r="P85" s="31">
        <v>0</v>
      </c>
      <c r="Q85" s="36">
        <v>0</v>
      </c>
      <c r="R85" s="31">
        <v>5.7391304347826084</v>
      </c>
      <c r="S85" s="31">
        <v>0</v>
      </c>
      <c r="T85" s="36">
        <v>0</v>
      </c>
      <c r="U85" s="31">
        <v>31.570434782608697</v>
      </c>
      <c r="V85" s="31">
        <v>0.16576086956521738</v>
      </c>
      <c r="W85" s="36">
        <v>5.2505095576488728E-3</v>
      </c>
      <c r="X85" s="31">
        <v>5.8011956521739139</v>
      </c>
      <c r="Y85" s="31">
        <v>0</v>
      </c>
      <c r="Z85" s="36">
        <v>0</v>
      </c>
      <c r="AA85" s="31">
        <v>164.0844565217391</v>
      </c>
      <c r="AB85" s="31">
        <v>5.5844565217391304</v>
      </c>
      <c r="AC85" s="36">
        <v>3.4034037349535674E-2</v>
      </c>
      <c r="AD85" s="31">
        <v>0</v>
      </c>
      <c r="AE85" s="31">
        <v>0</v>
      </c>
      <c r="AF85" s="36" t="s">
        <v>2003</v>
      </c>
      <c r="AG85" s="31">
        <v>0</v>
      </c>
      <c r="AH85" s="31">
        <v>0</v>
      </c>
      <c r="AI85" s="36" t="s">
        <v>2003</v>
      </c>
      <c r="AJ85" t="s">
        <v>454</v>
      </c>
      <c r="AK85" s="37">
        <v>5</v>
      </c>
      <c r="AT85"/>
    </row>
    <row r="86" spans="1:46" x14ac:dyDescent="0.25">
      <c r="A86" t="s">
        <v>1823</v>
      </c>
      <c r="B86" t="s">
        <v>720</v>
      </c>
      <c r="C86" t="s">
        <v>1390</v>
      </c>
      <c r="D86" t="s">
        <v>1770</v>
      </c>
      <c r="E86" s="31">
        <v>55.902173913043477</v>
      </c>
      <c r="F86" s="31">
        <v>165.66576086956522</v>
      </c>
      <c r="G86" s="31">
        <v>0</v>
      </c>
      <c r="H86" s="36">
        <v>0</v>
      </c>
      <c r="I86" s="31">
        <v>24.236413043478262</v>
      </c>
      <c r="J86" s="31">
        <v>0</v>
      </c>
      <c r="K86" s="36">
        <v>0</v>
      </c>
      <c r="L86" s="31">
        <v>17.157608695652176</v>
      </c>
      <c r="M86" s="31">
        <v>0</v>
      </c>
      <c r="N86" s="36">
        <v>0</v>
      </c>
      <c r="O86" s="31">
        <v>2.5652173913043477</v>
      </c>
      <c r="P86" s="31">
        <v>0</v>
      </c>
      <c r="Q86" s="36">
        <v>0</v>
      </c>
      <c r="R86" s="31">
        <v>4.5135869565217392</v>
      </c>
      <c r="S86" s="31">
        <v>0</v>
      </c>
      <c r="T86" s="36">
        <v>0</v>
      </c>
      <c r="U86" s="31">
        <v>37.478260869565219</v>
      </c>
      <c r="V86" s="31">
        <v>0</v>
      </c>
      <c r="W86" s="36">
        <v>0</v>
      </c>
      <c r="X86" s="31">
        <v>0</v>
      </c>
      <c r="Y86" s="31">
        <v>0</v>
      </c>
      <c r="Z86" s="36" t="s">
        <v>2003</v>
      </c>
      <c r="AA86" s="31">
        <v>103.95108695652173</v>
      </c>
      <c r="AB86" s="31">
        <v>0</v>
      </c>
      <c r="AC86" s="36">
        <v>0</v>
      </c>
      <c r="AD86" s="31">
        <v>0</v>
      </c>
      <c r="AE86" s="31">
        <v>0</v>
      </c>
      <c r="AF86" s="36" t="s">
        <v>2003</v>
      </c>
      <c r="AG86" s="31">
        <v>0</v>
      </c>
      <c r="AH86" s="31">
        <v>0</v>
      </c>
      <c r="AI86" s="36" t="s">
        <v>2003</v>
      </c>
      <c r="AJ86" t="s">
        <v>28</v>
      </c>
      <c r="AK86" s="37">
        <v>5</v>
      </c>
      <c r="AT86"/>
    </row>
    <row r="87" spans="1:46" x14ac:dyDescent="0.25">
      <c r="A87" t="s">
        <v>1823</v>
      </c>
      <c r="B87" t="s">
        <v>793</v>
      </c>
      <c r="C87" t="s">
        <v>1437</v>
      </c>
      <c r="D87" t="s">
        <v>1760</v>
      </c>
      <c r="E87" s="31">
        <v>74.173913043478265</v>
      </c>
      <c r="F87" s="31">
        <v>189.55978260869566</v>
      </c>
      <c r="G87" s="31">
        <v>0</v>
      </c>
      <c r="H87" s="36">
        <v>0</v>
      </c>
      <c r="I87" s="31">
        <v>18.614130434782609</v>
      </c>
      <c r="J87" s="31">
        <v>0</v>
      </c>
      <c r="K87" s="36">
        <v>0</v>
      </c>
      <c r="L87" s="31">
        <v>7.3641304347826066</v>
      </c>
      <c r="M87" s="31">
        <v>0</v>
      </c>
      <c r="N87" s="36">
        <v>0</v>
      </c>
      <c r="O87" s="31">
        <v>6.0326086956521738</v>
      </c>
      <c r="P87" s="31">
        <v>0</v>
      </c>
      <c r="Q87" s="36">
        <v>0</v>
      </c>
      <c r="R87" s="31">
        <v>5.2173913043478262</v>
      </c>
      <c r="S87" s="31">
        <v>0</v>
      </c>
      <c r="T87" s="36">
        <v>0</v>
      </c>
      <c r="U87" s="31">
        <v>45.135869565217391</v>
      </c>
      <c r="V87" s="31">
        <v>0</v>
      </c>
      <c r="W87" s="36">
        <v>0</v>
      </c>
      <c r="X87" s="31">
        <v>0</v>
      </c>
      <c r="Y87" s="31">
        <v>0</v>
      </c>
      <c r="Z87" s="36" t="s">
        <v>2003</v>
      </c>
      <c r="AA87" s="31">
        <v>125.80978260869566</v>
      </c>
      <c r="AB87" s="31">
        <v>0</v>
      </c>
      <c r="AC87" s="36">
        <v>0</v>
      </c>
      <c r="AD87" s="31">
        <v>0</v>
      </c>
      <c r="AE87" s="31">
        <v>0</v>
      </c>
      <c r="AF87" s="36" t="s">
        <v>2003</v>
      </c>
      <c r="AG87" s="31">
        <v>0</v>
      </c>
      <c r="AH87" s="31">
        <v>0</v>
      </c>
      <c r="AI87" s="36" t="s">
        <v>2003</v>
      </c>
      <c r="AJ87" t="s">
        <v>101</v>
      </c>
      <c r="AK87" s="37">
        <v>5</v>
      </c>
      <c r="AT87"/>
    </row>
    <row r="88" spans="1:46" x14ac:dyDescent="0.25">
      <c r="A88" t="s">
        <v>1823</v>
      </c>
      <c r="B88" t="s">
        <v>1262</v>
      </c>
      <c r="C88" t="s">
        <v>1680</v>
      </c>
      <c r="D88" t="s">
        <v>1779</v>
      </c>
      <c r="E88" s="31">
        <v>64.076086956521735</v>
      </c>
      <c r="F88" s="31">
        <v>153.50923913043476</v>
      </c>
      <c r="G88" s="31">
        <v>2.7989130434782608</v>
      </c>
      <c r="H88" s="36">
        <v>1.8232863763333891E-2</v>
      </c>
      <c r="I88" s="31">
        <v>26.895652173913046</v>
      </c>
      <c r="J88" s="31">
        <v>0.86956521739130432</v>
      </c>
      <c r="K88" s="36">
        <v>3.2331070158422237E-2</v>
      </c>
      <c r="L88" s="31">
        <v>16.460869565217394</v>
      </c>
      <c r="M88" s="31">
        <v>0</v>
      </c>
      <c r="N88" s="36">
        <v>0</v>
      </c>
      <c r="O88" s="31">
        <v>5.1304347826086953</v>
      </c>
      <c r="P88" s="31">
        <v>0.86956521739130432</v>
      </c>
      <c r="Q88" s="36">
        <v>0.16949152542372881</v>
      </c>
      <c r="R88" s="31">
        <v>5.3043478260869561</v>
      </c>
      <c r="S88" s="31">
        <v>0</v>
      </c>
      <c r="T88" s="36">
        <v>0</v>
      </c>
      <c r="U88" s="31">
        <v>38.464130434782589</v>
      </c>
      <c r="V88" s="31">
        <v>0.14130434782608695</v>
      </c>
      <c r="W88" s="36">
        <v>3.6736654703704765E-3</v>
      </c>
      <c r="X88" s="31">
        <v>0</v>
      </c>
      <c r="Y88" s="31">
        <v>0</v>
      </c>
      <c r="Z88" s="36" t="s">
        <v>2003</v>
      </c>
      <c r="AA88" s="31">
        <v>84.601086956521726</v>
      </c>
      <c r="AB88" s="31">
        <v>1.7880434782608696</v>
      </c>
      <c r="AC88" s="36">
        <v>2.1134994154150558E-2</v>
      </c>
      <c r="AD88" s="31">
        <v>3.5483695652173917</v>
      </c>
      <c r="AE88" s="31">
        <v>0</v>
      </c>
      <c r="AF88" s="36">
        <v>0</v>
      </c>
      <c r="AG88" s="31">
        <v>0</v>
      </c>
      <c r="AH88" s="31">
        <v>0</v>
      </c>
      <c r="AI88" s="36" t="s">
        <v>2003</v>
      </c>
      <c r="AJ88" t="s">
        <v>570</v>
      </c>
      <c r="AK88" s="37">
        <v>5</v>
      </c>
      <c r="AT88"/>
    </row>
    <row r="89" spans="1:46" x14ac:dyDescent="0.25">
      <c r="A89" t="s">
        <v>1823</v>
      </c>
      <c r="B89" t="s">
        <v>1021</v>
      </c>
      <c r="C89" t="s">
        <v>1404</v>
      </c>
      <c r="D89" t="s">
        <v>1772</v>
      </c>
      <c r="E89" s="31">
        <v>111.43478260869566</v>
      </c>
      <c r="F89" s="31">
        <v>257.70000000000005</v>
      </c>
      <c r="G89" s="31">
        <v>0</v>
      </c>
      <c r="H89" s="36">
        <v>0</v>
      </c>
      <c r="I89" s="31">
        <v>37.457608695652183</v>
      </c>
      <c r="J89" s="31">
        <v>0</v>
      </c>
      <c r="K89" s="36">
        <v>0</v>
      </c>
      <c r="L89" s="31">
        <v>21.640217391304351</v>
      </c>
      <c r="M89" s="31">
        <v>0</v>
      </c>
      <c r="N89" s="36">
        <v>0</v>
      </c>
      <c r="O89" s="31">
        <v>10.252173913043483</v>
      </c>
      <c r="P89" s="31">
        <v>0</v>
      </c>
      <c r="Q89" s="36">
        <v>0</v>
      </c>
      <c r="R89" s="31">
        <v>5.5652173913043477</v>
      </c>
      <c r="S89" s="31">
        <v>0</v>
      </c>
      <c r="T89" s="36">
        <v>0</v>
      </c>
      <c r="U89" s="31">
        <v>68.473913043478248</v>
      </c>
      <c r="V89" s="31">
        <v>0</v>
      </c>
      <c r="W89" s="36">
        <v>0</v>
      </c>
      <c r="X89" s="31">
        <v>0</v>
      </c>
      <c r="Y89" s="31">
        <v>0</v>
      </c>
      <c r="Z89" s="36" t="s">
        <v>2003</v>
      </c>
      <c r="AA89" s="31">
        <v>130.50434782608698</v>
      </c>
      <c r="AB89" s="31">
        <v>0</v>
      </c>
      <c r="AC89" s="36">
        <v>0</v>
      </c>
      <c r="AD89" s="31">
        <v>21.264130434782604</v>
      </c>
      <c r="AE89" s="31">
        <v>0</v>
      </c>
      <c r="AF89" s="36">
        <v>0</v>
      </c>
      <c r="AG89" s="31">
        <v>0</v>
      </c>
      <c r="AH89" s="31">
        <v>0</v>
      </c>
      <c r="AI89" s="36" t="s">
        <v>2003</v>
      </c>
      <c r="AJ89" t="s">
        <v>329</v>
      </c>
      <c r="AK89" s="37">
        <v>5</v>
      </c>
      <c r="AT89"/>
    </row>
    <row r="90" spans="1:46" x14ac:dyDescent="0.25">
      <c r="A90" t="s">
        <v>1823</v>
      </c>
      <c r="B90" t="s">
        <v>1235</v>
      </c>
      <c r="C90" t="s">
        <v>1670</v>
      </c>
      <c r="D90" t="s">
        <v>1749</v>
      </c>
      <c r="E90" s="31">
        <v>62.608695652173914</v>
      </c>
      <c r="F90" s="31">
        <v>147.29315217391303</v>
      </c>
      <c r="G90" s="31">
        <v>0.39130434782608697</v>
      </c>
      <c r="H90" s="36">
        <v>2.656636388391385E-3</v>
      </c>
      <c r="I90" s="31">
        <v>28.421521739130437</v>
      </c>
      <c r="J90" s="31">
        <v>0</v>
      </c>
      <c r="K90" s="36">
        <v>0</v>
      </c>
      <c r="L90" s="31">
        <v>19.285978260869566</v>
      </c>
      <c r="M90" s="31">
        <v>0</v>
      </c>
      <c r="N90" s="36">
        <v>0</v>
      </c>
      <c r="O90" s="31">
        <v>6.0920652173913048</v>
      </c>
      <c r="P90" s="31">
        <v>0</v>
      </c>
      <c r="Q90" s="36">
        <v>0</v>
      </c>
      <c r="R90" s="31">
        <v>3.0434782608695654</v>
      </c>
      <c r="S90" s="31">
        <v>0</v>
      </c>
      <c r="T90" s="36">
        <v>0</v>
      </c>
      <c r="U90" s="31">
        <v>39.273043478260867</v>
      </c>
      <c r="V90" s="31">
        <v>0.39130434782608697</v>
      </c>
      <c r="W90" s="36">
        <v>9.9636878930121353E-3</v>
      </c>
      <c r="X90" s="31">
        <v>6.7947826086956509</v>
      </c>
      <c r="Y90" s="31">
        <v>0</v>
      </c>
      <c r="Z90" s="36">
        <v>0</v>
      </c>
      <c r="AA90" s="31">
        <v>72.803804347826087</v>
      </c>
      <c r="AB90" s="31">
        <v>0</v>
      </c>
      <c r="AC90" s="36">
        <v>0</v>
      </c>
      <c r="AD90" s="31">
        <v>0</v>
      </c>
      <c r="AE90" s="31">
        <v>0</v>
      </c>
      <c r="AF90" s="36" t="s">
        <v>2003</v>
      </c>
      <c r="AG90" s="31">
        <v>0</v>
      </c>
      <c r="AH90" s="31">
        <v>0</v>
      </c>
      <c r="AI90" s="36" t="s">
        <v>2003</v>
      </c>
      <c r="AJ90" t="s">
        <v>543</v>
      </c>
      <c r="AK90" s="37">
        <v>5</v>
      </c>
      <c r="AT90"/>
    </row>
    <row r="91" spans="1:46" x14ac:dyDescent="0.25">
      <c r="A91" t="s">
        <v>1823</v>
      </c>
      <c r="B91" t="s">
        <v>788</v>
      </c>
      <c r="C91" t="s">
        <v>1445</v>
      </c>
      <c r="D91" t="s">
        <v>1768</v>
      </c>
      <c r="E91" s="31">
        <v>80.717391304347828</v>
      </c>
      <c r="F91" s="31">
        <v>231.97826086956522</v>
      </c>
      <c r="G91" s="31">
        <v>0</v>
      </c>
      <c r="H91" s="36">
        <v>0</v>
      </c>
      <c r="I91" s="31">
        <v>84.641304347826093</v>
      </c>
      <c r="J91" s="31">
        <v>0</v>
      </c>
      <c r="K91" s="36">
        <v>0</v>
      </c>
      <c r="L91" s="31">
        <v>65.211956521739125</v>
      </c>
      <c r="M91" s="31">
        <v>0</v>
      </c>
      <c r="N91" s="36">
        <v>0</v>
      </c>
      <c r="O91" s="31">
        <v>13.777173913043478</v>
      </c>
      <c r="P91" s="31">
        <v>0</v>
      </c>
      <c r="Q91" s="36">
        <v>0</v>
      </c>
      <c r="R91" s="31">
        <v>5.6521739130434785</v>
      </c>
      <c r="S91" s="31">
        <v>0</v>
      </c>
      <c r="T91" s="36">
        <v>0</v>
      </c>
      <c r="U91" s="31">
        <v>26.130434782608695</v>
      </c>
      <c r="V91" s="31">
        <v>0</v>
      </c>
      <c r="W91" s="36">
        <v>0</v>
      </c>
      <c r="X91" s="31">
        <v>0</v>
      </c>
      <c r="Y91" s="31">
        <v>0</v>
      </c>
      <c r="Z91" s="36" t="s">
        <v>2003</v>
      </c>
      <c r="AA91" s="31">
        <v>121.20652173913044</v>
      </c>
      <c r="AB91" s="31">
        <v>0</v>
      </c>
      <c r="AC91" s="36">
        <v>0</v>
      </c>
      <c r="AD91" s="31">
        <v>0</v>
      </c>
      <c r="AE91" s="31">
        <v>0</v>
      </c>
      <c r="AF91" s="36" t="s">
        <v>2003</v>
      </c>
      <c r="AG91" s="31">
        <v>0</v>
      </c>
      <c r="AH91" s="31">
        <v>0</v>
      </c>
      <c r="AI91" s="36" t="s">
        <v>2003</v>
      </c>
      <c r="AJ91" t="s">
        <v>96</v>
      </c>
      <c r="AK91" s="37">
        <v>5</v>
      </c>
      <c r="AT91"/>
    </row>
    <row r="92" spans="1:46" x14ac:dyDescent="0.25">
      <c r="A92" t="s">
        <v>1823</v>
      </c>
      <c r="B92" t="s">
        <v>1213</v>
      </c>
      <c r="C92" t="s">
        <v>1661</v>
      </c>
      <c r="D92" t="s">
        <v>1749</v>
      </c>
      <c r="E92" s="31">
        <v>40.684782608695649</v>
      </c>
      <c r="F92" s="31">
        <v>163.77673913043475</v>
      </c>
      <c r="G92" s="31">
        <v>0</v>
      </c>
      <c r="H92" s="36">
        <v>0</v>
      </c>
      <c r="I92" s="31">
        <v>12.388586956521738</v>
      </c>
      <c r="J92" s="31">
        <v>0</v>
      </c>
      <c r="K92" s="36">
        <v>0</v>
      </c>
      <c r="L92" s="31">
        <v>9.3451086956521738</v>
      </c>
      <c r="M92" s="31">
        <v>0</v>
      </c>
      <c r="N92" s="36">
        <v>0</v>
      </c>
      <c r="O92" s="31">
        <v>0</v>
      </c>
      <c r="P92" s="31">
        <v>0</v>
      </c>
      <c r="Q92" s="36" t="s">
        <v>2003</v>
      </c>
      <c r="R92" s="31">
        <v>3.0434782608695654</v>
      </c>
      <c r="S92" s="31">
        <v>0</v>
      </c>
      <c r="T92" s="36">
        <v>0</v>
      </c>
      <c r="U92" s="31">
        <v>41.60108695652174</v>
      </c>
      <c r="V92" s="31">
        <v>0</v>
      </c>
      <c r="W92" s="36">
        <v>0</v>
      </c>
      <c r="X92" s="31">
        <v>9.0383695652173905</v>
      </c>
      <c r="Y92" s="31">
        <v>0</v>
      </c>
      <c r="Z92" s="36">
        <v>0</v>
      </c>
      <c r="AA92" s="31">
        <v>83.912499999999994</v>
      </c>
      <c r="AB92" s="31">
        <v>0</v>
      </c>
      <c r="AC92" s="36">
        <v>0</v>
      </c>
      <c r="AD92" s="31">
        <v>16.836195652173913</v>
      </c>
      <c r="AE92" s="31">
        <v>0</v>
      </c>
      <c r="AF92" s="36">
        <v>0</v>
      </c>
      <c r="AG92" s="31">
        <v>0</v>
      </c>
      <c r="AH92" s="31">
        <v>0</v>
      </c>
      <c r="AI92" s="36" t="s">
        <v>2003</v>
      </c>
      <c r="AJ92" t="s">
        <v>521</v>
      </c>
      <c r="AK92" s="37">
        <v>5</v>
      </c>
      <c r="AT92"/>
    </row>
    <row r="93" spans="1:46" x14ac:dyDescent="0.25">
      <c r="A93" t="s">
        <v>1823</v>
      </c>
      <c r="B93" t="s">
        <v>1349</v>
      </c>
      <c r="C93" t="s">
        <v>1490</v>
      </c>
      <c r="D93" t="s">
        <v>1755</v>
      </c>
      <c r="E93" s="31">
        <v>52.206521739130437</v>
      </c>
      <c r="F93" s="31">
        <v>215.05434782608694</v>
      </c>
      <c r="G93" s="31">
        <v>33.339673913043477</v>
      </c>
      <c r="H93" s="36">
        <v>0.15502906242102604</v>
      </c>
      <c r="I93" s="31">
        <v>78.516304347826079</v>
      </c>
      <c r="J93" s="31">
        <v>1.2336956521739131</v>
      </c>
      <c r="K93" s="36">
        <v>1.5712604693015855E-2</v>
      </c>
      <c r="L93" s="31">
        <v>63.646739130434781</v>
      </c>
      <c r="M93" s="31">
        <v>1.2336956521739131</v>
      </c>
      <c r="N93" s="36">
        <v>1.9383485611817949E-2</v>
      </c>
      <c r="O93" s="31">
        <v>9.304347826086957</v>
      </c>
      <c r="P93" s="31">
        <v>0</v>
      </c>
      <c r="Q93" s="36">
        <v>0</v>
      </c>
      <c r="R93" s="31">
        <v>5.5652173913043477</v>
      </c>
      <c r="S93" s="31">
        <v>0</v>
      </c>
      <c r="T93" s="36">
        <v>0</v>
      </c>
      <c r="U93" s="31">
        <v>14.790760869565217</v>
      </c>
      <c r="V93" s="31">
        <v>2.2173913043478262</v>
      </c>
      <c r="W93" s="36">
        <v>0.14991732500459307</v>
      </c>
      <c r="X93" s="31">
        <v>6.6086956521739131</v>
      </c>
      <c r="Y93" s="31">
        <v>0</v>
      </c>
      <c r="Z93" s="36">
        <v>0</v>
      </c>
      <c r="AA93" s="31">
        <v>115.13858695652173</v>
      </c>
      <c r="AB93" s="31">
        <v>29.888586956521738</v>
      </c>
      <c r="AC93" s="36">
        <v>0.25958792570390127</v>
      </c>
      <c r="AD93" s="31">
        <v>0</v>
      </c>
      <c r="AE93" s="31">
        <v>0</v>
      </c>
      <c r="AF93" s="36" t="s">
        <v>2003</v>
      </c>
      <c r="AG93" s="31">
        <v>0</v>
      </c>
      <c r="AH93" s="31">
        <v>0</v>
      </c>
      <c r="AI93" s="36" t="s">
        <v>2003</v>
      </c>
      <c r="AJ93" t="s">
        <v>659</v>
      </c>
      <c r="AK93" s="37">
        <v>5</v>
      </c>
      <c r="AT93"/>
    </row>
    <row r="94" spans="1:46" x14ac:dyDescent="0.25">
      <c r="A94" t="s">
        <v>1823</v>
      </c>
      <c r="B94" t="s">
        <v>1333</v>
      </c>
      <c r="C94" t="s">
        <v>1705</v>
      </c>
      <c r="D94" t="s">
        <v>1758</v>
      </c>
      <c r="E94" s="31">
        <v>57.847826086956523</v>
      </c>
      <c r="F94" s="31">
        <v>194.535</v>
      </c>
      <c r="G94" s="31">
        <v>8.1355434782608693</v>
      </c>
      <c r="H94" s="36">
        <v>4.1820461501842182E-2</v>
      </c>
      <c r="I94" s="31">
        <v>49.038043478260867</v>
      </c>
      <c r="J94" s="31">
        <v>4.6657608695652177</v>
      </c>
      <c r="K94" s="36">
        <v>9.5145738667848839E-2</v>
      </c>
      <c r="L94" s="31">
        <v>37.521739130434781</v>
      </c>
      <c r="M94" s="31">
        <v>4.6657608695652177</v>
      </c>
      <c r="N94" s="36">
        <v>0.12434820393974509</v>
      </c>
      <c r="O94" s="31">
        <v>6.125</v>
      </c>
      <c r="P94" s="31">
        <v>0</v>
      </c>
      <c r="Q94" s="36">
        <v>0</v>
      </c>
      <c r="R94" s="31">
        <v>5.3913043478260869</v>
      </c>
      <c r="S94" s="31">
        <v>0</v>
      </c>
      <c r="T94" s="36">
        <v>0</v>
      </c>
      <c r="U94" s="31">
        <v>15.081195652173914</v>
      </c>
      <c r="V94" s="31">
        <v>2.5377173913043478</v>
      </c>
      <c r="W94" s="36">
        <v>0.16827030494353029</v>
      </c>
      <c r="X94" s="31">
        <v>3.5760869565217392</v>
      </c>
      <c r="Y94" s="31">
        <v>0</v>
      </c>
      <c r="Z94" s="36">
        <v>0</v>
      </c>
      <c r="AA94" s="31">
        <v>126.83967391304348</v>
      </c>
      <c r="AB94" s="31">
        <v>0.93206521739130432</v>
      </c>
      <c r="AC94" s="36">
        <v>7.3483728602952202E-3</v>
      </c>
      <c r="AD94" s="31">
        <v>0</v>
      </c>
      <c r="AE94" s="31">
        <v>0</v>
      </c>
      <c r="AF94" s="36" t="s">
        <v>2003</v>
      </c>
      <c r="AG94" s="31">
        <v>0</v>
      </c>
      <c r="AH94" s="31">
        <v>0</v>
      </c>
      <c r="AI94" s="36" t="s">
        <v>2003</v>
      </c>
      <c r="AJ94" t="s">
        <v>642</v>
      </c>
      <c r="AK94" s="37">
        <v>5</v>
      </c>
      <c r="AT94"/>
    </row>
    <row r="95" spans="1:46" x14ac:dyDescent="0.25">
      <c r="A95" t="s">
        <v>1823</v>
      </c>
      <c r="B95" t="s">
        <v>1163</v>
      </c>
      <c r="C95" t="s">
        <v>1649</v>
      </c>
      <c r="D95" t="s">
        <v>1755</v>
      </c>
      <c r="E95" s="31">
        <v>154.63043478260869</v>
      </c>
      <c r="F95" s="31">
        <v>484.20728260869561</v>
      </c>
      <c r="G95" s="31">
        <v>64.109891304347826</v>
      </c>
      <c r="H95" s="36">
        <v>0.13240174943043392</v>
      </c>
      <c r="I95" s="31">
        <v>201.26793478260865</v>
      </c>
      <c r="J95" s="31">
        <v>13.500869565217391</v>
      </c>
      <c r="K95" s="36">
        <v>6.7079088280007471E-2</v>
      </c>
      <c r="L95" s="31">
        <v>177.49326086956518</v>
      </c>
      <c r="M95" s="31">
        <v>13.500869565217391</v>
      </c>
      <c r="N95" s="36">
        <v>7.6064124908600345E-2</v>
      </c>
      <c r="O95" s="31">
        <v>18.557282608695651</v>
      </c>
      <c r="P95" s="31">
        <v>0</v>
      </c>
      <c r="Q95" s="36">
        <v>0</v>
      </c>
      <c r="R95" s="31">
        <v>5.2173913043478262</v>
      </c>
      <c r="S95" s="31">
        <v>0</v>
      </c>
      <c r="T95" s="36">
        <v>0</v>
      </c>
      <c r="U95" s="31">
        <v>22.457934782608696</v>
      </c>
      <c r="V95" s="31">
        <v>1.5601086956521739</v>
      </c>
      <c r="W95" s="36">
        <v>6.9468039281168167E-2</v>
      </c>
      <c r="X95" s="31">
        <v>0</v>
      </c>
      <c r="Y95" s="31">
        <v>0</v>
      </c>
      <c r="Z95" s="36" t="s">
        <v>2003</v>
      </c>
      <c r="AA95" s="31">
        <v>260.48141304347826</v>
      </c>
      <c r="AB95" s="31">
        <v>49.048913043478258</v>
      </c>
      <c r="AC95" s="36">
        <v>0.18830100954378368</v>
      </c>
      <c r="AD95" s="31">
        <v>0</v>
      </c>
      <c r="AE95" s="31">
        <v>0</v>
      </c>
      <c r="AF95" s="36" t="s">
        <v>2003</v>
      </c>
      <c r="AG95" s="31">
        <v>0</v>
      </c>
      <c r="AH95" s="31">
        <v>0</v>
      </c>
      <c r="AI95" s="36" t="s">
        <v>2003</v>
      </c>
      <c r="AJ95" t="s">
        <v>471</v>
      </c>
      <c r="AK95" s="37">
        <v>5</v>
      </c>
      <c r="AT95"/>
    </row>
    <row r="96" spans="1:46" x14ac:dyDescent="0.25">
      <c r="A96" t="s">
        <v>1823</v>
      </c>
      <c r="B96" t="s">
        <v>1239</v>
      </c>
      <c r="C96" t="s">
        <v>1443</v>
      </c>
      <c r="D96" t="s">
        <v>1766</v>
      </c>
      <c r="E96" s="31">
        <v>21.456521739130434</v>
      </c>
      <c r="F96" s="31">
        <v>122.51923913043478</v>
      </c>
      <c r="G96" s="31">
        <v>26.313586956521739</v>
      </c>
      <c r="H96" s="36">
        <v>0.21477106080056638</v>
      </c>
      <c r="I96" s="31">
        <v>38.238260869565224</v>
      </c>
      <c r="J96" s="31">
        <v>9.9393478260869568</v>
      </c>
      <c r="K96" s="36">
        <v>0.25993200527584476</v>
      </c>
      <c r="L96" s="31">
        <v>22.389021739130435</v>
      </c>
      <c r="M96" s="31">
        <v>9.9393478260869568</v>
      </c>
      <c r="N96" s="36">
        <v>0.44393845974589646</v>
      </c>
      <c r="O96" s="31">
        <v>10.284021739130438</v>
      </c>
      <c r="P96" s="31">
        <v>0</v>
      </c>
      <c r="Q96" s="36">
        <v>0</v>
      </c>
      <c r="R96" s="31">
        <v>5.5652173913043477</v>
      </c>
      <c r="S96" s="31">
        <v>0</v>
      </c>
      <c r="T96" s="36">
        <v>0</v>
      </c>
      <c r="U96" s="31">
        <v>19.974347826086952</v>
      </c>
      <c r="V96" s="31">
        <v>8.6222826086956523</v>
      </c>
      <c r="W96" s="36">
        <v>0.43166779129753391</v>
      </c>
      <c r="X96" s="31">
        <v>0</v>
      </c>
      <c r="Y96" s="31">
        <v>0</v>
      </c>
      <c r="Z96" s="36" t="s">
        <v>2003</v>
      </c>
      <c r="AA96" s="31">
        <v>64.306630434782605</v>
      </c>
      <c r="AB96" s="31">
        <v>7.7519565217391309</v>
      </c>
      <c r="AC96" s="36">
        <v>0.12054676896188608</v>
      </c>
      <c r="AD96" s="31">
        <v>0</v>
      </c>
      <c r="AE96" s="31">
        <v>0</v>
      </c>
      <c r="AF96" s="36" t="s">
        <v>2003</v>
      </c>
      <c r="AG96" s="31">
        <v>0</v>
      </c>
      <c r="AH96" s="31">
        <v>0</v>
      </c>
      <c r="AI96" s="36" t="s">
        <v>2003</v>
      </c>
      <c r="AJ96" t="s">
        <v>547</v>
      </c>
      <c r="AK96" s="37">
        <v>5</v>
      </c>
      <c r="AT96"/>
    </row>
    <row r="97" spans="1:46" x14ac:dyDescent="0.25">
      <c r="A97" t="s">
        <v>1823</v>
      </c>
      <c r="B97" t="s">
        <v>1343</v>
      </c>
      <c r="C97" t="s">
        <v>1490</v>
      </c>
      <c r="D97" t="s">
        <v>1755</v>
      </c>
      <c r="E97" s="31">
        <v>59.717391304347828</v>
      </c>
      <c r="F97" s="31">
        <v>180.38923913043476</v>
      </c>
      <c r="G97" s="31">
        <v>0</v>
      </c>
      <c r="H97" s="36">
        <v>0</v>
      </c>
      <c r="I97" s="31">
        <v>67.412934782608687</v>
      </c>
      <c r="J97" s="31">
        <v>0</v>
      </c>
      <c r="K97" s="36">
        <v>0</v>
      </c>
      <c r="L97" s="31">
        <v>51.934673913043468</v>
      </c>
      <c r="M97" s="31">
        <v>0</v>
      </c>
      <c r="N97" s="36">
        <v>0</v>
      </c>
      <c r="O97" s="31">
        <v>10.260869565217391</v>
      </c>
      <c r="P97" s="31">
        <v>0</v>
      </c>
      <c r="Q97" s="36">
        <v>0</v>
      </c>
      <c r="R97" s="31">
        <v>5.2173913043478262</v>
      </c>
      <c r="S97" s="31">
        <v>0</v>
      </c>
      <c r="T97" s="36">
        <v>0</v>
      </c>
      <c r="U97" s="31">
        <v>10.256847826086956</v>
      </c>
      <c r="V97" s="31">
        <v>0</v>
      </c>
      <c r="W97" s="36">
        <v>0</v>
      </c>
      <c r="X97" s="31">
        <v>0</v>
      </c>
      <c r="Y97" s="31">
        <v>0</v>
      </c>
      <c r="Z97" s="36" t="s">
        <v>2003</v>
      </c>
      <c r="AA97" s="31">
        <v>102.71945652173912</v>
      </c>
      <c r="AB97" s="31">
        <v>0</v>
      </c>
      <c r="AC97" s="36">
        <v>0</v>
      </c>
      <c r="AD97" s="31">
        <v>0</v>
      </c>
      <c r="AE97" s="31">
        <v>0</v>
      </c>
      <c r="AF97" s="36" t="s">
        <v>2003</v>
      </c>
      <c r="AG97" s="31">
        <v>0</v>
      </c>
      <c r="AH97" s="31">
        <v>0</v>
      </c>
      <c r="AI97" s="36" t="s">
        <v>2003</v>
      </c>
      <c r="AJ97" t="s">
        <v>652</v>
      </c>
      <c r="AK97" s="37">
        <v>5</v>
      </c>
      <c r="AT97"/>
    </row>
    <row r="98" spans="1:46" x14ac:dyDescent="0.25">
      <c r="A98" t="s">
        <v>1823</v>
      </c>
      <c r="B98" t="s">
        <v>1165</v>
      </c>
      <c r="C98" t="s">
        <v>1454</v>
      </c>
      <c r="D98" t="s">
        <v>1755</v>
      </c>
      <c r="E98" s="31">
        <v>117.51086956521739</v>
      </c>
      <c r="F98" s="31">
        <v>391.63260869565215</v>
      </c>
      <c r="G98" s="31">
        <v>0.57065217391304346</v>
      </c>
      <c r="H98" s="36">
        <v>1.457110979123069E-3</v>
      </c>
      <c r="I98" s="31">
        <v>161.78749999999997</v>
      </c>
      <c r="J98" s="31">
        <v>0</v>
      </c>
      <c r="K98" s="36">
        <v>0</v>
      </c>
      <c r="L98" s="31">
        <v>140.34217391304347</v>
      </c>
      <c r="M98" s="31">
        <v>0</v>
      </c>
      <c r="N98" s="36">
        <v>0</v>
      </c>
      <c r="O98" s="31">
        <v>16.749673913043477</v>
      </c>
      <c r="P98" s="31">
        <v>0</v>
      </c>
      <c r="Q98" s="36">
        <v>0</v>
      </c>
      <c r="R98" s="31">
        <v>4.6956521739130439</v>
      </c>
      <c r="S98" s="31">
        <v>0</v>
      </c>
      <c r="T98" s="36">
        <v>0</v>
      </c>
      <c r="U98" s="31">
        <v>13.132608695652175</v>
      </c>
      <c r="V98" s="31">
        <v>0</v>
      </c>
      <c r="W98" s="36">
        <v>0</v>
      </c>
      <c r="X98" s="31">
        <v>0</v>
      </c>
      <c r="Y98" s="31">
        <v>0</v>
      </c>
      <c r="Z98" s="36" t="s">
        <v>2003</v>
      </c>
      <c r="AA98" s="31">
        <v>216.71250000000003</v>
      </c>
      <c r="AB98" s="31">
        <v>0.57065217391304346</v>
      </c>
      <c r="AC98" s="36">
        <v>2.6332222364332625E-3</v>
      </c>
      <c r="AD98" s="31">
        <v>0</v>
      </c>
      <c r="AE98" s="31">
        <v>0</v>
      </c>
      <c r="AF98" s="36" t="s">
        <v>2003</v>
      </c>
      <c r="AG98" s="31">
        <v>0</v>
      </c>
      <c r="AH98" s="31">
        <v>0</v>
      </c>
      <c r="AI98" s="36" t="s">
        <v>2003</v>
      </c>
      <c r="AJ98" t="s">
        <v>473</v>
      </c>
      <c r="AK98" s="37">
        <v>5</v>
      </c>
      <c r="AT98"/>
    </row>
    <row r="99" spans="1:46" x14ac:dyDescent="0.25">
      <c r="A99" t="s">
        <v>1823</v>
      </c>
      <c r="B99" t="s">
        <v>775</v>
      </c>
      <c r="C99" t="s">
        <v>1487</v>
      </c>
      <c r="D99" t="s">
        <v>1755</v>
      </c>
      <c r="E99" s="31">
        <v>102.93478260869566</v>
      </c>
      <c r="F99" s="31">
        <v>338.29043478260871</v>
      </c>
      <c r="G99" s="31">
        <v>37.169782608695662</v>
      </c>
      <c r="H99" s="36">
        <v>0.10987535793786664</v>
      </c>
      <c r="I99" s="31">
        <v>168.95521739130436</v>
      </c>
      <c r="J99" s="31">
        <v>0</v>
      </c>
      <c r="K99" s="36">
        <v>0</v>
      </c>
      <c r="L99" s="31">
        <v>148.69434782608698</v>
      </c>
      <c r="M99" s="31">
        <v>0</v>
      </c>
      <c r="N99" s="36">
        <v>0</v>
      </c>
      <c r="O99" s="31">
        <v>20.260869565217391</v>
      </c>
      <c r="P99" s="31">
        <v>0</v>
      </c>
      <c r="Q99" s="36">
        <v>0</v>
      </c>
      <c r="R99" s="31">
        <v>0</v>
      </c>
      <c r="S99" s="31">
        <v>0</v>
      </c>
      <c r="T99" s="36" t="s">
        <v>2003</v>
      </c>
      <c r="U99" s="31">
        <v>9.25347826086956</v>
      </c>
      <c r="V99" s="31">
        <v>0</v>
      </c>
      <c r="W99" s="36">
        <v>0</v>
      </c>
      <c r="X99" s="31">
        <v>0</v>
      </c>
      <c r="Y99" s="31">
        <v>0</v>
      </c>
      <c r="Z99" s="36" t="s">
        <v>2003</v>
      </c>
      <c r="AA99" s="31">
        <v>160.08173913043476</v>
      </c>
      <c r="AB99" s="31">
        <v>37.169782608695662</v>
      </c>
      <c r="AC99" s="36">
        <v>0.23219252121198963</v>
      </c>
      <c r="AD99" s="31">
        <v>0</v>
      </c>
      <c r="AE99" s="31">
        <v>0</v>
      </c>
      <c r="AF99" s="36" t="s">
        <v>2003</v>
      </c>
      <c r="AG99" s="31">
        <v>0</v>
      </c>
      <c r="AH99" s="31">
        <v>0</v>
      </c>
      <c r="AI99" s="36" t="s">
        <v>2003</v>
      </c>
      <c r="AJ99" t="s">
        <v>83</v>
      </c>
      <c r="AK99" s="37">
        <v>5</v>
      </c>
      <c r="AT99"/>
    </row>
    <row r="100" spans="1:46" x14ac:dyDescent="0.25">
      <c r="A100" t="s">
        <v>1823</v>
      </c>
      <c r="B100" t="s">
        <v>893</v>
      </c>
      <c r="C100" t="s">
        <v>1456</v>
      </c>
      <c r="D100" t="s">
        <v>1771</v>
      </c>
      <c r="E100" s="31">
        <v>84.467391304347828</v>
      </c>
      <c r="F100" s="31">
        <v>346.75184782608693</v>
      </c>
      <c r="G100" s="31">
        <v>49.370326086956517</v>
      </c>
      <c r="H100" s="36">
        <v>0.14237941743202523</v>
      </c>
      <c r="I100" s="31">
        <v>80.439456521739118</v>
      </c>
      <c r="J100" s="31">
        <v>0.28978260869565214</v>
      </c>
      <c r="K100" s="36">
        <v>3.6024933686285799E-3</v>
      </c>
      <c r="L100" s="31">
        <v>60.22206521739129</v>
      </c>
      <c r="M100" s="31">
        <v>0.28978260869565214</v>
      </c>
      <c r="N100" s="36">
        <v>4.8119008813395361E-3</v>
      </c>
      <c r="O100" s="31">
        <v>15.086956521739131</v>
      </c>
      <c r="P100" s="31">
        <v>0</v>
      </c>
      <c r="Q100" s="36">
        <v>0</v>
      </c>
      <c r="R100" s="31">
        <v>5.1304347826086953</v>
      </c>
      <c r="S100" s="31">
        <v>0</v>
      </c>
      <c r="T100" s="36">
        <v>0</v>
      </c>
      <c r="U100" s="31">
        <v>88.752065217391305</v>
      </c>
      <c r="V100" s="31">
        <v>4.1034782608695659</v>
      </c>
      <c r="W100" s="36">
        <v>4.6235298872408369E-2</v>
      </c>
      <c r="X100" s="31">
        <v>0</v>
      </c>
      <c r="Y100" s="31">
        <v>0</v>
      </c>
      <c r="Z100" s="36" t="s">
        <v>2003</v>
      </c>
      <c r="AA100" s="31">
        <v>177.56032608695651</v>
      </c>
      <c r="AB100" s="31">
        <v>44.977065217391299</v>
      </c>
      <c r="AC100" s="36">
        <v>0.25330582686227276</v>
      </c>
      <c r="AD100" s="31">
        <v>0</v>
      </c>
      <c r="AE100" s="31">
        <v>0</v>
      </c>
      <c r="AF100" s="36" t="s">
        <v>2003</v>
      </c>
      <c r="AG100" s="31">
        <v>0</v>
      </c>
      <c r="AH100" s="31">
        <v>0</v>
      </c>
      <c r="AI100" s="36" t="s">
        <v>2003</v>
      </c>
      <c r="AJ100" t="s">
        <v>201</v>
      </c>
      <c r="AK100" s="37">
        <v>5</v>
      </c>
      <c r="AT100"/>
    </row>
    <row r="101" spans="1:46" x14ac:dyDescent="0.25">
      <c r="A101" t="s">
        <v>1823</v>
      </c>
      <c r="B101" t="s">
        <v>1006</v>
      </c>
      <c r="C101" t="s">
        <v>1467</v>
      </c>
      <c r="D101" t="s">
        <v>1755</v>
      </c>
      <c r="E101" s="31">
        <v>68.989130434782609</v>
      </c>
      <c r="F101" s="31">
        <v>235.69619565217386</v>
      </c>
      <c r="G101" s="31">
        <v>48.632717391304347</v>
      </c>
      <c r="H101" s="36">
        <v>0.20633645467521064</v>
      </c>
      <c r="I101" s="31">
        <v>96.583152173913064</v>
      </c>
      <c r="J101" s="31">
        <v>0</v>
      </c>
      <c r="K101" s="36">
        <v>0</v>
      </c>
      <c r="L101" s="31">
        <v>79.800543478260892</v>
      </c>
      <c r="M101" s="31">
        <v>0</v>
      </c>
      <c r="N101" s="36">
        <v>0</v>
      </c>
      <c r="O101" s="31">
        <v>11.826086956521738</v>
      </c>
      <c r="P101" s="31">
        <v>0</v>
      </c>
      <c r="Q101" s="36">
        <v>0</v>
      </c>
      <c r="R101" s="31">
        <v>4.9565217391304346</v>
      </c>
      <c r="S101" s="31">
        <v>0</v>
      </c>
      <c r="T101" s="36">
        <v>0</v>
      </c>
      <c r="U101" s="31">
        <v>16.982500000000005</v>
      </c>
      <c r="V101" s="31">
        <v>0</v>
      </c>
      <c r="W101" s="36">
        <v>0</v>
      </c>
      <c r="X101" s="31">
        <v>0</v>
      </c>
      <c r="Y101" s="31">
        <v>0</v>
      </c>
      <c r="Z101" s="36" t="s">
        <v>2003</v>
      </c>
      <c r="AA101" s="31">
        <v>122.13054347826079</v>
      </c>
      <c r="AB101" s="31">
        <v>48.632717391304347</v>
      </c>
      <c r="AC101" s="36">
        <v>0.39820274278858803</v>
      </c>
      <c r="AD101" s="31">
        <v>0</v>
      </c>
      <c r="AE101" s="31">
        <v>0</v>
      </c>
      <c r="AF101" s="36" t="s">
        <v>2003</v>
      </c>
      <c r="AG101" s="31">
        <v>0</v>
      </c>
      <c r="AH101" s="31">
        <v>0</v>
      </c>
      <c r="AI101" s="36" t="s">
        <v>2003</v>
      </c>
      <c r="AJ101" t="s">
        <v>314</v>
      </c>
      <c r="AK101" s="37">
        <v>5</v>
      </c>
      <c r="AT101"/>
    </row>
    <row r="102" spans="1:46" x14ac:dyDescent="0.25">
      <c r="A102" t="s">
        <v>1823</v>
      </c>
      <c r="B102" t="s">
        <v>1147</v>
      </c>
      <c r="C102" t="s">
        <v>1466</v>
      </c>
      <c r="D102" t="s">
        <v>1774</v>
      </c>
      <c r="E102" s="31">
        <v>83.913043478260875</v>
      </c>
      <c r="F102" s="31">
        <v>286.08119565217396</v>
      </c>
      <c r="G102" s="31">
        <v>0</v>
      </c>
      <c r="H102" s="36">
        <v>0</v>
      </c>
      <c r="I102" s="31">
        <v>70.12913043478261</v>
      </c>
      <c r="J102" s="31">
        <v>0</v>
      </c>
      <c r="K102" s="36">
        <v>0</v>
      </c>
      <c r="L102" s="31">
        <v>52.732391304347829</v>
      </c>
      <c r="M102" s="31">
        <v>0</v>
      </c>
      <c r="N102" s="36">
        <v>0</v>
      </c>
      <c r="O102" s="31">
        <v>12.592391304347826</v>
      </c>
      <c r="P102" s="31">
        <v>0</v>
      </c>
      <c r="Q102" s="36">
        <v>0</v>
      </c>
      <c r="R102" s="31">
        <v>4.8043478260869561</v>
      </c>
      <c r="S102" s="31">
        <v>0</v>
      </c>
      <c r="T102" s="36">
        <v>0</v>
      </c>
      <c r="U102" s="31">
        <v>40.968478260869581</v>
      </c>
      <c r="V102" s="31">
        <v>0</v>
      </c>
      <c r="W102" s="36">
        <v>0</v>
      </c>
      <c r="X102" s="31">
        <v>0</v>
      </c>
      <c r="Y102" s="31">
        <v>0</v>
      </c>
      <c r="Z102" s="36" t="s">
        <v>2003</v>
      </c>
      <c r="AA102" s="31">
        <v>174.98358695652175</v>
      </c>
      <c r="AB102" s="31">
        <v>0</v>
      </c>
      <c r="AC102" s="36">
        <v>0</v>
      </c>
      <c r="AD102" s="31">
        <v>0</v>
      </c>
      <c r="AE102" s="31">
        <v>0</v>
      </c>
      <c r="AF102" s="36" t="s">
        <v>2003</v>
      </c>
      <c r="AG102" s="31">
        <v>0</v>
      </c>
      <c r="AH102" s="31">
        <v>0</v>
      </c>
      <c r="AI102" s="36" t="s">
        <v>2003</v>
      </c>
      <c r="AJ102" t="s">
        <v>455</v>
      </c>
      <c r="AK102" s="37">
        <v>5</v>
      </c>
      <c r="AT102"/>
    </row>
    <row r="103" spans="1:46" x14ac:dyDescent="0.25">
      <c r="A103" t="s">
        <v>1823</v>
      </c>
      <c r="B103" t="s">
        <v>703</v>
      </c>
      <c r="C103" t="s">
        <v>1441</v>
      </c>
      <c r="D103" t="s">
        <v>1764</v>
      </c>
      <c r="E103" s="31">
        <v>84.728260869565219</v>
      </c>
      <c r="F103" s="31">
        <v>342.69000000000005</v>
      </c>
      <c r="G103" s="31">
        <v>94.407826086956504</v>
      </c>
      <c r="H103" s="36">
        <v>0.27549046102003705</v>
      </c>
      <c r="I103" s="31">
        <v>137.97641304347832</v>
      </c>
      <c r="J103" s="31">
        <v>4.0628260869565214</v>
      </c>
      <c r="K103" s="36">
        <v>2.9445801621732749E-2</v>
      </c>
      <c r="L103" s="31">
        <v>120.32423913043485</v>
      </c>
      <c r="M103" s="31">
        <v>4.0628260869565214</v>
      </c>
      <c r="N103" s="36">
        <v>3.3765649517652915E-2</v>
      </c>
      <c r="O103" s="31">
        <v>14.956521739130435</v>
      </c>
      <c r="P103" s="31">
        <v>0</v>
      </c>
      <c r="Q103" s="36">
        <v>0</v>
      </c>
      <c r="R103" s="31">
        <v>2.6956521739130435</v>
      </c>
      <c r="S103" s="31">
        <v>0</v>
      </c>
      <c r="T103" s="36">
        <v>0</v>
      </c>
      <c r="U103" s="31">
        <v>58.175652173913029</v>
      </c>
      <c r="V103" s="31">
        <v>32.789239130434773</v>
      </c>
      <c r="W103" s="36">
        <v>0.56362477952826517</v>
      </c>
      <c r="X103" s="31">
        <v>0</v>
      </c>
      <c r="Y103" s="31">
        <v>0</v>
      </c>
      <c r="Z103" s="36" t="s">
        <v>2003</v>
      </c>
      <c r="AA103" s="31">
        <v>146.53793478260869</v>
      </c>
      <c r="AB103" s="31">
        <v>57.555760869565219</v>
      </c>
      <c r="AC103" s="36">
        <v>0.39277038368904332</v>
      </c>
      <c r="AD103" s="31">
        <v>0</v>
      </c>
      <c r="AE103" s="31">
        <v>0</v>
      </c>
      <c r="AF103" s="36" t="s">
        <v>2003</v>
      </c>
      <c r="AG103" s="31">
        <v>0</v>
      </c>
      <c r="AH103" s="31">
        <v>0</v>
      </c>
      <c r="AI103" s="36" t="s">
        <v>2003</v>
      </c>
      <c r="AJ103" t="s">
        <v>11</v>
      </c>
      <c r="AK103" s="37">
        <v>5</v>
      </c>
      <c r="AT103"/>
    </row>
    <row r="104" spans="1:46" x14ac:dyDescent="0.25">
      <c r="A104" t="s">
        <v>1823</v>
      </c>
      <c r="B104" t="s">
        <v>1371</v>
      </c>
      <c r="C104" t="s">
        <v>1586</v>
      </c>
      <c r="D104" t="s">
        <v>1763</v>
      </c>
      <c r="E104" s="31">
        <v>22.663043478260871</v>
      </c>
      <c r="F104" s="31">
        <v>80.234565217391292</v>
      </c>
      <c r="G104" s="31">
        <v>4.7173913043478262</v>
      </c>
      <c r="H104" s="36">
        <v>5.8795000528342183E-2</v>
      </c>
      <c r="I104" s="31">
        <v>9.2056521739130446</v>
      </c>
      <c r="J104" s="31">
        <v>3.0652173913043477</v>
      </c>
      <c r="K104" s="36">
        <v>0.33297123695272274</v>
      </c>
      <c r="L104" s="31">
        <v>7.4121739130434792</v>
      </c>
      <c r="M104" s="31">
        <v>3.0652173913043477</v>
      </c>
      <c r="N104" s="36">
        <v>0.41353824495541991</v>
      </c>
      <c r="O104" s="31">
        <v>0</v>
      </c>
      <c r="P104" s="31">
        <v>0</v>
      </c>
      <c r="Q104" s="36" t="s">
        <v>2003</v>
      </c>
      <c r="R104" s="31">
        <v>1.7934782608695652</v>
      </c>
      <c r="S104" s="31">
        <v>0</v>
      </c>
      <c r="T104" s="36">
        <v>0</v>
      </c>
      <c r="U104" s="31">
        <v>17.147391304347831</v>
      </c>
      <c r="V104" s="31">
        <v>1.6521739130434783</v>
      </c>
      <c r="W104" s="36">
        <v>9.6351327366312509E-2</v>
      </c>
      <c r="X104" s="31">
        <v>3.2443478260869569</v>
      </c>
      <c r="Y104" s="31">
        <v>0</v>
      </c>
      <c r="Z104" s="36">
        <v>0</v>
      </c>
      <c r="AA104" s="31">
        <v>50.637173913043455</v>
      </c>
      <c r="AB104" s="31">
        <v>0</v>
      </c>
      <c r="AC104" s="36">
        <v>0</v>
      </c>
      <c r="AD104" s="31">
        <v>0</v>
      </c>
      <c r="AE104" s="31">
        <v>0</v>
      </c>
      <c r="AF104" s="36" t="s">
        <v>2003</v>
      </c>
      <c r="AG104" s="31">
        <v>0</v>
      </c>
      <c r="AH104" s="31">
        <v>0</v>
      </c>
      <c r="AI104" s="36" t="s">
        <v>2003</v>
      </c>
      <c r="AJ104" t="s">
        <v>681</v>
      </c>
      <c r="AK104" s="37">
        <v>5</v>
      </c>
      <c r="AT104"/>
    </row>
    <row r="105" spans="1:46" x14ac:dyDescent="0.25">
      <c r="A105" t="s">
        <v>1823</v>
      </c>
      <c r="B105" t="s">
        <v>936</v>
      </c>
      <c r="C105" t="s">
        <v>1454</v>
      </c>
      <c r="D105" t="s">
        <v>1755</v>
      </c>
      <c r="E105" s="31">
        <v>143.41304347826087</v>
      </c>
      <c r="F105" s="31">
        <v>384.75</v>
      </c>
      <c r="G105" s="31">
        <v>0</v>
      </c>
      <c r="H105" s="36">
        <v>0</v>
      </c>
      <c r="I105" s="31">
        <v>119.2717391304348</v>
      </c>
      <c r="J105" s="31">
        <v>0</v>
      </c>
      <c r="K105" s="36">
        <v>0</v>
      </c>
      <c r="L105" s="31">
        <v>91.706521739130437</v>
      </c>
      <c r="M105" s="31">
        <v>0</v>
      </c>
      <c r="N105" s="36">
        <v>0</v>
      </c>
      <c r="O105" s="31">
        <v>22.173913043478262</v>
      </c>
      <c r="P105" s="31">
        <v>0</v>
      </c>
      <c r="Q105" s="36">
        <v>0</v>
      </c>
      <c r="R105" s="31">
        <v>5.3913043478260869</v>
      </c>
      <c r="S105" s="31">
        <v>0</v>
      </c>
      <c r="T105" s="36">
        <v>0</v>
      </c>
      <c r="U105" s="31">
        <v>37.448369565217391</v>
      </c>
      <c r="V105" s="31">
        <v>0</v>
      </c>
      <c r="W105" s="36">
        <v>0</v>
      </c>
      <c r="X105" s="31">
        <v>5.3913043478260869</v>
      </c>
      <c r="Y105" s="31">
        <v>0</v>
      </c>
      <c r="Z105" s="36">
        <v>0</v>
      </c>
      <c r="AA105" s="31">
        <v>222.63858695652175</v>
      </c>
      <c r="AB105" s="31">
        <v>0</v>
      </c>
      <c r="AC105" s="36">
        <v>0</v>
      </c>
      <c r="AD105" s="31">
        <v>0</v>
      </c>
      <c r="AE105" s="31">
        <v>0</v>
      </c>
      <c r="AF105" s="36" t="s">
        <v>2003</v>
      </c>
      <c r="AG105" s="31">
        <v>0</v>
      </c>
      <c r="AH105" s="31">
        <v>0</v>
      </c>
      <c r="AI105" s="36" t="s">
        <v>2003</v>
      </c>
      <c r="AJ105" t="s">
        <v>244</v>
      </c>
      <c r="AK105" s="37">
        <v>5</v>
      </c>
      <c r="AT105"/>
    </row>
    <row r="106" spans="1:46" x14ac:dyDescent="0.25">
      <c r="A106" t="s">
        <v>1823</v>
      </c>
      <c r="B106" t="s">
        <v>856</v>
      </c>
      <c r="C106" t="s">
        <v>1454</v>
      </c>
      <c r="D106" t="s">
        <v>1755</v>
      </c>
      <c r="E106" s="31">
        <v>144.81521739130434</v>
      </c>
      <c r="F106" s="31">
        <v>262.5353260869565</v>
      </c>
      <c r="G106" s="31">
        <v>0</v>
      </c>
      <c r="H106" s="36">
        <v>0</v>
      </c>
      <c r="I106" s="31">
        <v>35.89402173913043</v>
      </c>
      <c r="J106" s="31">
        <v>0</v>
      </c>
      <c r="K106" s="36">
        <v>0</v>
      </c>
      <c r="L106" s="31">
        <v>30.154891304347824</v>
      </c>
      <c r="M106" s="31">
        <v>0</v>
      </c>
      <c r="N106" s="36">
        <v>0</v>
      </c>
      <c r="O106" s="31">
        <v>0</v>
      </c>
      <c r="P106" s="31">
        <v>0</v>
      </c>
      <c r="Q106" s="36" t="s">
        <v>2003</v>
      </c>
      <c r="R106" s="31">
        <v>5.7391304347826084</v>
      </c>
      <c r="S106" s="31">
        <v>0</v>
      </c>
      <c r="T106" s="36">
        <v>0</v>
      </c>
      <c r="U106" s="31">
        <v>73.730978260869563</v>
      </c>
      <c r="V106" s="31">
        <v>0</v>
      </c>
      <c r="W106" s="36">
        <v>0</v>
      </c>
      <c r="X106" s="31">
        <v>0</v>
      </c>
      <c r="Y106" s="31">
        <v>0</v>
      </c>
      <c r="Z106" s="36" t="s">
        <v>2003</v>
      </c>
      <c r="AA106" s="31">
        <v>152.91032608695653</v>
      </c>
      <c r="AB106" s="31">
        <v>0</v>
      </c>
      <c r="AC106" s="36">
        <v>0</v>
      </c>
      <c r="AD106" s="31">
        <v>0</v>
      </c>
      <c r="AE106" s="31">
        <v>0</v>
      </c>
      <c r="AF106" s="36" t="s">
        <v>2003</v>
      </c>
      <c r="AG106" s="31">
        <v>0</v>
      </c>
      <c r="AH106" s="31">
        <v>0</v>
      </c>
      <c r="AI106" s="36" t="s">
        <v>2003</v>
      </c>
      <c r="AJ106" t="s">
        <v>164</v>
      </c>
      <c r="AK106" s="37">
        <v>5</v>
      </c>
      <c r="AT106"/>
    </row>
    <row r="107" spans="1:46" x14ac:dyDescent="0.25">
      <c r="A107" t="s">
        <v>1823</v>
      </c>
      <c r="B107" t="s">
        <v>1073</v>
      </c>
      <c r="C107" t="s">
        <v>1454</v>
      </c>
      <c r="D107" t="s">
        <v>1755</v>
      </c>
      <c r="E107" s="31">
        <v>164.67391304347825</v>
      </c>
      <c r="F107" s="31">
        <v>293.50543478260875</v>
      </c>
      <c r="G107" s="31">
        <v>0</v>
      </c>
      <c r="H107" s="36">
        <v>0</v>
      </c>
      <c r="I107" s="31">
        <v>55.366847826086953</v>
      </c>
      <c r="J107" s="31">
        <v>0</v>
      </c>
      <c r="K107" s="36">
        <v>0</v>
      </c>
      <c r="L107" s="31">
        <v>50.084239130434781</v>
      </c>
      <c r="M107" s="31">
        <v>0</v>
      </c>
      <c r="N107" s="36">
        <v>0</v>
      </c>
      <c r="O107" s="31">
        <v>0</v>
      </c>
      <c r="P107" s="31">
        <v>0</v>
      </c>
      <c r="Q107" s="36" t="s">
        <v>2003</v>
      </c>
      <c r="R107" s="31">
        <v>5.2826086956521738</v>
      </c>
      <c r="S107" s="31">
        <v>0</v>
      </c>
      <c r="T107" s="36">
        <v>0</v>
      </c>
      <c r="U107" s="31">
        <v>74.989130434782609</v>
      </c>
      <c r="V107" s="31">
        <v>0</v>
      </c>
      <c r="W107" s="36">
        <v>0</v>
      </c>
      <c r="X107" s="31">
        <v>5.4076086956521738</v>
      </c>
      <c r="Y107" s="31">
        <v>0</v>
      </c>
      <c r="Z107" s="36">
        <v>0</v>
      </c>
      <c r="AA107" s="31">
        <v>157.74184782608697</v>
      </c>
      <c r="AB107" s="31">
        <v>0</v>
      </c>
      <c r="AC107" s="36">
        <v>0</v>
      </c>
      <c r="AD107" s="31">
        <v>0</v>
      </c>
      <c r="AE107" s="31">
        <v>0</v>
      </c>
      <c r="AF107" s="36" t="s">
        <v>2003</v>
      </c>
      <c r="AG107" s="31">
        <v>0</v>
      </c>
      <c r="AH107" s="31">
        <v>0</v>
      </c>
      <c r="AI107" s="36" t="s">
        <v>2003</v>
      </c>
      <c r="AJ107" t="s">
        <v>381</v>
      </c>
      <c r="AK107" s="37">
        <v>5</v>
      </c>
      <c r="AT107"/>
    </row>
    <row r="108" spans="1:46" x14ac:dyDescent="0.25">
      <c r="A108" t="s">
        <v>1823</v>
      </c>
      <c r="B108" t="s">
        <v>898</v>
      </c>
      <c r="C108" t="s">
        <v>1553</v>
      </c>
      <c r="D108" t="s">
        <v>1731</v>
      </c>
      <c r="E108" s="31">
        <v>84.260869565217391</v>
      </c>
      <c r="F108" s="31">
        <v>272.94565217391306</v>
      </c>
      <c r="G108" s="31">
        <v>0</v>
      </c>
      <c r="H108" s="36">
        <v>0</v>
      </c>
      <c r="I108" s="31">
        <v>24.065217391304344</v>
      </c>
      <c r="J108" s="31">
        <v>0</v>
      </c>
      <c r="K108" s="36">
        <v>0</v>
      </c>
      <c r="L108" s="31">
        <v>12.413043478260869</v>
      </c>
      <c r="M108" s="31">
        <v>0</v>
      </c>
      <c r="N108" s="36">
        <v>0</v>
      </c>
      <c r="O108" s="31">
        <v>5.7391304347826084</v>
      </c>
      <c r="P108" s="31">
        <v>0</v>
      </c>
      <c r="Q108" s="36">
        <v>0</v>
      </c>
      <c r="R108" s="31">
        <v>5.9130434782608692</v>
      </c>
      <c r="S108" s="31">
        <v>0</v>
      </c>
      <c r="T108" s="36">
        <v>0</v>
      </c>
      <c r="U108" s="31">
        <v>37.3125</v>
      </c>
      <c r="V108" s="31">
        <v>0</v>
      </c>
      <c r="W108" s="36">
        <v>0</v>
      </c>
      <c r="X108" s="31">
        <v>22.888586956521738</v>
      </c>
      <c r="Y108" s="31">
        <v>0</v>
      </c>
      <c r="Z108" s="36">
        <v>0</v>
      </c>
      <c r="AA108" s="31">
        <v>188.63315217391303</v>
      </c>
      <c r="AB108" s="31">
        <v>0</v>
      </c>
      <c r="AC108" s="36">
        <v>0</v>
      </c>
      <c r="AD108" s="31">
        <v>4.619565217391304E-2</v>
      </c>
      <c r="AE108" s="31">
        <v>0</v>
      </c>
      <c r="AF108" s="36">
        <v>0</v>
      </c>
      <c r="AG108" s="31">
        <v>0</v>
      </c>
      <c r="AH108" s="31">
        <v>0</v>
      </c>
      <c r="AI108" s="36" t="s">
        <v>2003</v>
      </c>
      <c r="AJ108" t="s">
        <v>206</v>
      </c>
      <c r="AK108" s="37">
        <v>5</v>
      </c>
      <c r="AT108"/>
    </row>
    <row r="109" spans="1:46" x14ac:dyDescent="0.25">
      <c r="A109" t="s">
        <v>1823</v>
      </c>
      <c r="B109" t="s">
        <v>1153</v>
      </c>
      <c r="C109" t="s">
        <v>1414</v>
      </c>
      <c r="D109" t="s">
        <v>1758</v>
      </c>
      <c r="E109" s="31">
        <v>58.576086956521742</v>
      </c>
      <c r="F109" s="31">
        <v>200.04619565217391</v>
      </c>
      <c r="G109" s="31">
        <v>32.222826086956523</v>
      </c>
      <c r="H109" s="36">
        <v>0.16107692516674138</v>
      </c>
      <c r="I109" s="31">
        <v>90.711956521739125</v>
      </c>
      <c r="J109" s="31">
        <v>0</v>
      </c>
      <c r="K109" s="36">
        <v>0</v>
      </c>
      <c r="L109" s="31">
        <v>68.711956521739125</v>
      </c>
      <c r="M109" s="31">
        <v>0</v>
      </c>
      <c r="N109" s="36">
        <v>0</v>
      </c>
      <c r="O109" s="31">
        <v>16.695652173913043</v>
      </c>
      <c r="P109" s="31">
        <v>0</v>
      </c>
      <c r="Q109" s="36">
        <v>0</v>
      </c>
      <c r="R109" s="31">
        <v>5.3043478260869561</v>
      </c>
      <c r="S109" s="31">
        <v>0</v>
      </c>
      <c r="T109" s="36">
        <v>0</v>
      </c>
      <c r="U109" s="31">
        <v>2.6576086956521738</v>
      </c>
      <c r="V109" s="31">
        <v>0</v>
      </c>
      <c r="W109" s="36">
        <v>0</v>
      </c>
      <c r="X109" s="31">
        <v>0</v>
      </c>
      <c r="Y109" s="31">
        <v>0</v>
      </c>
      <c r="Z109" s="36" t="s">
        <v>2003</v>
      </c>
      <c r="AA109" s="31">
        <v>106.67663043478261</v>
      </c>
      <c r="AB109" s="31">
        <v>32.222826086956523</v>
      </c>
      <c r="AC109" s="36">
        <v>0.30206077896935579</v>
      </c>
      <c r="AD109" s="31">
        <v>0</v>
      </c>
      <c r="AE109" s="31">
        <v>0</v>
      </c>
      <c r="AF109" s="36" t="s">
        <v>2003</v>
      </c>
      <c r="AG109" s="31">
        <v>0</v>
      </c>
      <c r="AH109" s="31">
        <v>0</v>
      </c>
      <c r="AI109" s="36" t="s">
        <v>2003</v>
      </c>
      <c r="AJ109" t="s">
        <v>461</v>
      </c>
      <c r="AK109" s="37">
        <v>5</v>
      </c>
      <c r="AT109"/>
    </row>
    <row r="110" spans="1:46" x14ac:dyDescent="0.25">
      <c r="A110" t="s">
        <v>1823</v>
      </c>
      <c r="B110" t="s">
        <v>982</v>
      </c>
      <c r="C110" t="s">
        <v>1570</v>
      </c>
      <c r="D110" t="s">
        <v>1755</v>
      </c>
      <c r="E110" s="31">
        <v>130.7608695652174</v>
      </c>
      <c r="F110" s="31">
        <v>394.633152173913</v>
      </c>
      <c r="G110" s="31">
        <v>77.230978260869563</v>
      </c>
      <c r="H110" s="36">
        <v>0.19570321914270961</v>
      </c>
      <c r="I110" s="31">
        <v>136.05978260869566</v>
      </c>
      <c r="J110" s="31">
        <v>7.5978260869565215</v>
      </c>
      <c r="K110" s="36">
        <v>5.584182144997004E-2</v>
      </c>
      <c r="L110" s="31">
        <v>103.52717391304348</v>
      </c>
      <c r="M110" s="31">
        <v>7.5978260869565215</v>
      </c>
      <c r="N110" s="36">
        <v>7.33896792482545E-2</v>
      </c>
      <c r="O110" s="31">
        <v>27.489130434782609</v>
      </c>
      <c r="P110" s="31">
        <v>0</v>
      </c>
      <c r="Q110" s="36">
        <v>0</v>
      </c>
      <c r="R110" s="31">
        <v>5.0434782608695654</v>
      </c>
      <c r="S110" s="31">
        <v>0</v>
      </c>
      <c r="T110" s="36">
        <v>0</v>
      </c>
      <c r="U110" s="31">
        <v>69.244565217391298</v>
      </c>
      <c r="V110" s="31">
        <v>15.230978260869565</v>
      </c>
      <c r="W110" s="36">
        <v>0.21995918687701124</v>
      </c>
      <c r="X110" s="31">
        <v>1.4565217391304348</v>
      </c>
      <c r="Y110" s="31">
        <v>0</v>
      </c>
      <c r="Z110" s="36">
        <v>0</v>
      </c>
      <c r="AA110" s="31">
        <v>187.87228260869566</v>
      </c>
      <c r="AB110" s="31">
        <v>54.402173913043477</v>
      </c>
      <c r="AC110" s="36">
        <v>0.28956998423420166</v>
      </c>
      <c r="AD110" s="31">
        <v>0</v>
      </c>
      <c r="AE110" s="31">
        <v>0</v>
      </c>
      <c r="AF110" s="36" t="s">
        <v>2003</v>
      </c>
      <c r="AG110" s="31">
        <v>0</v>
      </c>
      <c r="AH110" s="31">
        <v>0</v>
      </c>
      <c r="AI110" s="36" t="s">
        <v>2003</v>
      </c>
      <c r="AJ110" t="s">
        <v>290</v>
      </c>
      <c r="AK110" s="37">
        <v>5</v>
      </c>
      <c r="AT110"/>
    </row>
    <row r="111" spans="1:46" x14ac:dyDescent="0.25">
      <c r="A111" t="s">
        <v>1823</v>
      </c>
      <c r="B111" t="s">
        <v>1009</v>
      </c>
      <c r="C111" t="s">
        <v>1598</v>
      </c>
      <c r="D111" t="s">
        <v>1755</v>
      </c>
      <c r="E111" s="31">
        <v>113.98913043478261</v>
      </c>
      <c r="F111" s="31">
        <v>402.51630434782612</v>
      </c>
      <c r="G111" s="31">
        <v>0</v>
      </c>
      <c r="H111" s="36">
        <v>0</v>
      </c>
      <c r="I111" s="31">
        <v>56.888586956521742</v>
      </c>
      <c r="J111" s="31">
        <v>0</v>
      </c>
      <c r="K111" s="36">
        <v>0</v>
      </c>
      <c r="L111" s="31">
        <v>39.75</v>
      </c>
      <c r="M111" s="31">
        <v>0</v>
      </c>
      <c r="N111" s="36">
        <v>0</v>
      </c>
      <c r="O111" s="31">
        <v>11.660326086956522</v>
      </c>
      <c r="P111" s="31">
        <v>0</v>
      </c>
      <c r="Q111" s="36">
        <v>0</v>
      </c>
      <c r="R111" s="31">
        <v>5.4782608695652177</v>
      </c>
      <c r="S111" s="31">
        <v>0</v>
      </c>
      <c r="T111" s="36">
        <v>0</v>
      </c>
      <c r="U111" s="31">
        <v>120.58152173913044</v>
      </c>
      <c r="V111" s="31">
        <v>0</v>
      </c>
      <c r="W111" s="36">
        <v>0</v>
      </c>
      <c r="X111" s="31">
        <v>11.589673913043478</v>
      </c>
      <c r="Y111" s="31">
        <v>0</v>
      </c>
      <c r="Z111" s="36">
        <v>0</v>
      </c>
      <c r="AA111" s="31">
        <v>213.45652173913044</v>
      </c>
      <c r="AB111" s="31">
        <v>0</v>
      </c>
      <c r="AC111" s="36">
        <v>0</v>
      </c>
      <c r="AD111" s="31">
        <v>0</v>
      </c>
      <c r="AE111" s="31">
        <v>0</v>
      </c>
      <c r="AF111" s="36" t="s">
        <v>2003</v>
      </c>
      <c r="AG111" s="31">
        <v>0</v>
      </c>
      <c r="AH111" s="31">
        <v>0</v>
      </c>
      <c r="AI111" s="36" t="s">
        <v>2003</v>
      </c>
      <c r="AJ111" t="s">
        <v>317</v>
      </c>
      <c r="AK111" s="37">
        <v>5</v>
      </c>
      <c r="AT111"/>
    </row>
    <row r="112" spans="1:46" x14ac:dyDescent="0.25">
      <c r="A112" t="s">
        <v>1823</v>
      </c>
      <c r="B112" t="s">
        <v>1062</v>
      </c>
      <c r="C112" t="s">
        <v>1615</v>
      </c>
      <c r="D112" t="s">
        <v>1750</v>
      </c>
      <c r="E112" s="31">
        <v>134.22826086956522</v>
      </c>
      <c r="F112" s="31">
        <v>442.25271739130437</v>
      </c>
      <c r="G112" s="31">
        <v>26.948369565217391</v>
      </c>
      <c r="H112" s="36">
        <v>6.0934322177094782E-2</v>
      </c>
      <c r="I112" s="31">
        <v>134.87771739130437</v>
      </c>
      <c r="J112" s="31">
        <v>6.8641304347826084</v>
      </c>
      <c r="K112" s="36">
        <v>5.0891508008461761E-2</v>
      </c>
      <c r="L112" s="31">
        <v>107.9429347826087</v>
      </c>
      <c r="M112" s="31">
        <v>6.8641304347826084</v>
      </c>
      <c r="N112" s="36">
        <v>6.3590363265614375E-2</v>
      </c>
      <c r="O112" s="31">
        <v>22.673913043478262</v>
      </c>
      <c r="P112" s="31">
        <v>0</v>
      </c>
      <c r="Q112" s="36">
        <v>0</v>
      </c>
      <c r="R112" s="31">
        <v>4.2608695652173916</v>
      </c>
      <c r="S112" s="31">
        <v>0</v>
      </c>
      <c r="T112" s="36">
        <v>0</v>
      </c>
      <c r="U112" s="31">
        <v>46.630434782608695</v>
      </c>
      <c r="V112" s="31">
        <v>3.2010869565217392</v>
      </c>
      <c r="W112" s="36">
        <v>6.8648018648018658E-2</v>
      </c>
      <c r="X112" s="31">
        <v>0</v>
      </c>
      <c r="Y112" s="31">
        <v>0</v>
      </c>
      <c r="Z112" s="36" t="s">
        <v>2003</v>
      </c>
      <c r="AA112" s="31">
        <v>260.74456521739131</v>
      </c>
      <c r="AB112" s="31">
        <v>16.883152173913043</v>
      </c>
      <c r="AC112" s="36">
        <v>6.4749775934301854E-2</v>
      </c>
      <c r="AD112" s="31">
        <v>0</v>
      </c>
      <c r="AE112" s="31">
        <v>0</v>
      </c>
      <c r="AF112" s="36" t="s">
        <v>2003</v>
      </c>
      <c r="AG112" s="31">
        <v>0</v>
      </c>
      <c r="AH112" s="31">
        <v>0</v>
      </c>
      <c r="AI112" s="36" t="s">
        <v>2003</v>
      </c>
      <c r="AJ112" t="s">
        <v>370</v>
      </c>
      <c r="AK112" s="37">
        <v>5</v>
      </c>
      <c r="AT112"/>
    </row>
    <row r="113" spans="1:46" x14ac:dyDescent="0.25">
      <c r="A113" t="s">
        <v>1823</v>
      </c>
      <c r="B113" t="s">
        <v>1099</v>
      </c>
      <c r="C113" t="s">
        <v>1627</v>
      </c>
      <c r="D113" t="s">
        <v>1750</v>
      </c>
      <c r="E113" s="31">
        <v>156.52173913043478</v>
      </c>
      <c r="F113" s="31">
        <v>457.44565217391306</v>
      </c>
      <c r="G113" s="31">
        <v>0</v>
      </c>
      <c r="H113" s="36">
        <v>0</v>
      </c>
      <c r="I113" s="31">
        <v>132.97554347826087</v>
      </c>
      <c r="J113" s="31">
        <v>0</v>
      </c>
      <c r="K113" s="36">
        <v>0</v>
      </c>
      <c r="L113" s="31">
        <v>102.9320652173913</v>
      </c>
      <c r="M113" s="31">
        <v>0</v>
      </c>
      <c r="N113" s="36">
        <v>0</v>
      </c>
      <c r="O113" s="31">
        <v>24.739130434782609</v>
      </c>
      <c r="P113" s="31">
        <v>0</v>
      </c>
      <c r="Q113" s="36">
        <v>0</v>
      </c>
      <c r="R113" s="31">
        <v>5.3043478260869561</v>
      </c>
      <c r="S113" s="31">
        <v>0</v>
      </c>
      <c r="T113" s="36">
        <v>0</v>
      </c>
      <c r="U113" s="31">
        <v>102.51358695652173</v>
      </c>
      <c r="V113" s="31">
        <v>0</v>
      </c>
      <c r="W113" s="36">
        <v>0</v>
      </c>
      <c r="X113" s="31">
        <v>5.3777173913043477</v>
      </c>
      <c r="Y113" s="31">
        <v>0</v>
      </c>
      <c r="Z113" s="36">
        <v>0</v>
      </c>
      <c r="AA113" s="31">
        <v>216.57880434782609</v>
      </c>
      <c r="AB113" s="31">
        <v>0</v>
      </c>
      <c r="AC113" s="36">
        <v>0</v>
      </c>
      <c r="AD113" s="31">
        <v>0</v>
      </c>
      <c r="AE113" s="31">
        <v>0</v>
      </c>
      <c r="AF113" s="36" t="s">
        <v>2003</v>
      </c>
      <c r="AG113" s="31">
        <v>0</v>
      </c>
      <c r="AH113" s="31">
        <v>0</v>
      </c>
      <c r="AI113" s="36" t="s">
        <v>2003</v>
      </c>
      <c r="AJ113" t="s">
        <v>407</v>
      </c>
      <c r="AK113" s="37">
        <v>5</v>
      </c>
      <c r="AT113"/>
    </row>
    <row r="114" spans="1:46" x14ac:dyDescent="0.25">
      <c r="A114" t="s">
        <v>1823</v>
      </c>
      <c r="B114" t="s">
        <v>981</v>
      </c>
      <c r="C114" t="s">
        <v>1433</v>
      </c>
      <c r="D114" t="s">
        <v>1758</v>
      </c>
      <c r="E114" s="31">
        <v>82.271739130434781</v>
      </c>
      <c r="F114" s="31">
        <v>247.75543478260869</v>
      </c>
      <c r="G114" s="31">
        <v>11.372282608695652</v>
      </c>
      <c r="H114" s="36">
        <v>4.5901243775637791E-2</v>
      </c>
      <c r="I114" s="31">
        <v>97.790760869565219</v>
      </c>
      <c r="J114" s="31">
        <v>4.8831521739130439</v>
      </c>
      <c r="K114" s="36">
        <v>4.9934698641175987E-2</v>
      </c>
      <c r="L114" s="31">
        <v>77.570652173913047</v>
      </c>
      <c r="M114" s="31">
        <v>4.8831521739130439</v>
      </c>
      <c r="N114" s="36">
        <v>6.2951026413508027E-2</v>
      </c>
      <c r="O114" s="31">
        <v>15.4375</v>
      </c>
      <c r="P114" s="31">
        <v>0</v>
      </c>
      <c r="Q114" s="36">
        <v>0</v>
      </c>
      <c r="R114" s="31">
        <v>4.7826086956521738</v>
      </c>
      <c r="S114" s="31">
        <v>0</v>
      </c>
      <c r="T114" s="36">
        <v>0</v>
      </c>
      <c r="U114" s="31">
        <v>29.698369565217391</v>
      </c>
      <c r="V114" s="31">
        <v>8.9673913043478257E-2</v>
      </c>
      <c r="W114" s="36">
        <v>3.0194894317869887E-3</v>
      </c>
      <c r="X114" s="31">
        <v>0.2608695652173913</v>
      </c>
      <c r="Y114" s="31">
        <v>0</v>
      </c>
      <c r="Z114" s="36">
        <v>0</v>
      </c>
      <c r="AA114" s="31">
        <v>120.0054347826087</v>
      </c>
      <c r="AB114" s="31">
        <v>6.3994565217391308</v>
      </c>
      <c r="AC114" s="36">
        <v>5.3326389203387531E-2</v>
      </c>
      <c r="AD114" s="31">
        <v>0</v>
      </c>
      <c r="AE114" s="31">
        <v>0</v>
      </c>
      <c r="AF114" s="36" t="s">
        <v>2003</v>
      </c>
      <c r="AG114" s="31">
        <v>0</v>
      </c>
      <c r="AH114" s="31">
        <v>0</v>
      </c>
      <c r="AI114" s="36" t="s">
        <v>2003</v>
      </c>
      <c r="AJ114" t="s">
        <v>289</v>
      </c>
      <c r="AK114" s="37">
        <v>5</v>
      </c>
      <c r="AT114"/>
    </row>
    <row r="115" spans="1:46" x14ac:dyDescent="0.25">
      <c r="A115" t="s">
        <v>1823</v>
      </c>
      <c r="B115" t="s">
        <v>961</v>
      </c>
      <c r="C115" t="s">
        <v>1487</v>
      </c>
      <c r="D115" t="s">
        <v>1755</v>
      </c>
      <c r="E115" s="31">
        <v>125.70652173913044</v>
      </c>
      <c r="F115" s="31">
        <v>437.61956521739125</v>
      </c>
      <c r="G115" s="31">
        <v>0</v>
      </c>
      <c r="H115" s="36">
        <v>0</v>
      </c>
      <c r="I115" s="31">
        <v>124.15760869565217</v>
      </c>
      <c r="J115" s="31">
        <v>0</v>
      </c>
      <c r="K115" s="36">
        <v>0</v>
      </c>
      <c r="L115" s="31">
        <v>105.98369565217391</v>
      </c>
      <c r="M115" s="31">
        <v>0</v>
      </c>
      <c r="N115" s="36">
        <v>0</v>
      </c>
      <c r="O115" s="31">
        <v>12.956521739130435</v>
      </c>
      <c r="P115" s="31">
        <v>0</v>
      </c>
      <c r="Q115" s="36">
        <v>0</v>
      </c>
      <c r="R115" s="31">
        <v>5.2173913043478262</v>
      </c>
      <c r="S115" s="31">
        <v>0</v>
      </c>
      <c r="T115" s="36">
        <v>0</v>
      </c>
      <c r="U115" s="31">
        <v>116.8070652173913</v>
      </c>
      <c r="V115" s="31">
        <v>0</v>
      </c>
      <c r="W115" s="36">
        <v>0</v>
      </c>
      <c r="X115" s="31">
        <v>3.1304347826086958</v>
      </c>
      <c r="Y115" s="31">
        <v>0</v>
      </c>
      <c r="Z115" s="36">
        <v>0</v>
      </c>
      <c r="AA115" s="31">
        <v>193.52445652173913</v>
      </c>
      <c r="AB115" s="31">
        <v>0</v>
      </c>
      <c r="AC115" s="36">
        <v>0</v>
      </c>
      <c r="AD115" s="31">
        <v>0</v>
      </c>
      <c r="AE115" s="31">
        <v>0</v>
      </c>
      <c r="AF115" s="36" t="s">
        <v>2003</v>
      </c>
      <c r="AG115" s="31">
        <v>0</v>
      </c>
      <c r="AH115" s="31">
        <v>0</v>
      </c>
      <c r="AI115" s="36" t="s">
        <v>2003</v>
      </c>
      <c r="AJ115" t="s">
        <v>269</v>
      </c>
      <c r="AK115" s="37">
        <v>5</v>
      </c>
      <c r="AT115"/>
    </row>
    <row r="116" spans="1:46" x14ac:dyDescent="0.25">
      <c r="A116" t="s">
        <v>1823</v>
      </c>
      <c r="B116" t="s">
        <v>908</v>
      </c>
      <c r="C116" t="s">
        <v>1556</v>
      </c>
      <c r="D116" t="s">
        <v>1784</v>
      </c>
      <c r="E116" s="31">
        <v>56.380434782608695</v>
      </c>
      <c r="F116" s="31">
        <v>196.16793478260868</v>
      </c>
      <c r="G116" s="31">
        <v>53.057717391304351</v>
      </c>
      <c r="H116" s="36">
        <v>0.27047089755062353</v>
      </c>
      <c r="I116" s="31">
        <v>23.231521739130436</v>
      </c>
      <c r="J116" s="31">
        <v>0.59782608695652173</v>
      </c>
      <c r="K116" s="36">
        <v>2.5733401955738547E-2</v>
      </c>
      <c r="L116" s="31">
        <v>11.934673913043479</v>
      </c>
      <c r="M116" s="31">
        <v>0.59782608695652173</v>
      </c>
      <c r="N116" s="36">
        <v>5.0091530888259454E-2</v>
      </c>
      <c r="O116" s="31">
        <v>5.6446739130434791</v>
      </c>
      <c r="P116" s="31">
        <v>0</v>
      </c>
      <c r="Q116" s="36">
        <v>0</v>
      </c>
      <c r="R116" s="31">
        <v>5.6521739130434785</v>
      </c>
      <c r="S116" s="31">
        <v>0</v>
      </c>
      <c r="T116" s="36">
        <v>0</v>
      </c>
      <c r="U116" s="31">
        <v>38.188695652173919</v>
      </c>
      <c r="V116" s="31">
        <v>10.616739130434782</v>
      </c>
      <c r="W116" s="36">
        <v>0.2780073775531115</v>
      </c>
      <c r="X116" s="31">
        <v>8.4321739130434761</v>
      </c>
      <c r="Y116" s="31">
        <v>0</v>
      </c>
      <c r="Z116" s="36">
        <v>0</v>
      </c>
      <c r="AA116" s="31">
        <v>123.01402173913043</v>
      </c>
      <c r="AB116" s="31">
        <v>41.843152173913047</v>
      </c>
      <c r="AC116" s="36">
        <v>0.34014945274001113</v>
      </c>
      <c r="AD116" s="31">
        <v>3.3015217391304357</v>
      </c>
      <c r="AE116" s="31">
        <v>0</v>
      </c>
      <c r="AF116" s="36">
        <v>0</v>
      </c>
      <c r="AG116" s="31">
        <v>0</v>
      </c>
      <c r="AH116" s="31">
        <v>0</v>
      </c>
      <c r="AI116" s="36" t="s">
        <v>2003</v>
      </c>
      <c r="AJ116" t="s">
        <v>216</v>
      </c>
      <c r="AK116" s="37">
        <v>5</v>
      </c>
      <c r="AT116"/>
    </row>
    <row r="117" spans="1:46" x14ac:dyDescent="0.25">
      <c r="A117" t="s">
        <v>1823</v>
      </c>
      <c r="B117" t="s">
        <v>1344</v>
      </c>
      <c r="C117" t="s">
        <v>1433</v>
      </c>
      <c r="D117" t="s">
        <v>1758</v>
      </c>
      <c r="E117" s="31">
        <v>72.543478260869563</v>
      </c>
      <c r="F117" s="31">
        <v>265.56521739130437</v>
      </c>
      <c r="G117" s="31">
        <v>0</v>
      </c>
      <c r="H117" s="36">
        <v>0</v>
      </c>
      <c r="I117" s="31">
        <v>113.55163043478261</v>
      </c>
      <c r="J117" s="31">
        <v>0</v>
      </c>
      <c r="K117" s="36">
        <v>0</v>
      </c>
      <c r="L117" s="31">
        <v>100.42663043478261</v>
      </c>
      <c r="M117" s="31">
        <v>0</v>
      </c>
      <c r="N117" s="36">
        <v>0</v>
      </c>
      <c r="O117" s="31">
        <v>7.2635869565217392</v>
      </c>
      <c r="P117" s="31">
        <v>0</v>
      </c>
      <c r="Q117" s="36">
        <v>0</v>
      </c>
      <c r="R117" s="31">
        <v>5.8614130434782608</v>
      </c>
      <c r="S117" s="31">
        <v>0</v>
      </c>
      <c r="T117" s="36">
        <v>0</v>
      </c>
      <c r="U117" s="31">
        <v>38.138586956521742</v>
      </c>
      <c r="V117" s="31">
        <v>0</v>
      </c>
      <c r="W117" s="36">
        <v>0</v>
      </c>
      <c r="X117" s="31">
        <v>1.7608695652173914</v>
      </c>
      <c r="Y117" s="31">
        <v>0</v>
      </c>
      <c r="Z117" s="36">
        <v>0</v>
      </c>
      <c r="AA117" s="31">
        <v>112.11413043478261</v>
      </c>
      <c r="AB117" s="31">
        <v>0</v>
      </c>
      <c r="AC117" s="36">
        <v>0</v>
      </c>
      <c r="AD117" s="31">
        <v>0</v>
      </c>
      <c r="AE117" s="31">
        <v>0</v>
      </c>
      <c r="AF117" s="36" t="s">
        <v>2003</v>
      </c>
      <c r="AG117" s="31">
        <v>0</v>
      </c>
      <c r="AH117" s="31">
        <v>0</v>
      </c>
      <c r="AI117" s="36" t="s">
        <v>2003</v>
      </c>
      <c r="AJ117" t="s">
        <v>653</v>
      </c>
      <c r="AK117" s="37">
        <v>5</v>
      </c>
      <c r="AT117"/>
    </row>
    <row r="118" spans="1:46" x14ac:dyDescent="0.25">
      <c r="A118" t="s">
        <v>1823</v>
      </c>
      <c r="B118" t="s">
        <v>1051</v>
      </c>
      <c r="C118" t="s">
        <v>1454</v>
      </c>
      <c r="D118" t="s">
        <v>1755</v>
      </c>
      <c r="E118" s="31">
        <v>157.18478260869566</v>
      </c>
      <c r="F118" s="31">
        <v>295.92119565217394</v>
      </c>
      <c r="G118" s="31">
        <v>0</v>
      </c>
      <c r="H118" s="36">
        <v>0</v>
      </c>
      <c r="I118" s="31">
        <v>100.65760869565217</v>
      </c>
      <c r="J118" s="31">
        <v>0</v>
      </c>
      <c r="K118" s="36">
        <v>0</v>
      </c>
      <c r="L118" s="31">
        <v>98.209239130434781</v>
      </c>
      <c r="M118" s="31">
        <v>0</v>
      </c>
      <c r="N118" s="36">
        <v>0</v>
      </c>
      <c r="O118" s="31">
        <v>0</v>
      </c>
      <c r="P118" s="31">
        <v>0</v>
      </c>
      <c r="Q118" s="36" t="s">
        <v>2003</v>
      </c>
      <c r="R118" s="31">
        <v>2.4483695652173911</v>
      </c>
      <c r="S118" s="31">
        <v>0</v>
      </c>
      <c r="T118" s="36">
        <v>0</v>
      </c>
      <c r="U118" s="31">
        <v>18.206521739130434</v>
      </c>
      <c r="V118" s="31">
        <v>0</v>
      </c>
      <c r="W118" s="36">
        <v>0</v>
      </c>
      <c r="X118" s="31">
        <v>0</v>
      </c>
      <c r="Y118" s="31">
        <v>0</v>
      </c>
      <c r="Z118" s="36" t="s">
        <v>2003</v>
      </c>
      <c r="AA118" s="31">
        <v>175.90760869565219</v>
      </c>
      <c r="AB118" s="31">
        <v>0</v>
      </c>
      <c r="AC118" s="36">
        <v>0</v>
      </c>
      <c r="AD118" s="31">
        <v>1.1494565217391304</v>
      </c>
      <c r="AE118" s="31">
        <v>0</v>
      </c>
      <c r="AF118" s="36">
        <v>0</v>
      </c>
      <c r="AG118" s="31">
        <v>0</v>
      </c>
      <c r="AH118" s="31">
        <v>0</v>
      </c>
      <c r="AI118" s="36" t="s">
        <v>2003</v>
      </c>
      <c r="AJ118" t="s">
        <v>359</v>
      </c>
      <c r="AK118" s="37">
        <v>5</v>
      </c>
      <c r="AT118"/>
    </row>
    <row r="119" spans="1:46" x14ac:dyDescent="0.25">
      <c r="A119" t="s">
        <v>1823</v>
      </c>
      <c r="B119" t="s">
        <v>1236</v>
      </c>
      <c r="C119" t="s">
        <v>1671</v>
      </c>
      <c r="D119" t="s">
        <v>1733</v>
      </c>
      <c r="E119" s="31">
        <v>50.923913043478258</v>
      </c>
      <c r="F119" s="31">
        <v>168.91576086956522</v>
      </c>
      <c r="G119" s="31">
        <v>0</v>
      </c>
      <c r="H119" s="36">
        <v>0</v>
      </c>
      <c r="I119" s="31">
        <v>29.597826086956523</v>
      </c>
      <c r="J119" s="31">
        <v>0</v>
      </c>
      <c r="K119" s="36">
        <v>0</v>
      </c>
      <c r="L119" s="31">
        <v>19.413043478260871</v>
      </c>
      <c r="M119" s="31">
        <v>0</v>
      </c>
      <c r="N119" s="36">
        <v>0</v>
      </c>
      <c r="O119" s="31">
        <v>5.0652173913043477</v>
      </c>
      <c r="P119" s="31">
        <v>0</v>
      </c>
      <c r="Q119" s="36">
        <v>0</v>
      </c>
      <c r="R119" s="31">
        <v>5.1195652173913047</v>
      </c>
      <c r="S119" s="31">
        <v>0</v>
      </c>
      <c r="T119" s="36">
        <v>0</v>
      </c>
      <c r="U119" s="31">
        <v>44.372282608695649</v>
      </c>
      <c r="V119" s="31">
        <v>0</v>
      </c>
      <c r="W119" s="36">
        <v>0</v>
      </c>
      <c r="X119" s="31">
        <v>0.37228260869565216</v>
      </c>
      <c r="Y119" s="31">
        <v>0</v>
      </c>
      <c r="Z119" s="36">
        <v>0</v>
      </c>
      <c r="AA119" s="31">
        <v>92.217391304347828</v>
      </c>
      <c r="AB119" s="31">
        <v>0</v>
      </c>
      <c r="AC119" s="36">
        <v>0</v>
      </c>
      <c r="AD119" s="31">
        <v>2.3559782608695654</v>
      </c>
      <c r="AE119" s="31">
        <v>0</v>
      </c>
      <c r="AF119" s="36">
        <v>0</v>
      </c>
      <c r="AG119" s="31">
        <v>0</v>
      </c>
      <c r="AH119" s="31">
        <v>0</v>
      </c>
      <c r="AI119" s="36" t="s">
        <v>2003</v>
      </c>
      <c r="AJ119" t="s">
        <v>544</v>
      </c>
      <c r="AK119" s="37">
        <v>5</v>
      </c>
      <c r="AT119"/>
    </row>
    <row r="120" spans="1:46" x14ac:dyDescent="0.25">
      <c r="A120" t="s">
        <v>1823</v>
      </c>
      <c r="B120" t="s">
        <v>1362</v>
      </c>
      <c r="C120" t="s">
        <v>1504</v>
      </c>
      <c r="D120" t="s">
        <v>1758</v>
      </c>
      <c r="E120" s="31">
        <v>26.434782608695652</v>
      </c>
      <c r="F120" s="31">
        <v>92.408586956521731</v>
      </c>
      <c r="G120" s="31">
        <v>0</v>
      </c>
      <c r="H120" s="36">
        <v>0</v>
      </c>
      <c r="I120" s="31">
        <v>19.505108695652172</v>
      </c>
      <c r="J120" s="31">
        <v>0</v>
      </c>
      <c r="K120" s="36">
        <v>0</v>
      </c>
      <c r="L120" s="31">
        <v>14.124673913043477</v>
      </c>
      <c r="M120" s="31">
        <v>0</v>
      </c>
      <c r="N120" s="36">
        <v>0</v>
      </c>
      <c r="O120" s="31">
        <v>0</v>
      </c>
      <c r="P120" s="31">
        <v>0</v>
      </c>
      <c r="Q120" s="36" t="s">
        <v>2003</v>
      </c>
      <c r="R120" s="31">
        <v>5.3804347826086953</v>
      </c>
      <c r="S120" s="31">
        <v>0</v>
      </c>
      <c r="T120" s="36">
        <v>0</v>
      </c>
      <c r="U120" s="31">
        <v>20.354891304347824</v>
      </c>
      <c r="V120" s="31">
        <v>0</v>
      </c>
      <c r="W120" s="36">
        <v>0</v>
      </c>
      <c r="X120" s="31">
        <v>6.1168478260869561</v>
      </c>
      <c r="Y120" s="31">
        <v>0</v>
      </c>
      <c r="Z120" s="36">
        <v>0</v>
      </c>
      <c r="AA120" s="31">
        <v>46.431739130434778</v>
      </c>
      <c r="AB120" s="31">
        <v>0</v>
      </c>
      <c r="AC120" s="36">
        <v>0</v>
      </c>
      <c r="AD120" s="31">
        <v>0</v>
      </c>
      <c r="AE120" s="31">
        <v>0</v>
      </c>
      <c r="AF120" s="36" t="s">
        <v>2003</v>
      </c>
      <c r="AG120" s="31">
        <v>0</v>
      </c>
      <c r="AH120" s="31">
        <v>0</v>
      </c>
      <c r="AI120" s="36" t="s">
        <v>2003</v>
      </c>
      <c r="AJ120" t="s">
        <v>672</v>
      </c>
      <c r="AK120" s="37">
        <v>5</v>
      </c>
      <c r="AT120"/>
    </row>
    <row r="121" spans="1:46" x14ac:dyDescent="0.25">
      <c r="A121" t="s">
        <v>1823</v>
      </c>
      <c r="B121" t="s">
        <v>1038</v>
      </c>
      <c r="C121" t="s">
        <v>1454</v>
      </c>
      <c r="D121" t="s">
        <v>1755</v>
      </c>
      <c r="E121" s="31">
        <v>78.760869565217391</v>
      </c>
      <c r="F121" s="31">
        <v>256.67032608695661</v>
      </c>
      <c r="G121" s="31">
        <v>4.2004347826086956</v>
      </c>
      <c r="H121" s="36">
        <v>1.6365096996781944E-2</v>
      </c>
      <c r="I121" s="31">
        <v>51.076304347826103</v>
      </c>
      <c r="J121" s="31">
        <v>0</v>
      </c>
      <c r="K121" s="36">
        <v>0</v>
      </c>
      <c r="L121" s="31">
        <v>32.937717391304361</v>
      </c>
      <c r="M121" s="31">
        <v>0</v>
      </c>
      <c r="N121" s="36">
        <v>0</v>
      </c>
      <c r="O121" s="31">
        <v>12.258152173913043</v>
      </c>
      <c r="P121" s="31">
        <v>0</v>
      </c>
      <c r="Q121" s="36">
        <v>0</v>
      </c>
      <c r="R121" s="31">
        <v>5.8804347826086953</v>
      </c>
      <c r="S121" s="31">
        <v>0</v>
      </c>
      <c r="T121" s="36">
        <v>0</v>
      </c>
      <c r="U121" s="31">
        <v>66.884239130434779</v>
      </c>
      <c r="V121" s="31">
        <v>0.41902173913043478</v>
      </c>
      <c r="W121" s="36">
        <v>6.2648801059585436E-3</v>
      </c>
      <c r="X121" s="31">
        <v>0</v>
      </c>
      <c r="Y121" s="31">
        <v>0</v>
      </c>
      <c r="Z121" s="36" t="s">
        <v>2003</v>
      </c>
      <c r="AA121" s="31">
        <v>138.70978260869569</v>
      </c>
      <c r="AB121" s="31">
        <v>3.7814130434782607</v>
      </c>
      <c r="AC121" s="36">
        <v>2.726132917492731E-2</v>
      </c>
      <c r="AD121" s="31">
        <v>0</v>
      </c>
      <c r="AE121" s="31">
        <v>0</v>
      </c>
      <c r="AF121" s="36" t="s">
        <v>2003</v>
      </c>
      <c r="AG121" s="31">
        <v>0</v>
      </c>
      <c r="AH121" s="31">
        <v>0</v>
      </c>
      <c r="AI121" s="36" t="s">
        <v>2003</v>
      </c>
      <c r="AJ121" t="s">
        <v>346</v>
      </c>
      <c r="AK121" s="37">
        <v>5</v>
      </c>
      <c r="AT121"/>
    </row>
    <row r="122" spans="1:46" x14ac:dyDescent="0.25">
      <c r="A122" t="s">
        <v>1823</v>
      </c>
      <c r="B122" t="s">
        <v>878</v>
      </c>
      <c r="C122" t="s">
        <v>1541</v>
      </c>
      <c r="D122" t="s">
        <v>1768</v>
      </c>
      <c r="E122" s="31">
        <v>12.923913043478262</v>
      </c>
      <c r="F122" s="31">
        <v>75.196195652173913</v>
      </c>
      <c r="G122" s="31">
        <v>1.2065217391304346</v>
      </c>
      <c r="H122" s="36">
        <v>1.6044983774329467E-2</v>
      </c>
      <c r="I122" s="31">
        <v>44.930869565217399</v>
      </c>
      <c r="J122" s="31">
        <v>0.61956521739130432</v>
      </c>
      <c r="K122" s="36">
        <v>1.3789299503585215E-2</v>
      </c>
      <c r="L122" s="31">
        <v>31.180869565217399</v>
      </c>
      <c r="M122" s="31">
        <v>0.61956521739130432</v>
      </c>
      <c r="N122" s="36">
        <v>1.987004294718054E-2</v>
      </c>
      <c r="O122" s="31">
        <v>8.3586956521739122</v>
      </c>
      <c r="P122" s="31">
        <v>0</v>
      </c>
      <c r="Q122" s="36">
        <v>0</v>
      </c>
      <c r="R122" s="31">
        <v>5.3913043478260869</v>
      </c>
      <c r="S122" s="31">
        <v>0</v>
      </c>
      <c r="T122" s="36">
        <v>0</v>
      </c>
      <c r="U122" s="31">
        <v>0.2608695652173913</v>
      </c>
      <c r="V122" s="31">
        <v>0.2608695652173913</v>
      </c>
      <c r="W122" s="36">
        <v>1</v>
      </c>
      <c r="X122" s="31">
        <v>0</v>
      </c>
      <c r="Y122" s="31">
        <v>0</v>
      </c>
      <c r="Z122" s="36" t="s">
        <v>2003</v>
      </c>
      <c r="AA122" s="31">
        <v>30.004456521739115</v>
      </c>
      <c r="AB122" s="31">
        <v>0.32608695652173914</v>
      </c>
      <c r="AC122" s="36">
        <v>1.0867950775428294E-2</v>
      </c>
      <c r="AD122" s="31">
        <v>0</v>
      </c>
      <c r="AE122" s="31">
        <v>0</v>
      </c>
      <c r="AF122" s="36" t="s">
        <v>2003</v>
      </c>
      <c r="AG122" s="31">
        <v>0</v>
      </c>
      <c r="AH122" s="31">
        <v>0</v>
      </c>
      <c r="AI122" s="36" t="s">
        <v>2003</v>
      </c>
      <c r="AJ122" t="s">
        <v>186</v>
      </c>
      <c r="AK122" s="37">
        <v>5</v>
      </c>
      <c r="AT122"/>
    </row>
    <row r="123" spans="1:46" x14ac:dyDescent="0.25">
      <c r="A123" t="s">
        <v>1823</v>
      </c>
      <c r="B123" t="s">
        <v>884</v>
      </c>
      <c r="C123" t="s">
        <v>1547</v>
      </c>
      <c r="D123" t="s">
        <v>1764</v>
      </c>
      <c r="E123" s="31">
        <v>82.032608695652172</v>
      </c>
      <c r="F123" s="31">
        <v>231.58043478260876</v>
      </c>
      <c r="G123" s="31">
        <v>52.35597826086957</v>
      </c>
      <c r="H123" s="36">
        <v>0.22608118129676041</v>
      </c>
      <c r="I123" s="31">
        <v>65.300000000000011</v>
      </c>
      <c r="J123" s="31">
        <v>5.3614130434782608</v>
      </c>
      <c r="K123" s="36">
        <v>8.2104334509621124E-2</v>
      </c>
      <c r="L123" s="31">
        <v>52.748913043478275</v>
      </c>
      <c r="M123" s="31">
        <v>5.2635869565217392</v>
      </c>
      <c r="N123" s="36">
        <v>9.9785695151352771E-2</v>
      </c>
      <c r="O123" s="31">
        <v>8.2902173913043491</v>
      </c>
      <c r="P123" s="31">
        <v>9.7826086956521743E-2</v>
      </c>
      <c r="Q123" s="36">
        <v>1.1800183558410907E-2</v>
      </c>
      <c r="R123" s="31">
        <v>4.2608695652173916</v>
      </c>
      <c r="S123" s="31">
        <v>0</v>
      </c>
      <c r="T123" s="36">
        <v>0</v>
      </c>
      <c r="U123" s="31">
        <v>41.306521739130424</v>
      </c>
      <c r="V123" s="31">
        <v>3.6168478260869565</v>
      </c>
      <c r="W123" s="36">
        <v>8.7561180990474205E-2</v>
      </c>
      <c r="X123" s="31">
        <v>7.3054347826086969</v>
      </c>
      <c r="Y123" s="31">
        <v>0</v>
      </c>
      <c r="Z123" s="36">
        <v>0</v>
      </c>
      <c r="AA123" s="31">
        <v>117.66847826086962</v>
      </c>
      <c r="AB123" s="31">
        <v>43.377717391304351</v>
      </c>
      <c r="AC123" s="36">
        <v>0.36864348067063862</v>
      </c>
      <c r="AD123" s="31">
        <v>0</v>
      </c>
      <c r="AE123" s="31">
        <v>0</v>
      </c>
      <c r="AF123" s="36" t="s">
        <v>2003</v>
      </c>
      <c r="AG123" s="31">
        <v>0</v>
      </c>
      <c r="AH123" s="31">
        <v>0</v>
      </c>
      <c r="AI123" s="36" t="s">
        <v>2003</v>
      </c>
      <c r="AJ123" t="s">
        <v>192</v>
      </c>
      <c r="AK123" s="37">
        <v>5</v>
      </c>
      <c r="AT123"/>
    </row>
    <row r="124" spans="1:46" x14ac:dyDescent="0.25">
      <c r="A124" t="s">
        <v>1823</v>
      </c>
      <c r="B124" t="s">
        <v>888</v>
      </c>
      <c r="C124" t="s">
        <v>1454</v>
      </c>
      <c r="D124" t="s">
        <v>1755</v>
      </c>
      <c r="E124" s="31">
        <v>166.30434782608697</v>
      </c>
      <c r="F124" s="31">
        <v>471.6128260869566</v>
      </c>
      <c r="G124" s="31">
        <v>2.097826086956522</v>
      </c>
      <c r="H124" s="36">
        <v>4.4481955767880707E-3</v>
      </c>
      <c r="I124" s="31">
        <v>43.595108695652172</v>
      </c>
      <c r="J124" s="31">
        <v>0</v>
      </c>
      <c r="K124" s="36">
        <v>0</v>
      </c>
      <c r="L124" s="31">
        <v>19.728260869565219</v>
      </c>
      <c r="M124" s="31">
        <v>0</v>
      </c>
      <c r="N124" s="36">
        <v>0</v>
      </c>
      <c r="O124" s="31">
        <v>12.5625</v>
      </c>
      <c r="P124" s="31">
        <v>0</v>
      </c>
      <c r="Q124" s="36">
        <v>0</v>
      </c>
      <c r="R124" s="31">
        <v>11.304347826086957</v>
      </c>
      <c r="S124" s="31">
        <v>0</v>
      </c>
      <c r="T124" s="36">
        <v>0</v>
      </c>
      <c r="U124" s="31">
        <v>179.65630434782611</v>
      </c>
      <c r="V124" s="31">
        <v>0</v>
      </c>
      <c r="W124" s="36">
        <v>0</v>
      </c>
      <c r="X124" s="31">
        <v>11.326086956521738</v>
      </c>
      <c r="Y124" s="31">
        <v>0</v>
      </c>
      <c r="Z124" s="36">
        <v>0</v>
      </c>
      <c r="AA124" s="31">
        <v>237.03532608695653</v>
      </c>
      <c r="AB124" s="31">
        <v>2.097826086956522</v>
      </c>
      <c r="AC124" s="36">
        <v>8.8502676862052768E-3</v>
      </c>
      <c r="AD124" s="31">
        <v>0</v>
      </c>
      <c r="AE124" s="31">
        <v>0</v>
      </c>
      <c r="AF124" s="36" t="s">
        <v>2003</v>
      </c>
      <c r="AG124" s="31">
        <v>0</v>
      </c>
      <c r="AH124" s="31">
        <v>0</v>
      </c>
      <c r="AI124" s="36" t="s">
        <v>2003</v>
      </c>
      <c r="AJ124" t="s">
        <v>196</v>
      </c>
      <c r="AK124" s="37">
        <v>5</v>
      </c>
      <c r="AT124"/>
    </row>
    <row r="125" spans="1:46" x14ac:dyDescent="0.25">
      <c r="A125" t="s">
        <v>1823</v>
      </c>
      <c r="B125" t="s">
        <v>939</v>
      </c>
      <c r="C125" t="s">
        <v>1489</v>
      </c>
      <c r="D125" t="s">
        <v>1768</v>
      </c>
      <c r="E125" s="31">
        <v>84.858695652173907</v>
      </c>
      <c r="F125" s="31">
        <v>245.40489130434781</v>
      </c>
      <c r="G125" s="31">
        <v>28.880434782608695</v>
      </c>
      <c r="H125" s="36">
        <v>0.11768483761308397</v>
      </c>
      <c r="I125" s="31">
        <v>82.557065217391312</v>
      </c>
      <c r="J125" s="31">
        <v>4.0706521739130439</v>
      </c>
      <c r="K125" s="36">
        <v>4.9307132747440835E-2</v>
      </c>
      <c r="L125" s="31">
        <v>56.997282608695649</v>
      </c>
      <c r="M125" s="31">
        <v>4.0706521739130439</v>
      </c>
      <c r="N125" s="36">
        <v>7.1418355184743751E-2</v>
      </c>
      <c r="O125" s="31">
        <v>20.603260869565219</v>
      </c>
      <c r="P125" s="31">
        <v>0</v>
      </c>
      <c r="Q125" s="36">
        <v>0</v>
      </c>
      <c r="R125" s="31">
        <v>4.9565217391304346</v>
      </c>
      <c r="S125" s="31">
        <v>0</v>
      </c>
      <c r="T125" s="36">
        <v>0</v>
      </c>
      <c r="U125" s="31">
        <v>33.032608695652172</v>
      </c>
      <c r="V125" s="31">
        <v>6.0706521739130439</v>
      </c>
      <c r="W125" s="36">
        <v>0.18377755840737087</v>
      </c>
      <c r="X125" s="31">
        <v>0</v>
      </c>
      <c r="Y125" s="31">
        <v>0</v>
      </c>
      <c r="Z125" s="36" t="s">
        <v>2003</v>
      </c>
      <c r="AA125" s="31">
        <v>129.81521739130434</v>
      </c>
      <c r="AB125" s="31">
        <v>18.739130434782609</v>
      </c>
      <c r="AC125" s="36">
        <v>0.14435234028301097</v>
      </c>
      <c r="AD125" s="31">
        <v>0</v>
      </c>
      <c r="AE125" s="31">
        <v>0</v>
      </c>
      <c r="AF125" s="36" t="s">
        <v>2003</v>
      </c>
      <c r="AG125" s="31">
        <v>0</v>
      </c>
      <c r="AH125" s="31">
        <v>0</v>
      </c>
      <c r="AI125" s="36" t="s">
        <v>2003</v>
      </c>
      <c r="AJ125" t="s">
        <v>247</v>
      </c>
      <c r="AK125" s="37">
        <v>5</v>
      </c>
      <c r="AT125"/>
    </row>
    <row r="126" spans="1:46" x14ac:dyDescent="0.25">
      <c r="A126" t="s">
        <v>1823</v>
      </c>
      <c r="B126" t="s">
        <v>990</v>
      </c>
      <c r="C126" t="s">
        <v>1452</v>
      </c>
      <c r="D126" t="s">
        <v>1768</v>
      </c>
      <c r="E126" s="31">
        <v>79.184782608695656</v>
      </c>
      <c r="F126" s="31">
        <v>234.20108695652172</v>
      </c>
      <c r="G126" s="31">
        <v>0</v>
      </c>
      <c r="H126" s="36">
        <v>0</v>
      </c>
      <c r="I126" s="31">
        <v>81.111413043478251</v>
      </c>
      <c r="J126" s="31">
        <v>0</v>
      </c>
      <c r="K126" s="36">
        <v>0</v>
      </c>
      <c r="L126" s="31">
        <v>60.048913043478258</v>
      </c>
      <c r="M126" s="31">
        <v>0</v>
      </c>
      <c r="N126" s="36">
        <v>0</v>
      </c>
      <c r="O126" s="31">
        <v>16.192934782608695</v>
      </c>
      <c r="P126" s="31">
        <v>0</v>
      </c>
      <c r="Q126" s="36">
        <v>0</v>
      </c>
      <c r="R126" s="31">
        <v>4.8695652173913047</v>
      </c>
      <c r="S126" s="31">
        <v>0</v>
      </c>
      <c r="T126" s="36">
        <v>0</v>
      </c>
      <c r="U126" s="31">
        <v>29.027173913043477</v>
      </c>
      <c r="V126" s="31">
        <v>0</v>
      </c>
      <c r="W126" s="36">
        <v>0</v>
      </c>
      <c r="X126" s="31">
        <v>5.8125</v>
      </c>
      <c r="Y126" s="31">
        <v>0</v>
      </c>
      <c r="Z126" s="36">
        <v>0</v>
      </c>
      <c r="AA126" s="31">
        <v>118.25</v>
      </c>
      <c r="AB126" s="31">
        <v>0</v>
      </c>
      <c r="AC126" s="36">
        <v>0</v>
      </c>
      <c r="AD126" s="31">
        <v>0</v>
      </c>
      <c r="AE126" s="31">
        <v>0</v>
      </c>
      <c r="AF126" s="36" t="s">
        <v>2003</v>
      </c>
      <c r="AG126" s="31">
        <v>0</v>
      </c>
      <c r="AH126" s="31">
        <v>0</v>
      </c>
      <c r="AI126" s="36" t="s">
        <v>2003</v>
      </c>
      <c r="AJ126" t="s">
        <v>298</v>
      </c>
      <c r="AK126" s="37">
        <v>5</v>
      </c>
      <c r="AT126"/>
    </row>
    <row r="127" spans="1:46" x14ac:dyDescent="0.25">
      <c r="A127" t="s">
        <v>1823</v>
      </c>
      <c r="B127" t="s">
        <v>1012</v>
      </c>
      <c r="C127" t="s">
        <v>1601</v>
      </c>
      <c r="D127" t="s">
        <v>1755</v>
      </c>
      <c r="E127" s="31">
        <v>68.826086956521735</v>
      </c>
      <c r="F127" s="31">
        <v>244.94119565217392</v>
      </c>
      <c r="G127" s="31">
        <v>16.66032608695652</v>
      </c>
      <c r="H127" s="36">
        <v>6.8017656411765187E-2</v>
      </c>
      <c r="I127" s="31">
        <v>88.058043478260871</v>
      </c>
      <c r="J127" s="31">
        <v>6.0842391304347823</v>
      </c>
      <c r="K127" s="36">
        <v>6.9093507987567485E-2</v>
      </c>
      <c r="L127" s="31">
        <v>58.1875</v>
      </c>
      <c r="M127" s="31">
        <v>6.0842391304347823</v>
      </c>
      <c r="N127" s="36">
        <v>0.10456264885817027</v>
      </c>
      <c r="O127" s="31">
        <v>24.131413043478261</v>
      </c>
      <c r="P127" s="31">
        <v>0</v>
      </c>
      <c r="Q127" s="36">
        <v>0</v>
      </c>
      <c r="R127" s="31">
        <v>5.7391304347826084</v>
      </c>
      <c r="S127" s="31">
        <v>0</v>
      </c>
      <c r="T127" s="36">
        <v>0</v>
      </c>
      <c r="U127" s="31">
        <v>41.524456521739133</v>
      </c>
      <c r="V127" s="31">
        <v>4.6222826086956523</v>
      </c>
      <c r="W127" s="36">
        <v>0.11131470453504351</v>
      </c>
      <c r="X127" s="31">
        <v>0</v>
      </c>
      <c r="Y127" s="31">
        <v>0</v>
      </c>
      <c r="Z127" s="36" t="s">
        <v>2003</v>
      </c>
      <c r="AA127" s="31">
        <v>115.35869565217391</v>
      </c>
      <c r="AB127" s="31">
        <v>5.9538043478260869</v>
      </c>
      <c r="AC127" s="36">
        <v>5.1611231508527283E-2</v>
      </c>
      <c r="AD127" s="31">
        <v>0</v>
      </c>
      <c r="AE127" s="31">
        <v>0</v>
      </c>
      <c r="AF127" s="36" t="s">
        <v>2003</v>
      </c>
      <c r="AG127" s="31">
        <v>0</v>
      </c>
      <c r="AH127" s="31">
        <v>0</v>
      </c>
      <c r="AI127" s="36" t="s">
        <v>2003</v>
      </c>
      <c r="AJ127" t="s">
        <v>320</v>
      </c>
      <c r="AK127" s="37">
        <v>5</v>
      </c>
      <c r="AT127"/>
    </row>
    <row r="128" spans="1:46" x14ac:dyDescent="0.25">
      <c r="A128" t="s">
        <v>1823</v>
      </c>
      <c r="B128" t="s">
        <v>872</v>
      </c>
      <c r="C128" t="s">
        <v>1541</v>
      </c>
      <c r="D128" t="s">
        <v>1768</v>
      </c>
      <c r="E128" s="31">
        <v>127.07608695652173</v>
      </c>
      <c r="F128" s="31">
        <v>413.02434782608697</v>
      </c>
      <c r="G128" s="31">
        <v>16.445652173913043</v>
      </c>
      <c r="H128" s="36">
        <v>3.9817633658822092E-2</v>
      </c>
      <c r="I128" s="31">
        <v>131.47271739130434</v>
      </c>
      <c r="J128" s="31">
        <v>0</v>
      </c>
      <c r="K128" s="36">
        <v>0</v>
      </c>
      <c r="L128" s="31">
        <v>115.62760869565217</v>
      </c>
      <c r="M128" s="31">
        <v>0</v>
      </c>
      <c r="N128" s="36">
        <v>0</v>
      </c>
      <c r="O128" s="31">
        <v>15.845108695652174</v>
      </c>
      <c r="P128" s="31">
        <v>0</v>
      </c>
      <c r="Q128" s="36">
        <v>0</v>
      </c>
      <c r="R128" s="31">
        <v>0</v>
      </c>
      <c r="S128" s="31">
        <v>0</v>
      </c>
      <c r="T128" s="36" t="s">
        <v>2003</v>
      </c>
      <c r="U128" s="31">
        <v>73.032608695652172</v>
      </c>
      <c r="V128" s="31">
        <v>0</v>
      </c>
      <c r="W128" s="36">
        <v>0</v>
      </c>
      <c r="X128" s="31">
        <v>5.4565217391304346</v>
      </c>
      <c r="Y128" s="31">
        <v>0</v>
      </c>
      <c r="Z128" s="36">
        <v>0</v>
      </c>
      <c r="AA128" s="31">
        <v>203.0625</v>
      </c>
      <c r="AB128" s="31">
        <v>16.445652173913043</v>
      </c>
      <c r="AC128" s="36">
        <v>8.09881301269956E-2</v>
      </c>
      <c r="AD128" s="31">
        <v>0</v>
      </c>
      <c r="AE128" s="31">
        <v>0</v>
      </c>
      <c r="AF128" s="36" t="s">
        <v>2003</v>
      </c>
      <c r="AG128" s="31">
        <v>0</v>
      </c>
      <c r="AH128" s="31">
        <v>0</v>
      </c>
      <c r="AI128" s="36" t="s">
        <v>2003</v>
      </c>
      <c r="AJ128" t="s">
        <v>180</v>
      </c>
      <c r="AK128" s="37">
        <v>5</v>
      </c>
      <c r="AT128"/>
    </row>
    <row r="129" spans="1:46" x14ac:dyDescent="0.25">
      <c r="A129" t="s">
        <v>1823</v>
      </c>
      <c r="B129" t="s">
        <v>729</v>
      </c>
      <c r="C129" t="s">
        <v>1461</v>
      </c>
      <c r="D129" t="s">
        <v>1755</v>
      </c>
      <c r="E129" s="31">
        <v>126.10869565217391</v>
      </c>
      <c r="F129" s="31">
        <v>342.62771739130437</v>
      </c>
      <c r="G129" s="31">
        <v>0</v>
      </c>
      <c r="H129" s="36">
        <v>0</v>
      </c>
      <c r="I129" s="31">
        <v>58.418478260869563</v>
      </c>
      <c r="J129" s="31">
        <v>0</v>
      </c>
      <c r="K129" s="36">
        <v>0</v>
      </c>
      <c r="L129" s="31">
        <v>47.896739130434781</v>
      </c>
      <c r="M129" s="31">
        <v>0</v>
      </c>
      <c r="N129" s="36">
        <v>0</v>
      </c>
      <c r="O129" s="31">
        <v>5.2173913043478262</v>
      </c>
      <c r="P129" s="31">
        <v>0</v>
      </c>
      <c r="Q129" s="36">
        <v>0</v>
      </c>
      <c r="R129" s="31">
        <v>5.3043478260869561</v>
      </c>
      <c r="S129" s="31">
        <v>0</v>
      </c>
      <c r="T129" s="36">
        <v>0</v>
      </c>
      <c r="U129" s="31">
        <v>111.78260869565217</v>
      </c>
      <c r="V129" s="31">
        <v>0</v>
      </c>
      <c r="W129" s="36">
        <v>0</v>
      </c>
      <c r="X129" s="31">
        <v>8.5353260869565215</v>
      </c>
      <c r="Y129" s="31">
        <v>0</v>
      </c>
      <c r="Z129" s="36">
        <v>0</v>
      </c>
      <c r="AA129" s="31">
        <v>163.89130434782609</v>
      </c>
      <c r="AB129" s="31">
        <v>0</v>
      </c>
      <c r="AC129" s="36">
        <v>0</v>
      </c>
      <c r="AD129" s="31">
        <v>0</v>
      </c>
      <c r="AE129" s="31">
        <v>0</v>
      </c>
      <c r="AF129" s="36" t="s">
        <v>2003</v>
      </c>
      <c r="AG129" s="31">
        <v>0</v>
      </c>
      <c r="AH129" s="31">
        <v>0</v>
      </c>
      <c r="AI129" s="36" t="s">
        <v>2003</v>
      </c>
      <c r="AJ129" t="s">
        <v>37</v>
      </c>
      <c r="AK129" s="37">
        <v>5</v>
      </c>
      <c r="AT129"/>
    </row>
    <row r="130" spans="1:46" x14ac:dyDescent="0.25">
      <c r="A130" t="s">
        <v>1823</v>
      </c>
      <c r="B130" t="s">
        <v>967</v>
      </c>
      <c r="C130" t="s">
        <v>1491</v>
      </c>
      <c r="D130" t="s">
        <v>1755</v>
      </c>
      <c r="E130" s="31">
        <v>139.20652173913044</v>
      </c>
      <c r="F130" s="31">
        <v>492.39130434782612</v>
      </c>
      <c r="G130" s="31">
        <v>4.9782608695652169</v>
      </c>
      <c r="H130" s="36">
        <v>1.0110375275938189E-2</v>
      </c>
      <c r="I130" s="31">
        <v>148.47826086956519</v>
      </c>
      <c r="J130" s="31">
        <v>0.78260869565217395</v>
      </c>
      <c r="K130" s="36">
        <v>5.2708638360175709E-3</v>
      </c>
      <c r="L130" s="31">
        <v>124.92119565217391</v>
      </c>
      <c r="M130" s="31">
        <v>0.78260869565217395</v>
      </c>
      <c r="N130" s="36">
        <v>6.2648191251006074E-3</v>
      </c>
      <c r="O130" s="31">
        <v>17.904891304347824</v>
      </c>
      <c r="P130" s="31">
        <v>0</v>
      </c>
      <c r="Q130" s="36">
        <v>0</v>
      </c>
      <c r="R130" s="31">
        <v>5.6521739130434785</v>
      </c>
      <c r="S130" s="31">
        <v>0</v>
      </c>
      <c r="T130" s="36">
        <v>0</v>
      </c>
      <c r="U130" s="31">
        <v>39.328804347826086</v>
      </c>
      <c r="V130" s="31">
        <v>1.9891304347826086</v>
      </c>
      <c r="W130" s="36">
        <v>5.057693636426449E-2</v>
      </c>
      <c r="X130" s="31">
        <v>7.125</v>
      </c>
      <c r="Y130" s="31">
        <v>0</v>
      </c>
      <c r="Z130" s="36">
        <v>0</v>
      </c>
      <c r="AA130" s="31">
        <v>297.45923913043481</v>
      </c>
      <c r="AB130" s="31">
        <v>2.2065217391304346</v>
      </c>
      <c r="AC130" s="36">
        <v>7.4178961311834818E-3</v>
      </c>
      <c r="AD130" s="31">
        <v>0</v>
      </c>
      <c r="AE130" s="31">
        <v>0</v>
      </c>
      <c r="AF130" s="36" t="s">
        <v>2003</v>
      </c>
      <c r="AG130" s="31">
        <v>0</v>
      </c>
      <c r="AH130" s="31">
        <v>0</v>
      </c>
      <c r="AI130" s="36" t="s">
        <v>2003</v>
      </c>
      <c r="AJ130" t="s">
        <v>275</v>
      </c>
      <c r="AK130" s="37">
        <v>5</v>
      </c>
      <c r="AT130"/>
    </row>
    <row r="131" spans="1:46" x14ac:dyDescent="0.25">
      <c r="A131" t="s">
        <v>1823</v>
      </c>
      <c r="B131" t="s">
        <v>983</v>
      </c>
      <c r="C131" t="s">
        <v>1584</v>
      </c>
      <c r="D131" t="s">
        <v>1755</v>
      </c>
      <c r="E131" s="31">
        <v>110.10869565217391</v>
      </c>
      <c r="F131" s="31">
        <v>314.87771739130437</v>
      </c>
      <c r="G131" s="31">
        <v>0</v>
      </c>
      <c r="H131" s="36">
        <v>0</v>
      </c>
      <c r="I131" s="31">
        <v>125.55163043478262</v>
      </c>
      <c r="J131" s="31">
        <v>0</v>
      </c>
      <c r="K131" s="36">
        <v>0</v>
      </c>
      <c r="L131" s="31">
        <v>98.290760869565219</v>
      </c>
      <c r="M131" s="31">
        <v>0</v>
      </c>
      <c r="N131" s="36">
        <v>0</v>
      </c>
      <c r="O131" s="31">
        <v>21.869565217391305</v>
      </c>
      <c r="P131" s="31">
        <v>0</v>
      </c>
      <c r="Q131" s="36">
        <v>0</v>
      </c>
      <c r="R131" s="31">
        <v>5.3913043478260869</v>
      </c>
      <c r="S131" s="31">
        <v>0</v>
      </c>
      <c r="T131" s="36">
        <v>0</v>
      </c>
      <c r="U131" s="31">
        <v>40.021739130434781</v>
      </c>
      <c r="V131" s="31">
        <v>0</v>
      </c>
      <c r="W131" s="36">
        <v>0</v>
      </c>
      <c r="X131" s="31">
        <v>5.3043478260869561</v>
      </c>
      <c r="Y131" s="31">
        <v>0</v>
      </c>
      <c r="Z131" s="36">
        <v>0</v>
      </c>
      <c r="AA131" s="31">
        <v>144</v>
      </c>
      <c r="AB131" s="31">
        <v>0</v>
      </c>
      <c r="AC131" s="36">
        <v>0</v>
      </c>
      <c r="AD131" s="31">
        <v>0</v>
      </c>
      <c r="AE131" s="31">
        <v>0</v>
      </c>
      <c r="AF131" s="36" t="s">
        <v>2003</v>
      </c>
      <c r="AG131" s="31">
        <v>0</v>
      </c>
      <c r="AH131" s="31">
        <v>0</v>
      </c>
      <c r="AI131" s="36" t="s">
        <v>2003</v>
      </c>
      <c r="AJ131" t="s">
        <v>291</v>
      </c>
      <c r="AK131" s="37">
        <v>5</v>
      </c>
      <c r="AT131"/>
    </row>
    <row r="132" spans="1:46" x14ac:dyDescent="0.25">
      <c r="A132" t="s">
        <v>1823</v>
      </c>
      <c r="B132" t="s">
        <v>1074</v>
      </c>
      <c r="C132" t="s">
        <v>1594</v>
      </c>
      <c r="D132" t="s">
        <v>1755</v>
      </c>
      <c r="E132" s="31">
        <v>166.44565217391303</v>
      </c>
      <c r="F132" s="31">
        <v>521.13586956521738</v>
      </c>
      <c r="G132" s="31">
        <v>0</v>
      </c>
      <c r="H132" s="36">
        <v>0</v>
      </c>
      <c r="I132" s="31">
        <v>106.47010869565217</v>
      </c>
      <c r="J132" s="31">
        <v>0</v>
      </c>
      <c r="K132" s="36">
        <v>0</v>
      </c>
      <c r="L132" s="31">
        <v>91.682065217391298</v>
      </c>
      <c r="M132" s="31">
        <v>0</v>
      </c>
      <c r="N132" s="36">
        <v>0</v>
      </c>
      <c r="O132" s="31">
        <v>10.266304347826088</v>
      </c>
      <c r="P132" s="31">
        <v>0</v>
      </c>
      <c r="Q132" s="36">
        <v>0</v>
      </c>
      <c r="R132" s="31">
        <v>4.5217391304347823</v>
      </c>
      <c r="S132" s="31">
        <v>0</v>
      </c>
      <c r="T132" s="36">
        <v>0</v>
      </c>
      <c r="U132" s="31">
        <v>101.88586956521739</v>
      </c>
      <c r="V132" s="31">
        <v>0</v>
      </c>
      <c r="W132" s="36">
        <v>0</v>
      </c>
      <c r="X132" s="31">
        <v>13.046195652173912</v>
      </c>
      <c r="Y132" s="31">
        <v>0</v>
      </c>
      <c r="Z132" s="36">
        <v>0</v>
      </c>
      <c r="AA132" s="31">
        <v>299.73369565217394</v>
      </c>
      <c r="AB132" s="31">
        <v>0</v>
      </c>
      <c r="AC132" s="36">
        <v>0</v>
      </c>
      <c r="AD132" s="31">
        <v>0</v>
      </c>
      <c r="AE132" s="31">
        <v>0</v>
      </c>
      <c r="AF132" s="36" t="s">
        <v>2003</v>
      </c>
      <c r="AG132" s="31">
        <v>0</v>
      </c>
      <c r="AH132" s="31">
        <v>0</v>
      </c>
      <c r="AI132" s="36" t="s">
        <v>2003</v>
      </c>
      <c r="AJ132" t="s">
        <v>382</v>
      </c>
      <c r="AK132" s="37">
        <v>5</v>
      </c>
      <c r="AT132"/>
    </row>
    <row r="133" spans="1:46" x14ac:dyDescent="0.25">
      <c r="A133" t="s">
        <v>1823</v>
      </c>
      <c r="B133" t="s">
        <v>1157</v>
      </c>
      <c r="C133" t="s">
        <v>1646</v>
      </c>
      <c r="D133" t="s">
        <v>1799</v>
      </c>
      <c r="E133" s="31">
        <v>29.065217391304348</v>
      </c>
      <c r="F133" s="31">
        <v>70.120978260869549</v>
      </c>
      <c r="G133" s="31">
        <v>3.9402173913043477</v>
      </c>
      <c r="H133" s="36">
        <v>5.6191705949190304E-2</v>
      </c>
      <c r="I133" s="31">
        <v>19.237717391304351</v>
      </c>
      <c r="J133" s="31">
        <v>0.98913043478260865</v>
      </c>
      <c r="K133" s="36">
        <v>5.1416205710023893E-2</v>
      </c>
      <c r="L133" s="31">
        <v>19.237717391304351</v>
      </c>
      <c r="M133" s="31">
        <v>0.98913043478260865</v>
      </c>
      <c r="N133" s="36">
        <v>5.1416205710023893E-2</v>
      </c>
      <c r="O133" s="31">
        <v>0</v>
      </c>
      <c r="P133" s="31">
        <v>0</v>
      </c>
      <c r="Q133" s="36" t="s">
        <v>2003</v>
      </c>
      <c r="R133" s="31">
        <v>0</v>
      </c>
      <c r="S133" s="31">
        <v>0</v>
      </c>
      <c r="T133" s="36" t="s">
        <v>2003</v>
      </c>
      <c r="U133" s="31">
        <v>5.4624999999999995</v>
      </c>
      <c r="V133" s="31">
        <v>9.7826086956521743E-2</v>
      </c>
      <c r="W133" s="36">
        <v>1.7908665804397574E-2</v>
      </c>
      <c r="X133" s="31">
        <v>1.9405434782608695</v>
      </c>
      <c r="Y133" s="31">
        <v>0</v>
      </c>
      <c r="Z133" s="36">
        <v>0</v>
      </c>
      <c r="AA133" s="31">
        <v>43.480217391304329</v>
      </c>
      <c r="AB133" s="31">
        <v>2.8532608695652173</v>
      </c>
      <c r="AC133" s="36">
        <v>6.5622047007884668E-2</v>
      </c>
      <c r="AD133" s="31">
        <v>0</v>
      </c>
      <c r="AE133" s="31">
        <v>0</v>
      </c>
      <c r="AF133" s="36" t="s">
        <v>2003</v>
      </c>
      <c r="AG133" s="31">
        <v>0</v>
      </c>
      <c r="AH133" s="31">
        <v>0</v>
      </c>
      <c r="AI133" s="36" t="s">
        <v>2003</v>
      </c>
      <c r="AJ133" t="s">
        <v>465</v>
      </c>
      <c r="AK133" s="37">
        <v>5</v>
      </c>
      <c r="AT133"/>
    </row>
    <row r="134" spans="1:46" x14ac:dyDescent="0.25">
      <c r="A134" t="s">
        <v>1823</v>
      </c>
      <c r="B134" t="s">
        <v>1292</v>
      </c>
      <c r="C134" t="s">
        <v>1395</v>
      </c>
      <c r="D134" t="s">
        <v>1716</v>
      </c>
      <c r="E134" s="31">
        <v>26.423913043478262</v>
      </c>
      <c r="F134" s="31">
        <v>78.78836956521738</v>
      </c>
      <c r="G134" s="31">
        <v>0</v>
      </c>
      <c r="H134" s="36">
        <v>0</v>
      </c>
      <c r="I134" s="31">
        <v>13.317608695652176</v>
      </c>
      <c r="J134" s="31">
        <v>0</v>
      </c>
      <c r="K134" s="36">
        <v>0</v>
      </c>
      <c r="L134" s="31">
        <v>6.9371739130434795</v>
      </c>
      <c r="M134" s="31">
        <v>0</v>
      </c>
      <c r="N134" s="36">
        <v>0</v>
      </c>
      <c r="O134" s="31">
        <v>5.0760869565217392</v>
      </c>
      <c r="P134" s="31">
        <v>0</v>
      </c>
      <c r="Q134" s="36">
        <v>0</v>
      </c>
      <c r="R134" s="31">
        <v>1.3043478260869565</v>
      </c>
      <c r="S134" s="31">
        <v>0</v>
      </c>
      <c r="T134" s="36">
        <v>0</v>
      </c>
      <c r="U134" s="31">
        <v>16.507934782608697</v>
      </c>
      <c r="V134" s="31">
        <v>0</v>
      </c>
      <c r="W134" s="36">
        <v>0</v>
      </c>
      <c r="X134" s="31">
        <v>0</v>
      </c>
      <c r="Y134" s="31">
        <v>0</v>
      </c>
      <c r="Z134" s="36" t="s">
        <v>2003</v>
      </c>
      <c r="AA134" s="31">
        <v>48.962826086956511</v>
      </c>
      <c r="AB134" s="31">
        <v>0</v>
      </c>
      <c r="AC134" s="36">
        <v>0</v>
      </c>
      <c r="AD134" s="31">
        <v>0</v>
      </c>
      <c r="AE134" s="31">
        <v>0</v>
      </c>
      <c r="AF134" s="36" t="s">
        <v>2003</v>
      </c>
      <c r="AG134" s="31">
        <v>0</v>
      </c>
      <c r="AH134" s="31">
        <v>0</v>
      </c>
      <c r="AI134" s="36" t="s">
        <v>2003</v>
      </c>
      <c r="AJ134" t="s">
        <v>600</v>
      </c>
      <c r="AK134" s="37">
        <v>5</v>
      </c>
      <c r="AT134"/>
    </row>
    <row r="135" spans="1:46" x14ac:dyDescent="0.25">
      <c r="A135" t="s">
        <v>1823</v>
      </c>
      <c r="B135" t="s">
        <v>1204</v>
      </c>
      <c r="C135" t="s">
        <v>689</v>
      </c>
      <c r="D135" t="s">
        <v>1755</v>
      </c>
      <c r="E135" s="31">
        <v>36.402173913043477</v>
      </c>
      <c r="F135" s="31">
        <v>121.2554347826087</v>
      </c>
      <c r="G135" s="31">
        <v>0</v>
      </c>
      <c r="H135" s="36">
        <v>0</v>
      </c>
      <c r="I135" s="31">
        <v>17.372282608695652</v>
      </c>
      <c r="J135" s="31">
        <v>0</v>
      </c>
      <c r="K135" s="36">
        <v>0</v>
      </c>
      <c r="L135" s="31">
        <v>9.5217391304347831</v>
      </c>
      <c r="M135" s="31">
        <v>0</v>
      </c>
      <c r="N135" s="36">
        <v>0</v>
      </c>
      <c r="O135" s="31">
        <v>3.1304347826086958</v>
      </c>
      <c r="P135" s="31">
        <v>0</v>
      </c>
      <c r="Q135" s="36">
        <v>0</v>
      </c>
      <c r="R135" s="31">
        <v>4.7201086956521738</v>
      </c>
      <c r="S135" s="31">
        <v>0</v>
      </c>
      <c r="T135" s="36">
        <v>0</v>
      </c>
      <c r="U135" s="31">
        <v>34.103260869565219</v>
      </c>
      <c r="V135" s="31">
        <v>0</v>
      </c>
      <c r="W135" s="36">
        <v>0</v>
      </c>
      <c r="X135" s="31">
        <v>0</v>
      </c>
      <c r="Y135" s="31">
        <v>0</v>
      </c>
      <c r="Z135" s="36" t="s">
        <v>2003</v>
      </c>
      <c r="AA135" s="31">
        <v>69.779891304347828</v>
      </c>
      <c r="AB135" s="31">
        <v>0</v>
      </c>
      <c r="AC135" s="36">
        <v>0</v>
      </c>
      <c r="AD135" s="31">
        <v>0</v>
      </c>
      <c r="AE135" s="31">
        <v>0</v>
      </c>
      <c r="AF135" s="36" t="s">
        <v>2003</v>
      </c>
      <c r="AG135" s="31">
        <v>0</v>
      </c>
      <c r="AH135" s="31">
        <v>0</v>
      </c>
      <c r="AI135" s="36" t="s">
        <v>2003</v>
      </c>
      <c r="AJ135" t="s">
        <v>512</v>
      </c>
      <c r="AK135" s="37">
        <v>5</v>
      </c>
      <c r="AT135"/>
    </row>
    <row r="136" spans="1:46" x14ac:dyDescent="0.25">
      <c r="A136" t="s">
        <v>1823</v>
      </c>
      <c r="B136" t="s">
        <v>1164</v>
      </c>
      <c r="C136" t="s">
        <v>1473</v>
      </c>
      <c r="D136" t="s">
        <v>1729</v>
      </c>
      <c r="E136" s="31">
        <v>72.586956521739125</v>
      </c>
      <c r="F136" s="31">
        <v>255.47826086956519</v>
      </c>
      <c r="G136" s="31">
        <v>0</v>
      </c>
      <c r="H136" s="36">
        <v>0</v>
      </c>
      <c r="I136" s="31">
        <v>87.929347826086953</v>
      </c>
      <c r="J136" s="31">
        <v>0</v>
      </c>
      <c r="K136" s="36">
        <v>0</v>
      </c>
      <c r="L136" s="31">
        <v>77.929347826086953</v>
      </c>
      <c r="M136" s="31">
        <v>0</v>
      </c>
      <c r="N136" s="36">
        <v>0</v>
      </c>
      <c r="O136" s="31">
        <v>5.0434782608695654</v>
      </c>
      <c r="P136" s="31">
        <v>0</v>
      </c>
      <c r="Q136" s="36">
        <v>0</v>
      </c>
      <c r="R136" s="31">
        <v>4.9565217391304346</v>
      </c>
      <c r="S136" s="31">
        <v>0</v>
      </c>
      <c r="T136" s="36">
        <v>0</v>
      </c>
      <c r="U136" s="31">
        <v>21.105978260869566</v>
      </c>
      <c r="V136" s="31">
        <v>0</v>
      </c>
      <c r="W136" s="36">
        <v>0</v>
      </c>
      <c r="X136" s="31">
        <v>0</v>
      </c>
      <c r="Y136" s="31">
        <v>0</v>
      </c>
      <c r="Z136" s="36" t="s">
        <v>2003</v>
      </c>
      <c r="AA136" s="31">
        <v>146.44293478260869</v>
      </c>
      <c r="AB136" s="31">
        <v>0</v>
      </c>
      <c r="AC136" s="36">
        <v>0</v>
      </c>
      <c r="AD136" s="31">
        <v>0</v>
      </c>
      <c r="AE136" s="31">
        <v>0</v>
      </c>
      <c r="AF136" s="36" t="s">
        <v>2003</v>
      </c>
      <c r="AG136" s="31">
        <v>0</v>
      </c>
      <c r="AH136" s="31">
        <v>0</v>
      </c>
      <c r="AI136" s="36" t="s">
        <v>2003</v>
      </c>
      <c r="AJ136" t="s">
        <v>472</v>
      </c>
      <c r="AK136" s="37">
        <v>5</v>
      </c>
      <c r="AT136"/>
    </row>
    <row r="137" spans="1:46" x14ac:dyDescent="0.25">
      <c r="A137" t="s">
        <v>1823</v>
      </c>
      <c r="B137" t="s">
        <v>1083</v>
      </c>
      <c r="C137" t="s">
        <v>1454</v>
      </c>
      <c r="D137" t="s">
        <v>1755</v>
      </c>
      <c r="E137" s="31">
        <v>82.173913043478265</v>
      </c>
      <c r="F137" s="31">
        <v>175.76434782608695</v>
      </c>
      <c r="G137" s="31">
        <v>0</v>
      </c>
      <c r="H137" s="36">
        <v>0</v>
      </c>
      <c r="I137" s="31">
        <v>47.821413043478259</v>
      </c>
      <c r="J137" s="31">
        <v>0</v>
      </c>
      <c r="K137" s="36">
        <v>0</v>
      </c>
      <c r="L137" s="31">
        <v>37.128478260869564</v>
      </c>
      <c r="M137" s="31">
        <v>0</v>
      </c>
      <c r="N137" s="36">
        <v>0</v>
      </c>
      <c r="O137" s="31">
        <v>10.692934782608695</v>
      </c>
      <c r="P137" s="31">
        <v>0</v>
      </c>
      <c r="Q137" s="36">
        <v>0</v>
      </c>
      <c r="R137" s="31">
        <v>0</v>
      </c>
      <c r="S137" s="31">
        <v>0</v>
      </c>
      <c r="T137" s="36" t="s">
        <v>2003</v>
      </c>
      <c r="U137" s="31">
        <v>15.679347826086957</v>
      </c>
      <c r="V137" s="31">
        <v>0</v>
      </c>
      <c r="W137" s="36">
        <v>0</v>
      </c>
      <c r="X137" s="31">
        <v>0</v>
      </c>
      <c r="Y137" s="31">
        <v>0</v>
      </c>
      <c r="Z137" s="36" t="s">
        <v>2003</v>
      </c>
      <c r="AA137" s="31">
        <v>112.26358695652173</v>
      </c>
      <c r="AB137" s="31">
        <v>0</v>
      </c>
      <c r="AC137" s="36">
        <v>0</v>
      </c>
      <c r="AD137" s="31">
        <v>0</v>
      </c>
      <c r="AE137" s="31">
        <v>0</v>
      </c>
      <c r="AF137" s="36" t="s">
        <v>2003</v>
      </c>
      <c r="AG137" s="31">
        <v>0</v>
      </c>
      <c r="AH137" s="31">
        <v>0</v>
      </c>
      <c r="AI137" s="36" t="s">
        <v>2003</v>
      </c>
      <c r="AJ137" t="s">
        <v>391</v>
      </c>
      <c r="AK137" s="37">
        <v>5</v>
      </c>
      <c r="AT137"/>
    </row>
    <row r="138" spans="1:46" x14ac:dyDescent="0.25">
      <c r="A138" t="s">
        <v>1823</v>
      </c>
      <c r="B138" t="s">
        <v>1374</v>
      </c>
      <c r="C138" t="s">
        <v>1712</v>
      </c>
      <c r="D138" t="s">
        <v>1744</v>
      </c>
      <c r="E138" s="31">
        <v>69.119565217391298</v>
      </c>
      <c r="F138" s="31">
        <v>219.22641304347826</v>
      </c>
      <c r="G138" s="31">
        <v>14.035326086956522</v>
      </c>
      <c r="H138" s="36">
        <v>6.4022057799088983E-2</v>
      </c>
      <c r="I138" s="31">
        <v>33.0625</v>
      </c>
      <c r="J138" s="31">
        <v>0.40217391304347827</v>
      </c>
      <c r="K138" s="36">
        <v>1.2164050299991781E-2</v>
      </c>
      <c r="L138" s="31">
        <v>29.720108695652176</v>
      </c>
      <c r="M138" s="31">
        <v>0.40217391304347827</v>
      </c>
      <c r="N138" s="36">
        <v>1.3532047179299624E-2</v>
      </c>
      <c r="O138" s="31">
        <v>0</v>
      </c>
      <c r="P138" s="31">
        <v>0</v>
      </c>
      <c r="Q138" s="36" t="s">
        <v>2003</v>
      </c>
      <c r="R138" s="31">
        <v>3.3423913043478262</v>
      </c>
      <c r="S138" s="31">
        <v>0</v>
      </c>
      <c r="T138" s="36">
        <v>0</v>
      </c>
      <c r="U138" s="31">
        <v>25.168478260869566</v>
      </c>
      <c r="V138" s="31">
        <v>0</v>
      </c>
      <c r="W138" s="36">
        <v>0</v>
      </c>
      <c r="X138" s="31">
        <v>4.1222826086956523</v>
      </c>
      <c r="Y138" s="31">
        <v>0</v>
      </c>
      <c r="Z138" s="36">
        <v>0</v>
      </c>
      <c r="AA138" s="31">
        <v>152.00086956521739</v>
      </c>
      <c r="AB138" s="31">
        <v>13.633152173913043</v>
      </c>
      <c r="AC138" s="36">
        <v>8.9691277509854062E-2</v>
      </c>
      <c r="AD138" s="31">
        <v>4.8722826086956523</v>
      </c>
      <c r="AE138" s="31">
        <v>0</v>
      </c>
      <c r="AF138" s="36">
        <v>0</v>
      </c>
      <c r="AG138" s="31">
        <v>0</v>
      </c>
      <c r="AH138" s="31">
        <v>0</v>
      </c>
      <c r="AI138" s="36" t="s">
        <v>2003</v>
      </c>
      <c r="AJ138" t="s">
        <v>684</v>
      </c>
      <c r="AK138" s="37">
        <v>5</v>
      </c>
      <c r="AT138"/>
    </row>
    <row r="139" spans="1:46" x14ac:dyDescent="0.25">
      <c r="A139" t="s">
        <v>1823</v>
      </c>
      <c r="B139" t="s">
        <v>882</v>
      </c>
      <c r="C139" t="s">
        <v>1454</v>
      </c>
      <c r="D139" t="s">
        <v>1755</v>
      </c>
      <c r="E139" s="31">
        <v>108.69565217391305</v>
      </c>
      <c r="F139" s="31">
        <v>280.91706521739133</v>
      </c>
      <c r="G139" s="31">
        <v>0</v>
      </c>
      <c r="H139" s="36">
        <v>0</v>
      </c>
      <c r="I139" s="31">
        <v>71.184782608695656</v>
      </c>
      <c r="J139" s="31">
        <v>0</v>
      </c>
      <c r="K139" s="36">
        <v>0</v>
      </c>
      <c r="L139" s="31">
        <v>70.543478260869563</v>
      </c>
      <c r="M139" s="31">
        <v>0</v>
      </c>
      <c r="N139" s="36">
        <v>0</v>
      </c>
      <c r="O139" s="31">
        <v>0.64130434782608692</v>
      </c>
      <c r="P139" s="31">
        <v>0</v>
      </c>
      <c r="Q139" s="36">
        <v>0</v>
      </c>
      <c r="R139" s="31">
        <v>0</v>
      </c>
      <c r="S139" s="31">
        <v>0</v>
      </c>
      <c r="T139" s="36" t="s">
        <v>2003</v>
      </c>
      <c r="U139" s="31">
        <v>22.961956521739129</v>
      </c>
      <c r="V139" s="31">
        <v>0</v>
      </c>
      <c r="W139" s="36">
        <v>0</v>
      </c>
      <c r="X139" s="31">
        <v>0</v>
      </c>
      <c r="Y139" s="31">
        <v>0</v>
      </c>
      <c r="Z139" s="36" t="s">
        <v>2003</v>
      </c>
      <c r="AA139" s="31">
        <v>186.77032608695654</v>
      </c>
      <c r="AB139" s="31">
        <v>0</v>
      </c>
      <c r="AC139" s="36">
        <v>0</v>
      </c>
      <c r="AD139" s="31">
        <v>0</v>
      </c>
      <c r="AE139" s="31">
        <v>0</v>
      </c>
      <c r="AF139" s="36" t="s">
        <v>2003</v>
      </c>
      <c r="AG139" s="31">
        <v>0</v>
      </c>
      <c r="AH139" s="31">
        <v>0</v>
      </c>
      <c r="AI139" s="36" t="s">
        <v>2003</v>
      </c>
      <c r="AJ139" t="s">
        <v>190</v>
      </c>
      <c r="AK139" s="37">
        <v>5</v>
      </c>
      <c r="AT139"/>
    </row>
    <row r="140" spans="1:46" x14ac:dyDescent="0.25">
      <c r="A140" t="s">
        <v>1823</v>
      </c>
      <c r="B140" t="s">
        <v>916</v>
      </c>
      <c r="C140" t="s">
        <v>1437</v>
      </c>
      <c r="D140" t="s">
        <v>1760</v>
      </c>
      <c r="E140" s="31">
        <v>31.108695652173914</v>
      </c>
      <c r="F140" s="31">
        <v>83.019021739130437</v>
      </c>
      <c r="G140" s="31">
        <v>23.575326086956522</v>
      </c>
      <c r="H140" s="36">
        <v>0.2839749926352656</v>
      </c>
      <c r="I140" s="31">
        <v>24.560869565217391</v>
      </c>
      <c r="J140" s="31">
        <v>2.7391304347826089</v>
      </c>
      <c r="K140" s="36">
        <v>0.11152416356877325</v>
      </c>
      <c r="L140" s="31">
        <v>19.180434782608696</v>
      </c>
      <c r="M140" s="31">
        <v>2.7391304347826089</v>
      </c>
      <c r="N140" s="36">
        <v>0.14280856851411086</v>
      </c>
      <c r="O140" s="31">
        <v>0</v>
      </c>
      <c r="P140" s="31">
        <v>0</v>
      </c>
      <c r="Q140" s="36" t="s">
        <v>2003</v>
      </c>
      <c r="R140" s="31">
        <v>5.3804347826086953</v>
      </c>
      <c r="S140" s="31">
        <v>0</v>
      </c>
      <c r="T140" s="36">
        <v>0</v>
      </c>
      <c r="U140" s="31">
        <v>7.3967391304347823</v>
      </c>
      <c r="V140" s="31">
        <v>1.5978260869565217</v>
      </c>
      <c r="W140" s="36">
        <v>0.21601763409257899</v>
      </c>
      <c r="X140" s="31">
        <v>5.0048913043478258</v>
      </c>
      <c r="Y140" s="31">
        <v>0</v>
      </c>
      <c r="Z140" s="36">
        <v>0</v>
      </c>
      <c r="AA140" s="31">
        <v>46.056521739130432</v>
      </c>
      <c r="AB140" s="31">
        <v>19.23836956521739</v>
      </c>
      <c r="AC140" s="36">
        <v>0.41771216841310299</v>
      </c>
      <c r="AD140" s="31">
        <v>0</v>
      </c>
      <c r="AE140" s="31">
        <v>0</v>
      </c>
      <c r="AF140" s="36" t="s">
        <v>2003</v>
      </c>
      <c r="AG140" s="31">
        <v>0</v>
      </c>
      <c r="AH140" s="31">
        <v>0</v>
      </c>
      <c r="AI140" s="36" t="s">
        <v>2003</v>
      </c>
      <c r="AJ140" t="s">
        <v>224</v>
      </c>
      <c r="AK140" s="37">
        <v>5</v>
      </c>
      <c r="AT140"/>
    </row>
    <row r="141" spans="1:46" x14ac:dyDescent="0.25">
      <c r="A141" t="s">
        <v>1823</v>
      </c>
      <c r="B141" t="s">
        <v>881</v>
      </c>
      <c r="C141" t="s">
        <v>1458</v>
      </c>
      <c r="D141" t="s">
        <v>1755</v>
      </c>
      <c r="E141" s="31">
        <v>64.510869565217391</v>
      </c>
      <c r="F141" s="31">
        <v>265.09869565217394</v>
      </c>
      <c r="G141" s="31">
        <v>0</v>
      </c>
      <c r="H141" s="36">
        <v>0</v>
      </c>
      <c r="I141" s="31">
        <v>81.100652173913062</v>
      </c>
      <c r="J141" s="31">
        <v>0</v>
      </c>
      <c r="K141" s="36">
        <v>0</v>
      </c>
      <c r="L141" s="31">
        <v>57.057173913043492</v>
      </c>
      <c r="M141" s="31">
        <v>0</v>
      </c>
      <c r="N141" s="36">
        <v>0</v>
      </c>
      <c r="O141" s="31">
        <v>19.744565217391305</v>
      </c>
      <c r="P141" s="31">
        <v>0</v>
      </c>
      <c r="Q141" s="36">
        <v>0</v>
      </c>
      <c r="R141" s="31">
        <v>4.2989130434782608</v>
      </c>
      <c r="S141" s="31">
        <v>0</v>
      </c>
      <c r="T141" s="36">
        <v>0</v>
      </c>
      <c r="U141" s="31">
        <v>20.210869565217394</v>
      </c>
      <c r="V141" s="31">
        <v>0</v>
      </c>
      <c r="W141" s="36">
        <v>0</v>
      </c>
      <c r="X141" s="31">
        <v>0</v>
      </c>
      <c r="Y141" s="31">
        <v>0</v>
      </c>
      <c r="Z141" s="36" t="s">
        <v>2003</v>
      </c>
      <c r="AA141" s="31">
        <v>163.78717391304349</v>
      </c>
      <c r="AB141" s="31">
        <v>0</v>
      </c>
      <c r="AC141" s="36">
        <v>0</v>
      </c>
      <c r="AD141" s="31">
        <v>0</v>
      </c>
      <c r="AE141" s="31">
        <v>0</v>
      </c>
      <c r="AF141" s="36" t="s">
        <v>2003</v>
      </c>
      <c r="AG141" s="31">
        <v>0</v>
      </c>
      <c r="AH141" s="31">
        <v>0</v>
      </c>
      <c r="AI141" s="36" t="s">
        <v>2003</v>
      </c>
      <c r="AJ141" t="s">
        <v>189</v>
      </c>
      <c r="AK141" s="37">
        <v>5</v>
      </c>
      <c r="AT141"/>
    </row>
    <row r="142" spans="1:46" x14ac:dyDescent="0.25">
      <c r="A142" t="s">
        <v>1823</v>
      </c>
      <c r="B142" t="s">
        <v>811</v>
      </c>
      <c r="C142" t="s">
        <v>1505</v>
      </c>
      <c r="D142" t="s">
        <v>1784</v>
      </c>
      <c r="E142" s="31">
        <v>28.010869565217391</v>
      </c>
      <c r="F142" s="31">
        <v>125.73228260869567</v>
      </c>
      <c r="G142" s="31">
        <v>0</v>
      </c>
      <c r="H142" s="36">
        <v>0</v>
      </c>
      <c r="I142" s="31">
        <v>26.100652173913041</v>
      </c>
      <c r="J142" s="31">
        <v>0</v>
      </c>
      <c r="K142" s="36">
        <v>0</v>
      </c>
      <c r="L142" s="31">
        <v>21.189130434782605</v>
      </c>
      <c r="M142" s="31">
        <v>0</v>
      </c>
      <c r="N142" s="36">
        <v>0</v>
      </c>
      <c r="O142" s="31">
        <v>2.5331521739130434</v>
      </c>
      <c r="P142" s="31">
        <v>0</v>
      </c>
      <c r="Q142" s="36">
        <v>0</v>
      </c>
      <c r="R142" s="31">
        <v>2.3783695652173913</v>
      </c>
      <c r="S142" s="31">
        <v>0</v>
      </c>
      <c r="T142" s="36">
        <v>0</v>
      </c>
      <c r="U142" s="31">
        <v>24.217500000000001</v>
      </c>
      <c r="V142" s="31">
        <v>0</v>
      </c>
      <c r="W142" s="36">
        <v>0</v>
      </c>
      <c r="X142" s="31">
        <v>2.5518478260869566</v>
      </c>
      <c r="Y142" s="31">
        <v>0</v>
      </c>
      <c r="Z142" s="36">
        <v>0</v>
      </c>
      <c r="AA142" s="31">
        <v>72.862282608695665</v>
      </c>
      <c r="AB142" s="31">
        <v>0</v>
      </c>
      <c r="AC142" s="36">
        <v>0</v>
      </c>
      <c r="AD142" s="31">
        <v>0</v>
      </c>
      <c r="AE142" s="31">
        <v>0</v>
      </c>
      <c r="AF142" s="36" t="s">
        <v>2003</v>
      </c>
      <c r="AG142" s="31">
        <v>0</v>
      </c>
      <c r="AH142" s="31">
        <v>0</v>
      </c>
      <c r="AI142" s="36" t="s">
        <v>2003</v>
      </c>
      <c r="AJ142" t="s">
        <v>119</v>
      </c>
      <c r="AK142" s="37">
        <v>5</v>
      </c>
      <c r="AT142"/>
    </row>
    <row r="143" spans="1:46" x14ac:dyDescent="0.25">
      <c r="A143" t="s">
        <v>1823</v>
      </c>
      <c r="B143" t="s">
        <v>962</v>
      </c>
      <c r="C143" t="s">
        <v>1451</v>
      </c>
      <c r="D143" t="s">
        <v>1731</v>
      </c>
      <c r="E143" s="31">
        <v>97.978260869565219</v>
      </c>
      <c r="F143" s="31">
        <v>280.1521739130435</v>
      </c>
      <c r="G143" s="31">
        <v>0</v>
      </c>
      <c r="H143" s="36">
        <v>0</v>
      </c>
      <c r="I143" s="31">
        <v>51.97554347826086</v>
      </c>
      <c r="J143" s="31">
        <v>0</v>
      </c>
      <c r="K143" s="36">
        <v>0</v>
      </c>
      <c r="L143" s="31">
        <v>25.152173913043477</v>
      </c>
      <c r="M143" s="31">
        <v>0</v>
      </c>
      <c r="N143" s="36">
        <v>0</v>
      </c>
      <c r="O143" s="31">
        <v>21.654891304347824</v>
      </c>
      <c r="P143" s="31">
        <v>0</v>
      </c>
      <c r="Q143" s="36">
        <v>0</v>
      </c>
      <c r="R143" s="31">
        <v>5.1684782608695654</v>
      </c>
      <c r="S143" s="31">
        <v>0</v>
      </c>
      <c r="T143" s="36">
        <v>0</v>
      </c>
      <c r="U143" s="31">
        <v>52.217391304347828</v>
      </c>
      <c r="V143" s="31">
        <v>0</v>
      </c>
      <c r="W143" s="36">
        <v>0</v>
      </c>
      <c r="X143" s="31">
        <v>0</v>
      </c>
      <c r="Y143" s="31">
        <v>0</v>
      </c>
      <c r="Z143" s="36" t="s">
        <v>2003</v>
      </c>
      <c r="AA143" s="31">
        <v>175.95923913043478</v>
      </c>
      <c r="AB143" s="31">
        <v>0</v>
      </c>
      <c r="AC143" s="36">
        <v>0</v>
      </c>
      <c r="AD143" s="31">
        <v>0</v>
      </c>
      <c r="AE143" s="31">
        <v>0</v>
      </c>
      <c r="AF143" s="36" t="s">
        <v>2003</v>
      </c>
      <c r="AG143" s="31">
        <v>0</v>
      </c>
      <c r="AH143" s="31">
        <v>0</v>
      </c>
      <c r="AI143" s="36" t="s">
        <v>2003</v>
      </c>
      <c r="AJ143" t="s">
        <v>270</v>
      </c>
      <c r="AK143" s="37">
        <v>5</v>
      </c>
      <c r="AT143"/>
    </row>
    <row r="144" spans="1:46" x14ac:dyDescent="0.25">
      <c r="A144" t="s">
        <v>1823</v>
      </c>
      <c r="B144" t="s">
        <v>919</v>
      </c>
      <c r="C144" t="s">
        <v>1553</v>
      </c>
      <c r="D144" t="s">
        <v>1731</v>
      </c>
      <c r="E144" s="31">
        <v>103.85869565217391</v>
      </c>
      <c r="F144" s="31">
        <v>302.79619565217388</v>
      </c>
      <c r="G144" s="31">
        <v>0</v>
      </c>
      <c r="H144" s="36">
        <v>0</v>
      </c>
      <c r="I144" s="31">
        <v>45.926630434782609</v>
      </c>
      <c r="J144" s="31">
        <v>0</v>
      </c>
      <c r="K144" s="36">
        <v>0</v>
      </c>
      <c r="L144" s="31">
        <v>29.989130434782609</v>
      </c>
      <c r="M144" s="31">
        <v>0</v>
      </c>
      <c r="N144" s="36">
        <v>0</v>
      </c>
      <c r="O144" s="31">
        <v>14.285326086956522</v>
      </c>
      <c r="P144" s="31">
        <v>0</v>
      </c>
      <c r="Q144" s="36">
        <v>0</v>
      </c>
      <c r="R144" s="31">
        <v>1.6521739130434783</v>
      </c>
      <c r="S144" s="31">
        <v>0</v>
      </c>
      <c r="T144" s="36">
        <v>0</v>
      </c>
      <c r="U144" s="31">
        <v>53.152173913043477</v>
      </c>
      <c r="V144" s="31">
        <v>0</v>
      </c>
      <c r="W144" s="36">
        <v>0</v>
      </c>
      <c r="X144" s="31">
        <v>0</v>
      </c>
      <c r="Y144" s="31">
        <v>0</v>
      </c>
      <c r="Z144" s="36" t="s">
        <v>2003</v>
      </c>
      <c r="AA144" s="31">
        <v>203.71739130434781</v>
      </c>
      <c r="AB144" s="31">
        <v>0</v>
      </c>
      <c r="AC144" s="36">
        <v>0</v>
      </c>
      <c r="AD144" s="31">
        <v>0</v>
      </c>
      <c r="AE144" s="31">
        <v>0</v>
      </c>
      <c r="AF144" s="36" t="s">
        <v>2003</v>
      </c>
      <c r="AG144" s="31">
        <v>0</v>
      </c>
      <c r="AH144" s="31">
        <v>0</v>
      </c>
      <c r="AI144" s="36" t="s">
        <v>2003</v>
      </c>
      <c r="AJ144" t="s">
        <v>227</v>
      </c>
      <c r="AK144" s="37">
        <v>5</v>
      </c>
      <c r="AT144"/>
    </row>
    <row r="145" spans="1:46" x14ac:dyDescent="0.25">
      <c r="A145" t="s">
        <v>1823</v>
      </c>
      <c r="B145" t="s">
        <v>1120</v>
      </c>
      <c r="C145" t="s">
        <v>1633</v>
      </c>
      <c r="D145" t="s">
        <v>1755</v>
      </c>
      <c r="E145" s="31">
        <v>86.206521739130437</v>
      </c>
      <c r="F145" s="31">
        <v>246.35326086956522</v>
      </c>
      <c r="G145" s="31">
        <v>2.7826086956521738</v>
      </c>
      <c r="H145" s="36">
        <v>1.1295197335039378E-2</v>
      </c>
      <c r="I145" s="31">
        <v>51.714673913043484</v>
      </c>
      <c r="J145" s="31">
        <v>2.7826086956521738</v>
      </c>
      <c r="K145" s="36">
        <v>5.3806946560874355E-2</v>
      </c>
      <c r="L145" s="31">
        <v>14.671195652173912</v>
      </c>
      <c r="M145" s="31">
        <v>2.7826086956521738</v>
      </c>
      <c r="N145" s="36">
        <v>0.18966475273198741</v>
      </c>
      <c r="O145" s="31">
        <v>23.739130434782609</v>
      </c>
      <c r="P145" s="31">
        <v>0</v>
      </c>
      <c r="Q145" s="36">
        <v>0</v>
      </c>
      <c r="R145" s="31">
        <v>13.304347826086957</v>
      </c>
      <c r="S145" s="31">
        <v>0</v>
      </c>
      <c r="T145" s="36">
        <v>0</v>
      </c>
      <c r="U145" s="31">
        <v>45.891304347826086</v>
      </c>
      <c r="V145" s="31">
        <v>0</v>
      </c>
      <c r="W145" s="36">
        <v>0</v>
      </c>
      <c r="X145" s="31">
        <v>0</v>
      </c>
      <c r="Y145" s="31">
        <v>0</v>
      </c>
      <c r="Z145" s="36" t="s">
        <v>2003</v>
      </c>
      <c r="AA145" s="31">
        <v>148.74728260869566</v>
      </c>
      <c r="AB145" s="31">
        <v>0</v>
      </c>
      <c r="AC145" s="36">
        <v>0</v>
      </c>
      <c r="AD145" s="31">
        <v>0</v>
      </c>
      <c r="AE145" s="31">
        <v>0</v>
      </c>
      <c r="AF145" s="36" t="s">
        <v>2003</v>
      </c>
      <c r="AG145" s="31">
        <v>0</v>
      </c>
      <c r="AH145" s="31">
        <v>0</v>
      </c>
      <c r="AI145" s="36" t="s">
        <v>2003</v>
      </c>
      <c r="AJ145" t="s">
        <v>428</v>
      </c>
      <c r="AK145" s="37">
        <v>5</v>
      </c>
      <c r="AT145"/>
    </row>
    <row r="146" spans="1:46" x14ac:dyDescent="0.25">
      <c r="A146" t="s">
        <v>1823</v>
      </c>
      <c r="B146" t="s">
        <v>1096</v>
      </c>
      <c r="C146" t="s">
        <v>1454</v>
      </c>
      <c r="D146" t="s">
        <v>1755</v>
      </c>
      <c r="E146" s="31">
        <v>254.69565217391303</v>
      </c>
      <c r="F146" s="31">
        <v>460.25815217391306</v>
      </c>
      <c r="G146" s="31">
        <v>0</v>
      </c>
      <c r="H146" s="36">
        <v>0</v>
      </c>
      <c r="I146" s="31">
        <v>96.269021739130451</v>
      </c>
      <c r="J146" s="31">
        <v>0</v>
      </c>
      <c r="K146" s="36">
        <v>0</v>
      </c>
      <c r="L146" s="31">
        <v>34.269021739130437</v>
      </c>
      <c r="M146" s="31">
        <v>0</v>
      </c>
      <c r="N146" s="36">
        <v>0</v>
      </c>
      <c r="O146" s="31">
        <v>45.826086956521742</v>
      </c>
      <c r="P146" s="31">
        <v>0</v>
      </c>
      <c r="Q146" s="36">
        <v>0</v>
      </c>
      <c r="R146" s="31">
        <v>16.173913043478262</v>
      </c>
      <c r="S146" s="31">
        <v>0</v>
      </c>
      <c r="T146" s="36">
        <v>0</v>
      </c>
      <c r="U146" s="31">
        <v>78.581521739130437</v>
      </c>
      <c r="V146" s="31">
        <v>0</v>
      </c>
      <c r="W146" s="36">
        <v>0</v>
      </c>
      <c r="X146" s="31">
        <v>0</v>
      </c>
      <c r="Y146" s="31">
        <v>0</v>
      </c>
      <c r="Z146" s="36" t="s">
        <v>2003</v>
      </c>
      <c r="AA146" s="31">
        <v>285.40760869565219</v>
      </c>
      <c r="AB146" s="31">
        <v>0</v>
      </c>
      <c r="AC146" s="36">
        <v>0</v>
      </c>
      <c r="AD146" s="31">
        <v>0</v>
      </c>
      <c r="AE146" s="31">
        <v>0</v>
      </c>
      <c r="AF146" s="36" t="s">
        <v>2003</v>
      </c>
      <c r="AG146" s="31">
        <v>0</v>
      </c>
      <c r="AH146" s="31">
        <v>0</v>
      </c>
      <c r="AI146" s="36" t="s">
        <v>2003</v>
      </c>
      <c r="AJ146" t="s">
        <v>404</v>
      </c>
      <c r="AK146" s="37">
        <v>5</v>
      </c>
      <c r="AT146"/>
    </row>
    <row r="147" spans="1:46" x14ac:dyDescent="0.25">
      <c r="A147" t="s">
        <v>1823</v>
      </c>
      <c r="B147" t="s">
        <v>1248</v>
      </c>
      <c r="C147" t="s">
        <v>1385</v>
      </c>
      <c r="D147" t="s">
        <v>1758</v>
      </c>
      <c r="E147" s="31">
        <v>88.793478260869563</v>
      </c>
      <c r="F147" s="31">
        <v>195.57608695652175</v>
      </c>
      <c r="G147" s="31">
        <v>0</v>
      </c>
      <c r="H147" s="36">
        <v>0</v>
      </c>
      <c r="I147" s="31">
        <v>74.698369565217391</v>
      </c>
      <c r="J147" s="31">
        <v>0</v>
      </c>
      <c r="K147" s="36">
        <v>0</v>
      </c>
      <c r="L147" s="31">
        <v>34.584239130434781</v>
      </c>
      <c r="M147" s="31">
        <v>0</v>
      </c>
      <c r="N147" s="36">
        <v>0</v>
      </c>
      <c r="O147" s="31">
        <v>35.592391304347828</v>
      </c>
      <c r="P147" s="31">
        <v>0</v>
      </c>
      <c r="Q147" s="36">
        <v>0</v>
      </c>
      <c r="R147" s="31">
        <v>4.5217391304347823</v>
      </c>
      <c r="S147" s="31">
        <v>0</v>
      </c>
      <c r="T147" s="36">
        <v>0</v>
      </c>
      <c r="U147" s="31">
        <v>19.301630434782609</v>
      </c>
      <c r="V147" s="31">
        <v>0</v>
      </c>
      <c r="W147" s="36">
        <v>0</v>
      </c>
      <c r="X147" s="31">
        <v>0</v>
      </c>
      <c r="Y147" s="31">
        <v>0</v>
      </c>
      <c r="Z147" s="36" t="s">
        <v>2003</v>
      </c>
      <c r="AA147" s="31">
        <v>101.57608695652173</v>
      </c>
      <c r="AB147" s="31">
        <v>0</v>
      </c>
      <c r="AC147" s="36">
        <v>0</v>
      </c>
      <c r="AD147" s="31">
        <v>0</v>
      </c>
      <c r="AE147" s="31">
        <v>0</v>
      </c>
      <c r="AF147" s="36" t="s">
        <v>2003</v>
      </c>
      <c r="AG147" s="31">
        <v>0</v>
      </c>
      <c r="AH147" s="31">
        <v>0</v>
      </c>
      <c r="AI147" s="36" t="s">
        <v>2003</v>
      </c>
      <c r="AJ147" t="s">
        <v>556</v>
      </c>
      <c r="AK147" s="37">
        <v>5</v>
      </c>
      <c r="AT147"/>
    </row>
    <row r="148" spans="1:46" x14ac:dyDescent="0.25">
      <c r="A148" t="s">
        <v>1823</v>
      </c>
      <c r="B148" t="s">
        <v>945</v>
      </c>
      <c r="C148" t="s">
        <v>1572</v>
      </c>
      <c r="D148" t="s">
        <v>1755</v>
      </c>
      <c r="E148" s="31">
        <v>126.93478260869566</v>
      </c>
      <c r="F148" s="31">
        <v>384.27576086956526</v>
      </c>
      <c r="G148" s="31">
        <v>0</v>
      </c>
      <c r="H148" s="36">
        <v>0</v>
      </c>
      <c r="I148" s="31">
        <v>117.54891304347828</v>
      </c>
      <c r="J148" s="31">
        <v>0</v>
      </c>
      <c r="K148" s="36">
        <v>0</v>
      </c>
      <c r="L148" s="31">
        <v>65.508152173913047</v>
      </c>
      <c r="M148" s="31">
        <v>0</v>
      </c>
      <c r="N148" s="36">
        <v>0</v>
      </c>
      <c r="O148" s="31">
        <v>46.877717391304351</v>
      </c>
      <c r="P148" s="31">
        <v>0</v>
      </c>
      <c r="Q148" s="36">
        <v>0</v>
      </c>
      <c r="R148" s="31">
        <v>5.1630434782608692</v>
      </c>
      <c r="S148" s="31">
        <v>0</v>
      </c>
      <c r="T148" s="36">
        <v>0</v>
      </c>
      <c r="U148" s="31">
        <v>69.442934782608702</v>
      </c>
      <c r="V148" s="31">
        <v>0</v>
      </c>
      <c r="W148" s="36">
        <v>0</v>
      </c>
      <c r="X148" s="31">
        <v>0</v>
      </c>
      <c r="Y148" s="31">
        <v>0</v>
      </c>
      <c r="Z148" s="36" t="s">
        <v>2003</v>
      </c>
      <c r="AA148" s="31">
        <v>197.28391304347824</v>
      </c>
      <c r="AB148" s="31">
        <v>0</v>
      </c>
      <c r="AC148" s="36">
        <v>0</v>
      </c>
      <c r="AD148" s="31">
        <v>0</v>
      </c>
      <c r="AE148" s="31">
        <v>0</v>
      </c>
      <c r="AF148" s="36" t="s">
        <v>2003</v>
      </c>
      <c r="AG148" s="31">
        <v>0</v>
      </c>
      <c r="AH148" s="31">
        <v>0</v>
      </c>
      <c r="AI148" s="36" t="s">
        <v>2003</v>
      </c>
      <c r="AJ148" t="s">
        <v>253</v>
      </c>
      <c r="AK148" s="37">
        <v>5</v>
      </c>
      <c r="AT148"/>
    </row>
    <row r="149" spans="1:46" x14ac:dyDescent="0.25">
      <c r="A149" t="s">
        <v>1823</v>
      </c>
      <c r="B149" t="s">
        <v>1010</v>
      </c>
      <c r="C149" t="s">
        <v>1599</v>
      </c>
      <c r="D149" t="s">
        <v>1755</v>
      </c>
      <c r="E149" s="31">
        <v>222.13043478260869</v>
      </c>
      <c r="F149" s="31">
        <v>560.65760869565224</v>
      </c>
      <c r="G149" s="31">
        <v>0</v>
      </c>
      <c r="H149" s="36">
        <v>0</v>
      </c>
      <c r="I149" s="31">
        <v>98.165760869565219</v>
      </c>
      <c r="J149" s="31">
        <v>0</v>
      </c>
      <c r="K149" s="36">
        <v>0</v>
      </c>
      <c r="L149" s="31">
        <v>54.861413043478258</v>
      </c>
      <c r="M149" s="31">
        <v>0</v>
      </c>
      <c r="N149" s="36">
        <v>0</v>
      </c>
      <c r="O149" s="31">
        <v>37.913043478260867</v>
      </c>
      <c r="P149" s="31">
        <v>0</v>
      </c>
      <c r="Q149" s="36">
        <v>0</v>
      </c>
      <c r="R149" s="31">
        <v>5.3913043478260869</v>
      </c>
      <c r="S149" s="31">
        <v>0</v>
      </c>
      <c r="T149" s="36">
        <v>0</v>
      </c>
      <c r="U149" s="31">
        <v>118.10326086956522</v>
      </c>
      <c r="V149" s="31">
        <v>0</v>
      </c>
      <c r="W149" s="36">
        <v>0</v>
      </c>
      <c r="X149" s="31">
        <v>0</v>
      </c>
      <c r="Y149" s="31">
        <v>0</v>
      </c>
      <c r="Z149" s="36" t="s">
        <v>2003</v>
      </c>
      <c r="AA149" s="31">
        <v>344.38858695652175</v>
      </c>
      <c r="AB149" s="31">
        <v>0</v>
      </c>
      <c r="AC149" s="36">
        <v>0</v>
      </c>
      <c r="AD149" s="31">
        <v>0</v>
      </c>
      <c r="AE149" s="31">
        <v>0</v>
      </c>
      <c r="AF149" s="36" t="s">
        <v>2003</v>
      </c>
      <c r="AG149" s="31">
        <v>0</v>
      </c>
      <c r="AH149" s="31">
        <v>0</v>
      </c>
      <c r="AI149" s="36" t="s">
        <v>2003</v>
      </c>
      <c r="AJ149" t="s">
        <v>318</v>
      </c>
      <c r="AK149" s="37">
        <v>5</v>
      </c>
      <c r="AT149"/>
    </row>
    <row r="150" spans="1:46" x14ac:dyDescent="0.25">
      <c r="A150" t="s">
        <v>1823</v>
      </c>
      <c r="B150" t="s">
        <v>808</v>
      </c>
      <c r="C150" t="s">
        <v>1464</v>
      </c>
      <c r="D150" t="s">
        <v>1768</v>
      </c>
      <c r="E150" s="31">
        <v>155.56521739130434</v>
      </c>
      <c r="F150" s="31">
        <v>448.19293478260875</v>
      </c>
      <c r="G150" s="31">
        <v>0</v>
      </c>
      <c r="H150" s="36">
        <v>0</v>
      </c>
      <c r="I150" s="31">
        <v>113.45108695652175</v>
      </c>
      <c r="J150" s="31">
        <v>0</v>
      </c>
      <c r="K150" s="36">
        <v>0</v>
      </c>
      <c r="L150" s="31">
        <v>68.551630434782609</v>
      </c>
      <c r="M150" s="31">
        <v>0</v>
      </c>
      <c r="N150" s="36">
        <v>0</v>
      </c>
      <c r="O150" s="31">
        <v>40.144021739130437</v>
      </c>
      <c r="P150" s="31">
        <v>0</v>
      </c>
      <c r="Q150" s="36">
        <v>0</v>
      </c>
      <c r="R150" s="31">
        <v>4.7554347826086953</v>
      </c>
      <c r="S150" s="31">
        <v>0</v>
      </c>
      <c r="T150" s="36">
        <v>0</v>
      </c>
      <c r="U150" s="31">
        <v>68.728260869565219</v>
      </c>
      <c r="V150" s="31">
        <v>0</v>
      </c>
      <c r="W150" s="36">
        <v>0</v>
      </c>
      <c r="X150" s="31">
        <v>0</v>
      </c>
      <c r="Y150" s="31">
        <v>0</v>
      </c>
      <c r="Z150" s="36" t="s">
        <v>2003</v>
      </c>
      <c r="AA150" s="31">
        <v>266.01358695652175</v>
      </c>
      <c r="AB150" s="31">
        <v>0</v>
      </c>
      <c r="AC150" s="36">
        <v>0</v>
      </c>
      <c r="AD150" s="31">
        <v>0</v>
      </c>
      <c r="AE150" s="31">
        <v>0</v>
      </c>
      <c r="AF150" s="36" t="s">
        <v>2003</v>
      </c>
      <c r="AG150" s="31">
        <v>0</v>
      </c>
      <c r="AH150" s="31">
        <v>0</v>
      </c>
      <c r="AI150" s="36" t="s">
        <v>2003</v>
      </c>
      <c r="AJ150" t="s">
        <v>116</v>
      </c>
      <c r="AK150" s="37">
        <v>5</v>
      </c>
      <c r="AT150"/>
    </row>
    <row r="151" spans="1:46" x14ac:dyDescent="0.25">
      <c r="A151" t="s">
        <v>1823</v>
      </c>
      <c r="B151" t="s">
        <v>1043</v>
      </c>
      <c r="C151" t="s">
        <v>1610</v>
      </c>
      <c r="D151" t="s">
        <v>1755</v>
      </c>
      <c r="E151" s="31">
        <v>209.07608695652175</v>
      </c>
      <c r="F151" s="31">
        <v>305.99456521739125</v>
      </c>
      <c r="G151" s="31">
        <v>0</v>
      </c>
      <c r="H151" s="36">
        <v>0</v>
      </c>
      <c r="I151" s="31">
        <v>44.711956521739125</v>
      </c>
      <c r="J151" s="31">
        <v>0</v>
      </c>
      <c r="K151" s="36">
        <v>0</v>
      </c>
      <c r="L151" s="31">
        <v>32.918478260869563</v>
      </c>
      <c r="M151" s="31">
        <v>0</v>
      </c>
      <c r="N151" s="36">
        <v>0</v>
      </c>
      <c r="O151" s="31">
        <v>7.625</v>
      </c>
      <c r="P151" s="31">
        <v>0</v>
      </c>
      <c r="Q151" s="36">
        <v>0</v>
      </c>
      <c r="R151" s="31">
        <v>4.1684782608695654</v>
      </c>
      <c r="S151" s="31">
        <v>0</v>
      </c>
      <c r="T151" s="36">
        <v>0</v>
      </c>
      <c r="U151" s="31">
        <v>81.119565217391298</v>
      </c>
      <c r="V151" s="31">
        <v>0</v>
      </c>
      <c r="W151" s="36">
        <v>0</v>
      </c>
      <c r="X151" s="31">
        <v>2.4347826086956523</v>
      </c>
      <c r="Y151" s="31">
        <v>0</v>
      </c>
      <c r="Z151" s="36">
        <v>0</v>
      </c>
      <c r="AA151" s="31">
        <v>177.72826086956522</v>
      </c>
      <c r="AB151" s="31">
        <v>0</v>
      </c>
      <c r="AC151" s="36">
        <v>0</v>
      </c>
      <c r="AD151" s="31">
        <v>0</v>
      </c>
      <c r="AE151" s="31">
        <v>0</v>
      </c>
      <c r="AF151" s="36" t="s">
        <v>2003</v>
      </c>
      <c r="AG151" s="31">
        <v>0</v>
      </c>
      <c r="AH151" s="31">
        <v>0</v>
      </c>
      <c r="AI151" s="36" t="s">
        <v>2003</v>
      </c>
      <c r="AJ151" t="s">
        <v>351</v>
      </c>
      <c r="AK151" s="37">
        <v>5</v>
      </c>
      <c r="AT151"/>
    </row>
    <row r="152" spans="1:46" x14ac:dyDescent="0.25">
      <c r="A152" t="s">
        <v>1823</v>
      </c>
      <c r="B152" t="s">
        <v>1325</v>
      </c>
      <c r="C152" t="s">
        <v>1419</v>
      </c>
      <c r="D152" t="s">
        <v>1770</v>
      </c>
      <c r="E152" s="31">
        <v>42.184782608695649</v>
      </c>
      <c r="F152" s="31">
        <v>82.179456521739127</v>
      </c>
      <c r="G152" s="31">
        <v>0</v>
      </c>
      <c r="H152" s="36">
        <v>0</v>
      </c>
      <c r="I152" s="31">
        <v>35.330652173913037</v>
      </c>
      <c r="J152" s="31">
        <v>0</v>
      </c>
      <c r="K152" s="36">
        <v>0</v>
      </c>
      <c r="L152" s="31">
        <v>28.238260869565213</v>
      </c>
      <c r="M152" s="31">
        <v>0</v>
      </c>
      <c r="N152" s="36">
        <v>0</v>
      </c>
      <c r="O152" s="31">
        <v>0</v>
      </c>
      <c r="P152" s="31">
        <v>0</v>
      </c>
      <c r="Q152" s="36" t="s">
        <v>2003</v>
      </c>
      <c r="R152" s="31">
        <v>7.0923913043478262</v>
      </c>
      <c r="S152" s="31">
        <v>0</v>
      </c>
      <c r="T152" s="36">
        <v>0</v>
      </c>
      <c r="U152" s="31">
        <v>27.012608695652176</v>
      </c>
      <c r="V152" s="31">
        <v>0</v>
      </c>
      <c r="W152" s="36">
        <v>0</v>
      </c>
      <c r="X152" s="31">
        <v>19.836195652173917</v>
      </c>
      <c r="Y152" s="31">
        <v>0</v>
      </c>
      <c r="Z152" s="36">
        <v>0</v>
      </c>
      <c r="AA152" s="31">
        <v>0</v>
      </c>
      <c r="AB152" s="31">
        <v>0</v>
      </c>
      <c r="AC152" s="36" t="s">
        <v>2003</v>
      </c>
      <c r="AD152" s="31">
        <v>0</v>
      </c>
      <c r="AE152" s="31">
        <v>0</v>
      </c>
      <c r="AF152" s="36" t="s">
        <v>2003</v>
      </c>
      <c r="AG152" s="31">
        <v>0</v>
      </c>
      <c r="AH152" s="31">
        <v>0</v>
      </c>
      <c r="AI152" s="36" t="s">
        <v>2003</v>
      </c>
      <c r="AJ152" t="s">
        <v>633</v>
      </c>
      <c r="AK152" s="37">
        <v>5</v>
      </c>
      <c r="AT152"/>
    </row>
    <row r="153" spans="1:46" x14ac:dyDescent="0.25">
      <c r="A153" t="s">
        <v>1823</v>
      </c>
      <c r="B153" t="s">
        <v>731</v>
      </c>
      <c r="C153" t="s">
        <v>1463</v>
      </c>
      <c r="D153" t="s">
        <v>1755</v>
      </c>
      <c r="E153" s="31">
        <v>113.1304347826087</v>
      </c>
      <c r="F153" s="31">
        <v>292.90434782608696</v>
      </c>
      <c r="G153" s="31">
        <v>46.127173913043478</v>
      </c>
      <c r="H153" s="36">
        <v>0.15748203895024343</v>
      </c>
      <c r="I153" s="31">
        <v>49.377717391304344</v>
      </c>
      <c r="J153" s="31">
        <v>2.6657608695652173</v>
      </c>
      <c r="K153" s="36">
        <v>5.3987122337790988E-2</v>
      </c>
      <c r="L153" s="31">
        <v>30.086956521739129</v>
      </c>
      <c r="M153" s="31">
        <v>2.6657608695652173</v>
      </c>
      <c r="N153" s="36">
        <v>8.8601878612716761E-2</v>
      </c>
      <c r="O153" s="31">
        <v>13.725543478260869</v>
      </c>
      <c r="P153" s="31">
        <v>0</v>
      </c>
      <c r="Q153" s="36">
        <v>0</v>
      </c>
      <c r="R153" s="31">
        <v>5.5652173913043477</v>
      </c>
      <c r="S153" s="31">
        <v>0</v>
      </c>
      <c r="T153" s="36">
        <v>0</v>
      </c>
      <c r="U153" s="31">
        <v>82.722826086956516</v>
      </c>
      <c r="V153" s="31">
        <v>0.69293478260869568</v>
      </c>
      <c r="W153" s="36">
        <v>8.376584981275869E-3</v>
      </c>
      <c r="X153" s="31">
        <v>0</v>
      </c>
      <c r="Y153" s="31">
        <v>0</v>
      </c>
      <c r="Z153" s="36" t="s">
        <v>2003</v>
      </c>
      <c r="AA153" s="31">
        <v>160.80380434782609</v>
      </c>
      <c r="AB153" s="31">
        <v>42.768478260869564</v>
      </c>
      <c r="AC153" s="36">
        <v>0.26596683103565982</v>
      </c>
      <c r="AD153" s="31">
        <v>0</v>
      </c>
      <c r="AE153" s="31">
        <v>0</v>
      </c>
      <c r="AF153" s="36" t="s">
        <v>2003</v>
      </c>
      <c r="AG153" s="31">
        <v>0</v>
      </c>
      <c r="AH153" s="31">
        <v>0</v>
      </c>
      <c r="AI153" s="36" t="s">
        <v>2003</v>
      </c>
      <c r="AJ153" t="s">
        <v>39</v>
      </c>
      <c r="AK153" s="37">
        <v>5</v>
      </c>
      <c r="AT153"/>
    </row>
    <row r="154" spans="1:46" x14ac:dyDescent="0.25">
      <c r="A154" t="s">
        <v>1823</v>
      </c>
      <c r="B154" t="s">
        <v>819</v>
      </c>
      <c r="C154" t="s">
        <v>1511</v>
      </c>
      <c r="D154" t="s">
        <v>1768</v>
      </c>
      <c r="E154" s="31">
        <v>175.46739130434781</v>
      </c>
      <c r="F154" s="31">
        <v>456.98184782608695</v>
      </c>
      <c r="G154" s="31">
        <v>7.0171739130434778</v>
      </c>
      <c r="H154" s="36">
        <v>1.5355476254527281E-2</v>
      </c>
      <c r="I154" s="31">
        <v>104.34456521739129</v>
      </c>
      <c r="J154" s="31">
        <v>2.409782608695652</v>
      </c>
      <c r="K154" s="36">
        <v>2.3094471702240695E-2</v>
      </c>
      <c r="L154" s="31">
        <v>88.518478260869557</v>
      </c>
      <c r="M154" s="31">
        <v>2.409782608695652</v>
      </c>
      <c r="N154" s="36">
        <v>2.7223497918636493E-2</v>
      </c>
      <c r="O154" s="31">
        <v>5.5652173913043477</v>
      </c>
      <c r="P154" s="31">
        <v>0</v>
      </c>
      <c r="Q154" s="36">
        <v>0</v>
      </c>
      <c r="R154" s="31">
        <v>10.260869565217391</v>
      </c>
      <c r="S154" s="31">
        <v>0</v>
      </c>
      <c r="T154" s="36">
        <v>0</v>
      </c>
      <c r="U154" s="31">
        <v>97.949782608695656</v>
      </c>
      <c r="V154" s="31">
        <v>4.6073913043478258</v>
      </c>
      <c r="W154" s="36">
        <v>4.7038300460084913E-2</v>
      </c>
      <c r="X154" s="31">
        <v>0</v>
      </c>
      <c r="Y154" s="31">
        <v>0</v>
      </c>
      <c r="Z154" s="36" t="s">
        <v>2003</v>
      </c>
      <c r="AA154" s="31">
        <v>254.6875</v>
      </c>
      <c r="AB154" s="31">
        <v>0</v>
      </c>
      <c r="AC154" s="36">
        <v>0</v>
      </c>
      <c r="AD154" s="31">
        <v>0</v>
      </c>
      <c r="AE154" s="31">
        <v>0</v>
      </c>
      <c r="AF154" s="36" t="s">
        <v>2003</v>
      </c>
      <c r="AG154" s="31">
        <v>0</v>
      </c>
      <c r="AH154" s="31">
        <v>0</v>
      </c>
      <c r="AI154" s="36" t="s">
        <v>2003</v>
      </c>
      <c r="AJ154" t="s">
        <v>127</v>
      </c>
      <c r="AK154" s="37">
        <v>5</v>
      </c>
      <c r="AT154"/>
    </row>
    <row r="155" spans="1:46" x14ac:dyDescent="0.25">
      <c r="A155" t="s">
        <v>1823</v>
      </c>
      <c r="B155" t="s">
        <v>1068</v>
      </c>
      <c r="C155" t="s">
        <v>1619</v>
      </c>
      <c r="D155" t="s">
        <v>1755</v>
      </c>
      <c r="E155" s="31">
        <v>41.663043478260867</v>
      </c>
      <c r="F155" s="31">
        <v>187.8876086956522</v>
      </c>
      <c r="G155" s="31">
        <v>35.914673913043487</v>
      </c>
      <c r="H155" s="36">
        <v>0.19114977385879395</v>
      </c>
      <c r="I155" s="31">
        <v>48.40978260869565</v>
      </c>
      <c r="J155" s="31">
        <v>3.7892391304347823</v>
      </c>
      <c r="K155" s="36">
        <v>7.8274243887105105E-2</v>
      </c>
      <c r="L155" s="31">
        <v>28.757608695652173</v>
      </c>
      <c r="M155" s="31">
        <v>3.7892391304347823</v>
      </c>
      <c r="N155" s="36">
        <v>0.1317647503496239</v>
      </c>
      <c r="O155" s="31">
        <v>15.739130434782609</v>
      </c>
      <c r="P155" s="31">
        <v>0</v>
      </c>
      <c r="Q155" s="36">
        <v>0</v>
      </c>
      <c r="R155" s="31">
        <v>3.9130434782608696</v>
      </c>
      <c r="S155" s="31">
        <v>0</v>
      </c>
      <c r="T155" s="36">
        <v>0</v>
      </c>
      <c r="U155" s="31">
        <v>29.986739130434774</v>
      </c>
      <c r="V155" s="31">
        <v>6.6368478260869583</v>
      </c>
      <c r="W155" s="36">
        <v>0.22132609341810522</v>
      </c>
      <c r="X155" s="31">
        <v>0</v>
      </c>
      <c r="Y155" s="31">
        <v>0</v>
      </c>
      <c r="Z155" s="36" t="s">
        <v>2003</v>
      </c>
      <c r="AA155" s="31">
        <v>109.49108695652178</v>
      </c>
      <c r="AB155" s="31">
        <v>25.488586956521743</v>
      </c>
      <c r="AC155" s="36">
        <v>0.23279143229843996</v>
      </c>
      <c r="AD155" s="31">
        <v>0</v>
      </c>
      <c r="AE155" s="31">
        <v>0</v>
      </c>
      <c r="AF155" s="36" t="s">
        <v>2003</v>
      </c>
      <c r="AG155" s="31">
        <v>0</v>
      </c>
      <c r="AH155" s="31">
        <v>0</v>
      </c>
      <c r="AI155" s="36" t="s">
        <v>2003</v>
      </c>
      <c r="AJ155" t="s">
        <v>376</v>
      </c>
      <c r="AK155" s="37">
        <v>5</v>
      </c>
      <c r="AT155"/>
    </row>
    <row r="156" spans="1:46" x14ac:dyDescent="0.25">
      <c r="A156" t="s">
        <v>1823</v>
      </c>
      <c r="B156" t="s">
        <v>1243</v>
      </c>
      <c r="C156" t="s">
        <v>1674</v>
      </c>
      <c r="D156" t="s">
        <v>1768</v>
      </c>
      <c r="E156" s="31">
        <v>28.119565217391305</v>
      </c>
      <c r="F156" s="31">
        <v>156.26902173913044</v>
      </c>
      <c r="G156" s="31">
        <v>3.9836956521739131</v>
      </c>
      <c r="H156" s="36">
        <v>2.5492548733197697E-2</v>
      </c>
      <c r="I156" s="31">
        <v>45.380434782608695</v>
      </c>
      <c r="J156" s="31">
        <v>1.5896739130434783</v>
      </c>
      <c r="K156" s="36">
        <v>3.5029940119760482E-2</v>
      </c>
      <c r="L156" s="31">
        <v>28.203804347826086</v>
      </c>
      <c r="M156" s="31">
        <v>1.5896739130434783</v>
      </c>
      <c r="N156" s="36">
        <v>5.636381154253782E-2</v>
      </c>
      <c r="O156" s="31">
        <v>11.785326086956522</v>
      </c>
      <c r="P156" s="31">
        <v>0</v>
      </c>
      <c r="Q156" s="36">
        <v>0</v>
      </c>
      <c r="R156" s="31">
        <v>5.3913043478260869</v>
      </c>
      <c r="S156" s="31">
        <v>0</v>
      </c>
      <c r="T156" s="36">
        <v>0</v>
      </c>
      <c r="U156" s="31">
        <v>24.872282608695652</v>
      </c>
      <c r="V156" s="31">
        <v>1.9945652173913044</v>
      </c>
      <c r="W156" s="36">
        <v>8.0192286681962197E-2</v>
      </c>
      <c r="X156" s="31">
        <v>0</v>
      </c>
      <c r="Y156" s="31">
        <v>0</v>
      </c>
      <c r="Z156" s="36" t="s">
        <v>2003</v>
      </c>
      <c r="AA156" s="31">
        <v>86.016304347826093</v>
      </c>
      <c r="AB156" s="31">
        <v>0.39945652173913043</v>
      </c>
      <c r="AC156" s="36">
        <v>4.6439628482972135E-3</v>
      </c>
      <c r="AD156" s="31">
        <v>0</v>
      </c>
      <c r="AE156" s="31">
        <v>0</v>
      </c>
      <c r="AF156" s="36" t="s">
        <v>2003</v>
      </c>
      <c r="AG156" s="31">
        <v>0</v>
      </c>
      <c r="AH156" s="31">
        <v>0</v>
      </c>
      <c r="AI156" s="36" t="s">
        <v>2003</v>
      </c>
      <c r="AJ156" t="s">
        <v>551</v>
      </c>
      <c r="AK156" s="37">
        <v>5</v>
      </c>
      <c r="AT156"/>
    </row>
    <row r="157" spans="1:46" x14ac:dyDescent="0.25">
      <c r="A157" t="s">
        <v>1823</v>
      </c>
      <c r="B157" t="s">
        <v>761</v>
      </c>
      <c r="C157" t="s">
        <v>1454</v>
      </c>
      <c r="D157" t="s">
        <v>1755</v>
      </c>
      <c r="E157" s="31">
        <v>73.934782608695656</v>
      </c>
      <c r="F157" s="31">
        <v>199.5342391304348</v>
      </c>
      <c r="G157" s="31">
        <v>2.152173913043478</v>
      </c>
      <c r="H157" s="36">
        <v>1.0785988021016333E-2</v>
      </c>
      <c r="I157" s="31">
        <v>62.220108695652172</v>
      </c>
      <c r="J157" s="31">
        <v>0</v>
      </c>
      <c r="K157" s="36">
        <v>0</v>
      </c>
      <c r="L157" s="31">
        <v>51.910326086956523</v>
      </c>
      <c r="M157" s="31">
        <v>0</v>
      </c>
      <c r="N157" s="36">
        <v>0</v>
      </c>
      <c r="O157" s="31">
        <v>10.309782608695652</v>
      </c>
      <c r="P157" s="31">
        <v>0</v>
      </c>
      <c r="Q157" s="36">
        <v>0</v>
      </c>
      <c r="R157" s="31">
        <v>0</v>
      </c>
      <c r="S157" s="31">
        <v>0</v>
      </c>
      <c r="T157" s="36" t="s">
        <v>2003</v>
      </c>
      <c r="U157" s="31">
        <v>5.8940217391304346</v>
      </c>
      <c r="V157" s="31">
        <v>0</v>
      </c>
      <c r="W157" s="36">
        <v>0</v>
      </c>
      <c r="X157" s="31">
        <v>0.76358695652173914</v>
      </c>
      <c r="Y157" s="31">
        <v>0.76358695652173914</v>
      </c>
      <c r="Z157" s="36">
        <v>1</v>
      </c>
      <c r="AA157" s="31">
        <v>130.65652173913045</v>
      </c>
      <c r="AB157" s="31">
        <v>1.388586956521739</v>
      </c>
      <c r="AC157" s="36">
        <v>1.0627766130910783E-2</v>
      </c>
      <c r="AD157" s="31">
        <v>0</v>
      </c>
      <c r="AE157" s="31">
        <v>0</v>
      </c>
      <c r="AF157" s="36" t="s">
        <v>2003</v>
      </c>
      <c r="AG157" s="31">
        <v>0</v>
      </c>
      <c r="AH157" s="31">
        <v>0</v>
      </c>
      <c r="AI157" s="36" t="s">
        <v>2003</v>
      </c>
      <c r="AJ157" t="s">
        <v>69</v>
      </c>
      <c r="AK157" s="37">
        <v>5</v>
      </c>
      <c r="AT157"/>
    </row>
    <row r="158" spans="1:46" x14ac:dyDescent="0.25">
      <c r="A158" t="s">
        <v>1823</v>
      </c>
      <c r="B158" t="s">
        <v>732</v>
      </c>
      <c r="C158" t="s">
        <v>1413</v>
      </c>
      <c r="D158" t="s">
        <v>1755</v>
      </c>
      <c r="E158" s="31">
        <v>70.760869565217391</v>
      </c>
      <c r="F158" s="31">
        <v>238.13032608695653</v>
      </c>
      <c r="G158" s="31">
        <v>36.173913043478251</v>
      </c>
      <c r="H158" s="36">
        <v>0.15190804815959835</v>
      </c>
      <c r="I158" s="31">
        <v>54.184782608695649</v>
      </c>
      <c r="J158" s="31">
        <v>8.8858695652173907</v>
      </c>
      <c r="K158" s="36">
        <v>0.16399197592778336</v>
      </c>
      <c r="L158" s="31">
        <v>33.478260869565219</v>
      </c>
      <c r="M158" s="31">
        <v>0.76086956521739135</v>
      </c>
      <c r="N158" s="36">
        <v>2.2727272727272728E-2</v>
      </c>
      <c r="O158" s="31">
        <v>15.402173913043478</v>
      </c>
      <c r="P158" s="31">
        <v>8.125</v>
      </c>
      <c r="Q158" s="36">
        <v>0.52752293577981646</v>
      </c>
      <c r="R158" s="31">
        <v>5.3043478260869561</v>
      </c>
      <c r="S158" s="31">
        <v>0</v>
      </c>
      <c r="T158" s="36">
        <v>0</v>
      </c>
      <c r="U158" s="31">
        <v>60.831521739130437</v>
      </c>
      <c r="V158" s="31">
        <v>0</v>
      </c>
      <c r="W158" s="36">
        <v>0</v>
      </c>
      <c r="X158" s="31">
        <v>1.2173913043478262</v>
      </c>
      <c r="Y158" s="31">
        <v>0</v>
      </c>
      <c r="Z158" s="36">
        <v>0</v>
      </c>
      <c r="AA158" s="31">
        <v>121.89663043478262</v>
      </c>
      <c r="AB158" s="31">
        <v>27.288043478260864</v>
      </c>
      <c r="AC158" s="36">
        <v>0.22386216403955947</v>
      </c>
      <c r="AD158" s="31">
        <v>0</v>
      </c>
      <c r="AE158" s="31">
        <v>0</v>
      </c>
      <c r="AF158" s="36" t="s">
        <v>2003</v>
      </c>
      <c r="AG158" s="31">
        <v>0</v>
      </c>
      <c r="AH158" s="31">
        <v>0</v>
      </c>
      <c r="AI158" s="36" t="s">
        <v>2003</v>
      </c>
      <c r="AJ158" t="s">
        <v>40</v>
      </c>
      <c r="AK158" s="37">
        <v>5</v>
      </c>
      <c r="AT158"/>
    </row>
    <row r="159" spans="1:46" x14ac:dyDescent="0.25">
      <c r="A159" t="s">
        <v>1823</v>
      </c>
      <c r="B159" t="s">
        <v>734</v>
      </c>
      <c r="C159" t="s">
        <v>1464</v>
      </c>
      <c r="D159" t="s">
        <v>1768</v>
      </c>
      <c r="E159" s="31">
        <v>87.532608695652172</v>
      </c>
      <c r="F159" s="31">
        <v>420.77173913043481</v>
      </c>
      <c r="G159" s="31">
        <v>0</v>
      </c>
      <c r="H159" s="36">
        <v>0</v>
      </c>
      <c r="I159" s="31">
        <v>166.31250000000003</v>
      </c>
      <c r="J159" s="31">
        <v>0</v>
      </c>
      <c r="K159" s="36">
        <v>0</v>
      </c>
      <c r="L159" s="31">
        <v>137.13858695652175</v>
      </c>
      <c r="M159" s="31">
        <v>0</v>
      </c>
      <c r="N159" s="36">
        <v>0</v>
      </c>
      <c r="O159" s="31">
        <v>24.391304347826086</v>
      </c>
      <c r="P159" s="31">
        <v>0</v>
      </c>
      <c r="Q159" s="36">
        <v>0</v>
      </c>
      <c r="R159" s="31">
        <v>4.7826086956521738</v>
      </c>
      <c r="S159" s="31">
        <v>0</v>
      </c>
      <c r="T159" s="36">
        <v>0</v>
      </c>
      <c r="U159" s="31">
        <v>37.380434782608695</v>
      </c>
      <c r="V159" s="31">
        <v>0</v>
      </c>
      <c r="W159" s="36">
        <v>0</v>
      </c>
      <c r="X159" s="31">
        <v>0</v>
      </c>
      <c r="Y159" s="31">
        <v>0</v>
      </c>
      <c r="Z159" s="36" t="s">
        <v>2003</v>
      </c>
      <c r="AA159" s="31">
        <v>217.07880434782609</v>
      </c>
      <c r="AB159" s="31">
        <v>0</v>
      </c>
      <c r="AC159" s="36">
        <v>0</v>
      </c>
      <c r="AD159" s="31">
        <v>0</v>
      </c>
      <c r="AE159" s="31">
        <v>0</v>
      </c>
      <c r="AF159" s="36" t="s">
        <v>2003</v>
      </c>
      <c r="AG159" s="31">
        <v>0</v>
      </c>
      <c r="AH159" s="31">
        <v>0</v>
      </c>
      <c r="AI159" s="36" t="s">
        <v>2003</v>
      </c>
      <c r="AJ159" t="s">
        <v>42</v>
      </c>
      <c r="AK159" s="37">
        <v>5</v>
      </c>
      <c r="AT159"/>
    </row>
    <row r="160" spans="1:46" x14ac:dyDescent="0.25">
      <c r="A160" t="s">
        <v>1823</v>
      </c>
      <c r="B160" t="s">
        <v>1130</v>
      </c>
      <c r="C160" t="s">
        <v>1637</v>
      </c>
      <c r="D160" t="s">
        <v>1721</v>
      </c>
      <c r="E160" s="31">
        <v>73.75</v>
      </c>
      <c r="F160" s="31">
        <v>195.41413043478266</v>
      </c>
      <c r="G160" s="31">
        <v>0</v>
      </c>
      <c r="H160" s="36">
        <v>0</v>
      </c>
      <c r="I160" s="31">
        <v>44.01282608695653</v>
      </c>
      <c r="J160" s="31">
        <v>0</v>
      </c>
      <c r="K160" s="36">
        <v>0</v>
      </c>
      <c r="L160" s="31">
        <v>31.815760869565224</v>
      </c>
      <c r="M160" s="31">
        <v>0</v>
      </c>
      <c r="N160" s="36">
        <v>0</v>
      </c>
      <c r="O160" s="31">
        <v>7.2391304347826084</v>
      </c>
      <c r="P160" s="31">
        <v>0</v>
      </c>
      <c r="Q160" s="36">
        <v>0</v>
      </c>
      <c r="R160" s="31">
        <v>4.9579347826086959</v>
      </c>
      <c r="S160" s="31">
        <v>0</v>
      </c>
      <c r="T160" s="36">
        <v>0</v>
      </c>
      <c r="U160" s="31">
        <v>35.671086956521734</v>
      </c>
      <c r="V160" s="31">
        <v>0</v>
      </c>
      <c r="W160" s="36">
        <v>0</v>
      </c>
      <c r="X160" s="31">
        <v>3.7890217391304351</v>
      </c>
      <c r="Y160" s="31">
        <v>0</v>
      </c>
      <c r="Z160" s="36">
        <v>0</v>
      </c>
      <c r="AA160" s="31">
        <v>95.333369565217453</v>
      </c>
      <c r="AB160" s="31">
        <v>0</v>
      </c>
      <c r="AC160" s="36">
        <v>0</v>
      </c>
      <c r="AD160" s="31">
        <v>16.607826086956518</v>
      </c>
      <c r="AE160" s="31">
        <v>0</v>
      </c>
      <c r="AF160" s="36">
        <v>0</v>
      </c>
      <c r="AG160" s="31">
        <v>0</v>
      </c>
      <c r="AH160" s="31">
        <v>0</v>
      </c>
      <c r="AI160" s="36" t="s">
        <v>2003</v>
      </c>
      <c r="AJ160" t="s">
        <v>438</v>
      </c>
      <c r="AK160" s="37">
        <v>5</v>
      </c>
      <c r="AT160"/>
    </row>
    <row r="161" spans="1:46" x14ac:dyDescent="0.25">
      <c r="A161" t="s">
        <v>1823</v>
      </c>
      <c r="B161" t="s">
        <v>843</v>
      </c>
      <c r="C161" t="s">
        <v>1526</v>
      </c>
      <c r="D161" t="s">
        <v>1777</v>
      </c>
      <c r="E161" s="31">
        <v>52.630434782608695</v>
      </c>
      <c r="F161" s="31">
        <v>153.91576086956522</v>
      </c>
      <c r="G161" s="31">
        <v>0</v>
      </c>
      <c r="H161" s="36">
        <v>0</v>
      </c>
      <c r="I161" s="31">
        <v>14.203804347826086</v>
      </c>
      <c r="J161" s="31">
        <v>0</v>
      </c>
      <c r="K161" s="36">
        <v>0</v>
      </c>
      <c r="L161" s="31">
        <v>8.4728260869565215</v>
      </c>
      <c r="M161" s="31">
        <v>0</v>
      </c>
      <c r="N161" s="36">
        <v>0</v>
      </c>
      <c r="O161" s="31">
        <v>0.86684782608695654</v>
      </c>
      <c r="P161" s="31">
        <v>0</v>
      </c>
      <c r="Q161" s="36">
        <v>0</v>
      </c>
      <c r="R161" s="31">
        <v>4.8641304347826084</v>
      </c>
      <c r="S161" s="31">
        <v>0</v>
      </c>
      <c r="T161" s="36">
        <v>0</v>
      </c>
      <c r="U161" s="31">
        <v>51.323369565217391</v>
      </c>
      <c r="V161" s="31">
        <v>0</v>
      </c>
      <c r="W161" s="36">
        <v>0</v>
      </c>
      <c r="X161" s="31">
        <v>6.1114130434782608</v>
      </c>
      <c r="Y161" s="31">
        <v>0</v>
      </c>
      <c r="Z161" s="36">
        <v>0</v>
      </c>
      <c r="AA161" s="31">
        <v>76.211956521739125</v>
      </c>
      <c r="AB161" s="31">
        <v>0</v>
      </c>
      <c r="AC161" s="36">
        <v>0</v>
      </c>
      <c r="AD161" s="31">
        <v>6.0652173913043477</v>
      </c>
      <c r="AE161" s="31">
        <v>0</v>
      </c>
      <c r="AF161" s="36">
        <v>0</v>
      </c>
      <c r="AG161" s="31">
        <v>0</v>
      </c>
      <c r="AH161" s="31">
        <v>0</v>
      </c>
      <c r="AI161" s="36" t="s">
        <v>2003</v>
      </c>
      <c r="AJ161" t="s">
        <v>151</v>
      </c>
      <c r="AK161" s="37">
        <v>5</v>
      </c>
      <c r="AT161"/>
    </row>
    <row r="162" spans="1:46" x14ac:dyDescent="0.25">
      <c r="A162" t="s">
        <v>1823</v>
      </c>
      <c r="B162" t="s">
        <v>968</v>
      </c>
      <c r="C162" t="s">
        <v>1454</v>
      </c>
      <c r="D162" t="s">
        <v>1755</v>
      </c>
      <c r="E162" s="31">
        <v>186.30434782608697</v>
      </c>
      <c r="F162" s="31">
        <v>499.05163043478262</v>
      </c>
      <c r="G162" s="31">
        <v>0</v>
      </c>
      <c r="H162" s="36">
        <v>0</v>
      </c>
      <c r="I162" s="31">
        <v>139.95380434782609</v>
      </c>
      <c r="J162" s="31">
        <v>0</v>
      </c>
      <c r="K162" s="36">
        <v>0</v>
      </c>
      <c r="L162" s="31">
        <v>117.58423913043478</v>
      </c>
      <c r="M162" s="31">
        <v>0</v>
      </c>
      <c r="N162" s="36">
        <v>0</v>
      </c>
      <c r="O162" s="31">
        <v>16.804347826086957</v>
      </c>
      <c r="P162" s="31">
        <v>0</v>
      </c>
      <c r="Q162" s="36">
        <v>0</v>
      </c>
      <c r="R162" s="31">
        <v>5.5652173913043477</v>
      </c>
      <c r="S162" s="31">
        <v>0</v>
      </c>
      <c r="T162" s="36">
        <v>0</v>
      </c>
      <c r="U162" s="31">
        <v>102.76902173913044</v>
      </c>
      <c r="V162" s="31">
        <v>0</v>
      </c>
      <c r="W162" s="36">
        <v>0</v>
      </c>
      <c r="X162" s="31">
        <v>10.497282608695652</v>
      </c>
      <c r="Y162" s="31">
        <v>0</v>
      </c>
      <c r="Z162" s="36">
        <v>0</v>
      </c>
      <c r="AA162" s="31">
        <v>245.83152173913044</v>
      </c>
      <c r="AB162" s="31">
        <v>0</v>
      </c>
      <c r="AC162" s="36">
        <v>0</v>
      </c>
      <c r="AD162" s="31">
        <v>0</v>
      </c>
      <c r="AE162" s="31">
        <v>0</v>
      </c>
      <c r="AF162" s="36" t="s">
        <v>2003</v>
      </c>
      <c r="AG162" s="31">
        <v>0</v>
      </c>
      <c r="AH162" s="31">
        <v>0</v>
      </c>
      <c r="AI162" s="36" t="s">
        <v>2003</v>
      </c>
      <c r="AJ162" t="s">
        <v>276</v>
      </c>
      <c r="AK162" s="37">
        <v>5</v>
      </c>
      <c r="AT162"/>
    </row>
    <row r="163" spans="1:46" x14ac:dyDescent="0.25">
      <c r="A163" t="s">
        <v>1823</v>
      </c>
      <c r="B163" t="s">
        <v>1004</v>
      </c>
      <c r="C163" t="s">
        <v>1597</v>
      </c>
      <c r="D163" t="s">
        <v>1784</v>
      </c>
      <c r="E163" s="31">
        <v>68.032608695652172</v>
      </c>
      <c r="F163" s="31">
        <v>243.50739130434783</v>
      </c>
      <c r="G163" s="31">
        <v>13.322608695652175</v>
      </c>
      <c r="H163" s="36">
        <v>5.4711311325252157E-2</v>
      </c>
      <c r="I163" s="31">
        <v>32.698369565217391</v>
      </c>
      <c r="J163" s="31">
        <v>0</v>
      </c>
      <c r="K163" s="36">
        <v>0</v>
      </c>
      <c r="L163" s="31">
        <v>28.964673913043477</v>
      </c>
      <c r="M163" s="31">
        <v>0</v>
      </c>
      <c r="N163" s="36">
        <v>0</v>
      </c>
      <c r="O163" s="31">
        <v>0</v>
      </c>
      <c r="P163" s="31">
        <v>0</v>
      </c>
      <c r="Q163" s="36" t="s">
        <v>2003</v>
      </c>
      <c r="R163" s="31">
        <v>3.7336956521739131</v>
      </c>
      <c r="S163" s="31">
        <v>0</v>
      </c>
      <c r="T163" s="36">
        <v>0</v>
      </c>
      <c r="U163" s="31">
        <v>62.921195652173914</v>
      </c>
      <c r="V163" s="31">
        <v>0</v>
      </c>
      <c r="W163" s="36">
        <v>0</v>
      </c>
      <c r="X163" s="31">
        <v>0</v>
      </c>
      <c r="Y163" s="31">
        <v>0</v>
      </c>
      <c r="Z163" s="36" t="s">
        <v>2003</v>
      </c>
      <c r="AA163" s="31">
        <v>147.88782608695652</v>
      </c>
      <c r="AB163" s="31">
        <v>13.322608695652175</v>
      </c>
      <c r="AC163" s="36">
        <v>9.0085905298375388E-2</v>
      </c>
      <c r="AD163" s="31">
        <v>0</v>
      </c>
      <c r="AE163" s="31">
        <v>0</v>
      </c>
      <c r="AF163" s="36" t="s">
        <v>2003</v>
      </c>
      <c r="AG163" s="31">
        <v>0</v>
      </c>
      <c r="AH163" s="31">
        <v>0</v>
      </c>
      <c r="AI163" s="36" t="s">
        <v>2003</v>
      </c>
      <c r="AJ163" t="s">
        <v>312</v>
      </c>
      <c r="AK163" s="37">
        <v>5</v>
      </c>
      <c r="AT163"/>
    </row>
    <row r="164" spans="1:46" x14ac:dyDescent="0.25">
      <c r="A164" t="s">
        <v>1823</v>
      </c>
      <c r="B164" t="s">
        <v>1295</v>
      </c>
      <c r="C164" t="s">
        <v>1660</v>
      </c>
      <c r="D164" t="s">
        <v>1737</v>
      </c>
      <c r="E164" s="31">
        <v>49.684782608695649</v>
      </c>
      <c r="F164" s="31">
        <v>149.35000000000002</v>
      </c>
      <c r="G164" s="31">
        <v>0</v>
      </c>
      <c r="H164" s="36">
        <v>0</v>
      </c>
      <c r="I164" s="31">
        <v>30.952717391304351</v>
      </c>
      <c r="J164" s="31">
        <v>0</v>
      </c>
      <c r="K164" s="36">
        <v>0</v>
      </c>
      <c r="L164" s="31">
        <v>25.213586956521741</v>
      </c>
      <c r="M164" s="31">
        <v>0</v>
      </c>
      <c r="N164" s="36">
        <v>0</v>
      </c>
      <c r="O164" s="31">
        <v>0</v>
      </c>
      <c r="P164" s="31">
        <v>0</v>
      </c>
      <c r="Q164" s="36" t="s">
        <v>2003</v>
      </c>
      <c r="R164" s="31">
        <v>5.7391304347826084</v>
      </c>
      <c r="S164" s="31">
        <v>0</v>
      </c>
      <c r="T164" s="36">
        <v>0</v>
      </c>
      <c r="U164" s="31">
        <v>23.426630434782609</v>
      </c>
      <c r="V164" s="31">
        <v>0</v>
      </c>
      <c r="W164" s="36">
        <v>0</v>
      </c>
      <c r="X164" s="31">
        <v>0</v>
      </c>
      <c r="Y164" s="31">
        <v>0</v>
      </c>
      <c r="Z164" s="36" t="s">
        <v>2003</v>
      </c>
      <c r="AA164" s="31">
        <v>94.970652173913081</v>
      </c>
      <c r="AB164" s="31">
        <v>0</v>
      </c>
      <c r="AC164" s="36">
        <v>0</v>
      </c>
      <c r="AD164" s="31">
        <v>0</v>
      </c>
      <c r="AE164" s="31">
        <v>0</v>
      </c>
      <c r="AF164" s="36" t="s">
        <v>2003</v>
      </c>
      <c r="AG164" s="31">
        <v>0</v>
      </c>
      <c r="AH164" s="31">
        <v>0</v>
      </c>
      <c r="AI164" s="36" t="s">
        <v>2003</v>
      </c>
      <c r="AJ164" t="s">
        <v>603</v>
      </c>
      <c r="AK164" s="37">
        <v>5</v>
      </c>
      <c r="AT164"/>
    </row>
    <row r="165" spans="1:46" x14ac:dyDescent="0.25">
      <c r="A165" t="s">
        <v>1823</v>
      </c>
      <c r="B165" t="s">
        <v>774</v>
      </c>
      <c r="C165" t="s">
        <v>1486</v>
      </c>
      <c r="D165" t="s">
        <v>1742</v>
      </c>
      <c r="E165" s="31">
        <v>76.423913043478265</v>
      </c>
      <c r="F165" s="31">
        <v>190.60543478260871</v>
      </c>
      <c r="G165" s="31">
        <v>0</v>
      </c>
      <c r="H165" s="36">
        <v>0</v>
      </c>
      <c r="I165" s="31">
        <v>57.183260869565217</v>
      </c>
      <c r="J165" s="31">
        <v>0</v>
      </c>
      <c r="K165" s="36">
        <v>0</v>
      </c>
      <c r="L165" s="31">
        <v>46.697499999999998</v>
      </c>
      <c r="M165" s="31">
        <v>0</v>
      </c>
      <c r="N165" s="36">
        <v>0</v>
      </c>
      <c r="O165" s="31">
        <v>5.4577173913043477</v>
      </c>
      <c r="P165" s="31">
        <v>0</v>
      </c>
      <c r="Q165" s="36">
        <v>0</v>
      </c>
      <c r="R165" s="31">
        <v>5.0280434782608694</v>
      </c>
      <c r="S165" s="31">
        <v>0</v>
      </c>
      <c r="T165" s="36">
        <v>0</v>
      </c>
      <c r="U165" s="31">
        <v>38.571630434782598</v>
      </c>
      <c r="V165" s="31">
        <v>0</v>
      </c>
      <c r="W165" s="36">
        <v>0</v>
      </c>
      <c r="X165" s="31">
        <v>4.0564130434782593</v>
      </c>
      <c r="Y165" s="31">
        <v>0</v>
      </c>
      <c r="Z165" s="36">
        <v>0</v>
      </c>
      <c r="AA165" s="31">
        <v>90.794130434782645</v>
      </c>
      <c r="AB165" s="31">
        <v>0</v>
      </c>
      <c r="AC165" s="36">
        <v>0</v>
      </c>
      <c r="AD165" s="31">
        <v>0</v>
      </c>
      <c r="AE165" s="31">
        <v>0</v>
      </c>
      <c r="AF165" s="36" t="s">
        <v>2003</v>
      </c>
      <c r="AG165" s="31">
        <v>0</v>
      </c>
      <c r="AH165" s="31">
        <v>0</v>
      </c>
      <c r="AI165" s="36" t="s">
        <v>2003</v>
      </c>
      <c r="AJ165" t="s">
        <v>82</v>
      </c>
      <c r="AK165" s="37">
        <v>5</v>
      </c>
      <c r="AT165"/>
    </row>
    <row r="166" spans="1:46" x14ac:dyDescent="0.25">
      <c r="A166" t="s">
        <v>1823</v>
      </c>
      <c r="B166" t="s">
        <v>1289</v>
      </c>
      <c r="C166" t="s">
        <v>1508</v>
      </c>
      <c r="D166" t="s">
        <v>1743</v>
      </c>
      <c r="E166" s="31">
        <v>38.597826086956523</v>
      </c>
      <c r="F166" s="31">
        <v>150.54608695652175</v>
      </c>
      <c r="G166" s="31">
        <v>0</v>
      </c>
      <c r="H166" s="36">
        <v>0</v>
      </c>
      <c r="I166" s="31">
        <v>15.74228260869566</v>
      </c>
      <c r="J166" s="31">
        <v>0</v>
      </c>
      <c r="K166" s="36">
        <v>0</v>
      </c>
      <c r="L166" s="31">
        <v>14.03032608695653</v>
      </c>
      <c r="M166" s="31">
        <v>0</v>
      </c>
      <c r="N166" s="36">
        <v>0</v>
      </c>
      <c r="O166" s="31">
        <v>0</v>
      </c>
      <c r="P166" s="31">
        <v>0</v>
      </c>
      <c r="Q166" s="36" t="s">
        <v>2003</v>
      </c>
      <c r="R166" s="31">
        <v>1.7119565217391304</v>
      </c>
      <c r="S166" s="31">
        <v>0</v>
      </c>
      <c r="T166" s="36">
        <v>0</v>
      </c>
      <c r="U166" s="31">
        <v>24.37130434782609</v>
      </c>
      <c r="V166" s="31">
        <v>0</v>
      </c>
      <c r="W166" s="36">
        <v>0</v>
      </c>
      <c r="X166" s="31">
        <v>4.1680434782608691</v>
      </c>
      <c r="Y166" s="31">
        <v>0</v>
      </c>
      <c r="Z166" s="36">
        <v>0</v>
      </c>
      <c r="AA166" s="31">
        <v>103.45</v>
      </c>
      <c r="AB166" s="31">
        <v>0</v>
      </c>
      <c r="AC166" s="36">
        <v>0</v>
      </c>
      <c r="AD166" s="31">
        <v>2.8144565217391304</v>
      </c>
      <c r="AE166" s="31">
        <v>0</v>
      </c>
      <c r="AF166" s="36">
        <v>0</v>
      </c>
      <c r="AG166" s="31">
        <v>0</v>
      </c>
      <c r="AH166" s="31">
        <v>0</v>
      </c>
      <c r="AI166" s="36" t="s">
        <v>2003</v>
      </c>
      <c r="AJ166" t="s">
        <v>597</v>
      </c>
      <c r="AK166" s="37">
        <v>5</v>
      </c>
      <c r="AT166"/>
    </row>
    <row r="167" spans="1:46" x14ac:dyDescent="0.25">
      <c r="A167" t="s">
        <v>1823</v>
      </c>
      <c r="B167" t="s">
        <v>901</v>
      </c>
      <c r="C167" t="s">
        <v>1554</v>
      </c>
      <c r="D167" t="s">
        <v>1731</v>
      </c>
      <c r="E167" s="31">
        <v>87.717391304347828</v>
      </c>
      <c r="F167" s="31">
        <v>180.07065217391303</v>
      </c>
      <c r="G167" s="31">
        <v>0</v>
      </c>
      <c r="H167" s="36">
        <v>0</v>
      </c>
      <c r="I167" s="31">
        <v>26.279891304347828</v>
      </c>
      <c r="J167" s="31">
        <v>0</v>
      </c>
      <c r="K167" s="36">
        <v>0</v>
      </c>
      <c r="L167" s="31">
        <v>19.752717391304348</v>
      </c>
      <c r="M167" s="31">
        <v>0</v>
      </c>
      <c r="N167" s="36">
        <v>0</v>
      </c>
      <c r="O167" s="31">
        <v>2.7880434782608696</v>
      </c>
      <c r="P167" s="31">
        <v>0</v>
      </c>
      <c r="Q167" s="36">
        <v>0</v>
      </c>
      <c r="R167" s="31">
        <v>3.7391304347826089</v>
      </c>
      <c r="S167" s="31">
        <v>0</v>
      </c>
      <c r="T167" s="36">
        <v>0</v>
      </c>
      <c r="U167" s="31">
        <v>41.964673913043477</v>
      </c>
      <c r="V167" s="31">
        <v>0</v>
      </c>
      <c r="W167" s="36">
        <v>0</v>
      </c>
      <c r="X167" s="31">
        <v>13.611413043478262</v>
      </c>
      <c r="Y167" s="31">
        <v>0</v>
      </c>
      <c r="Z167" s="36">
        <v>0</v>
      </c>
      <c r="AA167" s="31">
        <v>96.350543478260875</v>
      </c>
      <c r="AB167" s="31">
        <v>0</v>
      </c>
      <c r="AC167" s="36">
        <v>0</v>
      </c>
      <c r="AD167" s="31">
        <v>1.8641304347826086</v>
      </c>
      <c r="AE167" s="31">
        <v>0</v>
      </c>
      <c r="AF167" s="36">
        <v>0</v>
      </c>
      <c r="AG167" s="31">
        <v>0</v>
      </c>
      <c r="AH167" s="31">
        <v>0</v>
      </c>
      <c r="AI167" s="36" t="s">
        <v>2003</v>
      </c>
      <c r="AJ167" t="s">
        <v>209</v>
      </c>
      <c r="AK167" s="37">
        <v>5</v>
      </c>
      <c r="AT167"/>
    </row>
    <row r="168" spans="1:46" x14ac:dyDescent="0.25">
      <c r="A168" t="s">
        <v>1823</v>
      </c>
      <c r="B168" t="s">
        <v>895</v>
      </c>
      <c r="C168" t="s">
        <v>1552</v>
      </c>
      <c r="D168" t="s">
        <v>1731</v>
      </c>
      <c r="E168" s="31">
        <v>98.304347826086953</v>
      </c>
      <c r="F168" s="31">
        <v>297.80217391304342</v>
      </c>
      <c r="G168" s="31">
        <v>5.7717391304347823</v>
      </c>
      <c r="H168" s="36">
        <v>1.9381118191971622E-2</v>
      </c>
      <c r="I168" s="31">
        <v>34.974782608695648</v>
      </c>
      <c r="J168" s="31">
        <v>0.17391304347826086</v>
      </c>
      <c r="K168" s="36">
        <v>4.9725267894880788E-3</v>
      </c>
      <c r="L168" s="31">
        <v>29.480217391304347</v>
      </c>
      <c r="M168" s="31">
        <v>0.17391304347826086</v>
      </c>
      <c r="N168" s="36">
        <v>5.8993134673952317E-3</v>
      </c>
      <c r="O168" s="31">
        <v>0</v>
      </c>
      <c r="P168" s="31">
        <v>0</v>
      </c>
      <c r="Q168" s="36" t="s">
        <v>2003</v>
      </c>
      <c r="R168" s="31">
        <v>5.4945652173913047</v>
      </c>
      <c r="S168" s="31">
        <v>0</v>
      </c>
      <c r="T168" s="36">
        <v>0</v>
      </c>
      <c r="U168" s="31">
        <v>86.831521739130423</v>
      </c>
      <c r="V168" s="31">
        <v>0</v>
      </c>
      <c r="W168" s="36">
        <v>0</v>
      </c>
      <c r="X168" s="31">
        <v>0</v>
      </c>
      <c r="Y168" s="31">
        <v>0</v>
      </c>
      <c r="Z168" s="36" t="s">
        <v>2003</v>
      </c>
      <c r="AA168" s="31">
        <v>175.99586956521736</v>
      </c>
      <c r="AB168" s="31">
        <v>5.5978260869565215</v>
      </c>
      <c r="AC168" s="36">
        <v>3.1806576488331621E-2</v>
      </c>
      <c r="AD168" s="31">
        <v>0</v>
      </c>
      <c r="AE168" s="31">
        <v>0</v>
      </c>
      <c r="AF168" s="36" t="s">
        <v>2003</v>
      </c>
      <c r="AG168" s="31">
        <v>0</v>
      </c>
      <c r="AH168" s="31">
        <v>0</v>
      </c>
      <c r="AI168" s="36" t="s">
        <v>2003</v>
      </c>
      <c r="AJ168" t="s">
        <v>203</v>
      </c>
      <c r="AK168" s="37">
        <v>5</v>
      </c>
      <c r="AT168"/>
    </row>
    <row r="169" spans="1:46" x14ac:dyDescent="0.25">
      <c r="A169" t="s">
        <v>1823</v>
      </c>
      <c r="B169" t="s">
        <v>1339</v>
      </c>
      <c r="C169" t="s">
        <v>1467</v>
      </c>
      <c r="D169" t="s">
        <v>1755</v>
      </c>
      <c r="E169" s="31">
        <v>50.315217391304351</v>
      </c>
      <c r="F169" s="31">
        <v>194.53445652173917</v>
      </c>
      <c r="G169" s="31">
        <v>4.1148913043478261</v>
      </c>
      <c r="H169" s="36">
        <v>2.1152506234225852E-2</v>
      </c>
      <c r="I169" s="31">
        <v>52.876086956521725</v>
      </c>
      <c r="J169" s="31">
        <v>0</v>
      </c>
      <c r="K169" s="36">
        <v>0</v>
      </c>
      <c r="L169" s="31">
        <v>39.502173913043464</v>
      </c>
      <c r="M169" s="31">
        <v>0</v>
      </c>
      <c r="N169" s="36">
        <v>0</v>
      </c>
      <c r="O169" s="31">
        <v>7.8956521739130432</v>
      </c>
      <c r="P169" s="31">
        <v>0</v>
      </c>
      <c r="Q169" s="36">
        <v>0</v>
      </c>
      <c r="R169" s="31">
        <v>5.4782608695652177</v>
      </c>
      <c r="S169" s="31">
        <v>0</v>
      </c>
      <c r="T169" s="36">
        <v>0</v>
      </c>
      <c r="U169" s="31">
        <v>30.626086956521743</v>
      </c>
      <c r="V169" s="31">
        <v>0.17391304347826086</v>
      </c>
      <c r="W169" s="36">
        <v>5.6785917092561037E-3</v>
      </c>
      <c r="X169" s="31">
        <v>0</v>
      </c>
      <c r="Y169" s="31">
        <v>0</v>
      </c>
      <c r="Z169" s="36" t="s">
        <v>2003</v>
      </c>
      <c r="AA169" s="31">
        <v>111.03228260869571</v>
      </c>
      <c r="AB169" s="31">
        <v>3.9409782608695649</v>
      </c>
      <c r="AC169" s="36">
        <v>3.5493985787525544E-2</v>
      </c>
      <c r="AD169" s="31">
        <v>0</v>
      </c>
      <c r="AE169" s="31">
        <v>0</v>
      </c>
      <c r="AF169" s="36" t="s">
        <v>2003</v>
      </c>
      <c r="AG169" s="31">
        <v>0</v>
      </c>
      <c r="AH169" s="31">
        <v>0</v>
      </c>
      <c r="AI169" s="36" t="s">
        <v>2003</v>
      </c>
      <c r="AJ169" t="s">
        <v>648</v>
      </c>
      <c r="AK169" s="37">
        <v>5</v>
      </c>
      <c r="AT169"/>
    </row>
    <row r="170" spans="1:46" x14ac:dyDescent="0.25">
      <c r="A170" t="s">
        <v>1823</v>
      </c>
      <c r="B170" t="s">
        <v>1244</v>
      </c>
      <c r="C170" t="s">
        <v>1454</v>
      </c>
      <c r="D170" t="s">
        <v>1755</v>
      </c>
      <c r="E170" s="31">
        <v>96.065217391304344</v>
      </c>
      <c r="F170" s="31">
        <v>224.78532608695653</v>
      </c>
      <c r="G170" s="31">
        <v>0</v>
      </c>
      <c r="H170" s="36">
        <v>0</v>
      </c>
      <c r="I170" s="31">
        <v>45.334239130434781</v>
      </c>
      <c r="J170" s="31">
        <v>0</v>
      </c>
      <c r="K170" s="36">
        <v>0</v>
      </c>
      <c r="L170" s="31">
        <v>39.769021739130437</v>
      </c>
      <c r="M170" s="31">
        <v>0</v>
      </c>
      <c r="N170" s="36">
        <v>0</v>
      </c>
      <c r="O170" s="31">
        <v>0</v>
      </c>
      <c r="P170" s="31">
        <v>0</v>
      </c>
      <c r="Q170" s="36" t="s">
        <v>2003</v>
      </c>
      <c r="R170" s="31">
        <v>5.5652173913043477</v>
      </c>
      <c r="S170" s="31">
        <v>0</v>
      </c>
      <c r="T170" s="36">
        <v>0</v>
      </c>
      <c r="U170" s="31">
        <v>54.877717391304351</v>
      </c>
      <c r="V170" s="31">
        <v>0</v>
      </c>
      <c r="W170" s="36">
        <v>0</v>
      </c>
      <c r="X170" s="31">
        <v>3.3179347826086958</v>
      </c>
      <c r="Y170" s="31">
        <v>0</v>
      </c>
      <c r="Z170" s="36">
        <v>0</v>
      </c>
      <c r="AA170" s="31">
        <v>121.2554347826087</v>
      </c>
      <c r="AB170" s="31">
        <v>0</v>
      </c>
      <c r="AC170" s="36">
        <v>0</v>
      </c>
      <c r="AD170" s="31">
        <v>0</v>
      </c>
      <c r="AE170" s="31">
        <v>0</v>
      </c>
      <c r="AF170" s="36" t="s">
        <v>2003</v>
      </c>
      <c r="AG170" s="31">
        <v>0</v>
      </c>
      <c r="AH170" s="31">
        <v>0</v>
      </c>
      <c r="AI170" s="36" t="s">
        <v>2003</v>
      </c>
      <c r="AJ170" t="s">
        <v>552</v>
      </c>
      <c r="AK170" s="37">
        <v>5</v>
      </c>
      <c r="AT170"/>
    </row>
    <row r="171" spans="1:46" x14ac:dyDescent="0.25">
      <c r="A171" t="s">
        <v>1823</v>
      </c>
      <c r="B171" t="s">
        <v>1090</v>
      </c>
      <c r="C171" t="s">
        <v>1488</v>
      </c>
      <c r="D171" t="s">
        <v>1755</v>
      </c>
      <c r="E171" s="31">
        <v>91.543478260869563</v>
      </c>
      <c r="F171" s="31">
        <v>377.72989130434792</v>
      </c>
      <c r="G171" s="31">
        <v>10.853260869565217</v>
      </c>
      <c r="H171" s="36">
        <v>2.8732862077945613E-2</v>
      </c>
      <c r="I171" s="31">
        <v>119.48195652173911</v>
      </c>
      <c r="J171" s="31">
        <v>0</v>
      </c>
      <c r="K171" s="36">
        <v>0</v>
      </c>
      <c r="L171" s="31">
        <v>91.63369565217387</v>
      </c>
      <c r="M171" s="31">
        <v>0</v>
      </c>
      <c r="N171" s="36">
        <v>0</v>
      </c>
      <c r="O171" s="31">
        <v>23.285000000000007</v>
      </c>
      <c r="P171" s="31">
        <v>0</v>
      </c>
      <c r="Q171" s="36">
        <v>0</v>
      </c>
      <c r="R171" s="31">
        <v>4.5632608695652204</v>
      </c>
      <c r="S171" s="31">
        <v>0</v>
      </c>
      <c r="T171" s="36">
        <v>0</v>
      </c>
      <c r="U171" s="31">
        <v>38.55445652173912</v>
      </c>
      <c r="V171" s="31">
        <v>0</v>
      </c>
      <c r="W171" s="36">
        <v>0</v>
      </c>
      <c r="X171" s="31">
        <v>0.1983695652173913</v>
      </c>
      <c r="Y171" s="31">
        <v>0.1983695652173913</v>
      </c>
      <c r="Z171" s="36">
        <v>1</v>
      </c>
      <c r="AA171" s="31">
        <v>219.49510869565225</v>
      </c>
      <c r="AB171" s="31">
        <v>10.654891304347826</v>
      </c>
      <c r="AC171" s="36">
        <v>4.8542727752178279E-2</v>
      </c>
      <c r="AD171" s="31">
        <v>0</v>
      </c>
      <c r="AE171" s="31">
        <v>0</v>
      </c>
      <c r="AF171" s="36" t="s">
        <v>2003</v>
      </c>
      <c r="AG171" s="31">
        <v>0</v>
      </c>
      <c r="AH171" s="31">
        <v>0</v>
      </c>
      <c r="AI171" s="36" t="s">
        <v>2003</v>
      </c>
      <c r="AJ171" t="s">
        <v>398</v>
      </c>
      <c r="AK171" s="37">
        <v>5</v>
      </c>
      <c r="AT171"/>
    </row>
    <row r="172" spans="1:46" x14ac:dyDescent="0.25">
      <c r="A172" t="s">
        <v>1823</v>
      </c>
      <c r="B172" t="s">
        <v>943</v>
      </c>
      <c r="C172" t="s">
        <v>1454</v>
      </c>
      <c r="D172" t="s">
        <v>1755</v>
      </c>
      <c r="E172" s="31">
        <v>193.57608695652175</v>
      </c>
      <c r="F172" s="31">
        <v>185.28804347826087</v>
      </c>
      <c r="G172" s="31">
        <v>0</v>
      </c>
      <c r="H172" s="36">
        <v>0</v>
      </c>
      <c r="I172" s="31">
        <v>71.317934782608702</v>
      </c>
      <c r="J172" s="31">
        <v>0</v>
      </c>
      <c r="K172" s="36">
        <v>0</v>
      </c>
      <c r="L172" s="31">
        <v>71.317934782608702</v>
      </c>
      <c r="M172" s="31">
        <v>0</v>
      </c>
      <c r="N172" s="36">
        <v>0</v>
      </c>
      <c r="O172" s="31">
        <v>0</v>
      </c>
      <c r="P172" s="31">
        <v>0</v>
      </c>
      <c r="Q172" s="36" t="s">
        <v>2003</v>
      </c>
      <c r="R172" s="31">
        <v>0</v>
      </c>
      <c r="S172" s="31">
        <v>0</v>
      </c>
      <c r="T172" s="36" t="s">
        <v>2003</v>
      </c>
      <c r="U172" s="31">
        <v>0</v>
      </c>
      <c r="V172" s="31">
        <v>0</v>
      </c>
      <c r="W172" s="36" t="s">
        <v>2003</v>
      </c>
      <c r="X172" s="31">
        <v>0</v>
      </c>
      <c r="Y172" s="31">
        <v>0</v>
      </c>
      <c r="Z172" s="36" t="s">
        <v>2003</v>
      </c>
      <c r="AA172" s="31">
        <v>113.97010869565217</v>
      </c>
      <c r="AB172" s="31">
        <v>0</v>
      </c>
      <c r="AC172" s="36">
        <v>0</v>
      </c>
      <c r="AD172" s="31">
        <v>0</v>
      </c>
      <c r="AE172" s="31">
        <v>0</v>
      </c>
      <c r="AF172" s="36" t="s">
        <v>2003</v>
      </c>
      <c r="AG172" s="31">
        <v>0</v>
      </c>
      <c r="AH172" s="31">
        <v>0</v>
      </c>
      <c r="AI172" s="36" t="s">
        <v>2003</v>
      </c>
      <c r="AJ172" t="s">
        <v>251</v>
      </c>
      <c r="AK172" s="37">
        <v>5</v>
      </c>
      <c r="AT172"/>
    </row>
    <row r="173" spans="1:46" x14ac:dyDescent="0.25">
      <c r="A173" t="s">
        <v>1823</v>
      </c>
      <c r="B173" t="s">
        <v>960</v>
      </c>
      <c r="C173" t="s">
        <v>1579</v>
      </c>
      <c r="D173" t="s">
        <v>1727</v>
      </c>
      <c r="E173" s="31">
        <v>75.489130434782609</v>
      </c>
      <c r="F173" s="31">
        <v>248.01358695652172</v>
      </c>
      <c r="G173" s="31">
        <v>0</v>
      </c>
      <c r="H173" s="36">
        <v>0</v>
      </c>
      <c r="I173" s="31">
        <v>43.866847826086953</v>
      </c>
      <c r="J173" s="31">
        <v>0</v>
      </c>
      <c r="K173" s="36">
        <v>0</v>
      </c>
      <c r="L173" s="31">
        <v>38.823369565217391</v>
      </c>
      <c r="M173" s="31">
        <v>0</v>
      </c>
      <c r="N173" s="36">
        <v>0</v>
      </c>
      <c r="O173" s="31">
        <v>0</v>
      </c>
      <c r="P173" s="31">
        <v>0</v>
      </c>
      <c r="Q173" s="36" t="s">
        <v>2003</v>
      </c>
      <c r="R173" s="31">
        <v>5.0434782608695654</v>
      </c>
      <c r="S173" s="31">
        <v>0</v>
      </c>
      <c r="T173" s="36">
        <v>0</v>
      </c>
      <c r="U173" s="31">
        <v>46.225543478260867</v>
      </c>
      <c r="V173" s="31">
        <v>0</v>
      </c>
      <c r="W173" s="36">
        <v>0</v>
      </c>
      <c r="X173" s="31">
        <v>0</v>
      </c>
      <c r="Y173" s="31">
        <v>0</v>
      </c>
      <c r="Z173" s="36" t="s">
        <v>2003</v>
      </c>
      <c r="AA173" s="31">
        <v>155.14402173913044</v>
      </c>
      <c r="AB173" s="31">
        <v>0</v>
      </c>
      <c r="AC173" s="36">
        <v>0</v>
      </c>
      <c r="AD173" s="31">
        <v>2.777173913043478</v>
      </c>
      <c r="AE173" s="31">
        <v>0</v>
      </c>
      <c r="AF173" s="36">
        <v>0</v>
      </c>
      <c r="AG173" s="31">
        <v>0</v>
      </c>
      <c r="AH173" s="31">
        <v>0</v>
      </c>
      <c r="AI173" s="36" t="s">
        <v>2003</v>
      </c>
      <c r="AJ173" t="s">
        <v>268</v>
      </c>
      <c r="AK173" s="37">
        <v>5</v>
      </c>
      <c r="AT173"/>
    </row>
    <row r="174" spans="1:46" x14ac:dyDescent="0.25">
      <c r="A174" t="s">
        <v>1823</v>
      </c>
      <c r="B174" t="s">
        <v>964</v>
      </c>
      <c r="C174" t="s">
        <v>1454</v>
      </c>
      <c r="D174" t="s">
        <v>1755</v>
      </c>
      <c r="E174" s="31">
        <v>184.21739130434781</v>
      </c>
      <c r="F174" s="31">
        <v>422.375</v>
      </c>
      <c r="G174" s="31">
        <v>0</v>
      </c>
      <c r="H174" s="36">
        <v>0</v>
      </c>
      <c r="I174" s="31">
        <v>61.929347826086953</v>
      </c>
      <c r="J174" s="31">
        <v>0</v>
      </c>
      <c r="K174" s="36">
        <v>0</v>
      </c>
      <c r="L174" s="31">
        <v>48.875</v>
      </c>
      <c r="M174" s="31">
        <v>0</v>
      </c>
      <c r="N174" s="36">
        <v>0</v>
      </c>
      <c r="O174" s="31">
        <v>8.8804347826086953</v>
      </c>
      <c r="P174" s="31">
        <v>0</v>
      </c>
      <c r="Q174" s="36">
        <v>0</v>
      </c>
      <c r="R174" s="31">
        <v>4.1739130434782608</v>
      </c>
      <c r="S174" s="31">
        <v>0</v>
      </c>
      <c r="T174" s="36">
        <v>0</v>
      </c>
      <c r="U174" s="31">
        <v>126.70652173913044</v>
      </c>
      <c r="V174" s="31">
        <v>0</v>
      </c>
      <c r="W174" s="36">
        <v>0</v>
      </c>
      <c r="X174" s="31">
        <v>16.616847826086957</v>
      </c>
      <c r="Y174" s="31">
        <v>0</v>
      </c>
      <c r="Z174" s="36">
        <v>0</v>
      </c>
      <c r="AA174" s="31">
        <v>217.12228260869566</v>
      </c>
      <c r="AB174" s="31">
        <v>0</v>
      </c>
      <c r="AC174" s="36">
        <v>0</v>
      </c>
      <c r="AD174" s="31">
        <v>0</v>
      </c>
      <c r="AE174" s="31">
        <v>0</v>
      </c>
      <c r="AF174" s="36" t="s">
        <v>2003</v>
      </c>
      <c r="AG174" s="31">
        <v>0</v>
      </c>
      <c r="AH174" s="31">
        <v>0</v>
      </c>
      <c r="AI174" s="36" t="s">
        <v>2003</v>
      </c>
      <c r="AJ174" t="s">
        <v>272</v>
      </c>
      <c r="AK174" s="37">
        <v>5</v>
      </c>
      <c r="AT174"/>
    </row>
    <row r="175" spans="1:46" x14ac:dyDescent="0.25">
      <c r="A175" t="s">
        <v>1823</v>
      </c>
      <c r="B175" t="s">
        <v>831</v>
      </c>
      <c r="C175" t="s">
        <v>1517</v>
      </c>
      <c r="D175" t="s">
        <v>1780</v>
      </c>
      <c r="E175" s="31">
        <v>95.956521739130437</v>
      </c>
      <c r="F175" s="31">
        <v>304.48184782608689</v>
      </c>
      <c r="G175" s="31">
        <v>36.479565217391304</v>
      </c>
      <c r="H175" s="36">
        <v>0.11980866996783204</v>
      </c>
      <c r="I175" s="31">
        <v>69.964239130434777</v>
      </c>
      <c r="J175" s="31">
        <v>0</v>
      </c>
      <c r="K175" s="36">
        <v>0</v>
      </c>
      <c r="L175" s="31">
        <v>52.828369565217379</v>
      </c>
      <c r="M175" s="31">
        <v>0</v>
      </c>
      <c r="N175" s="36">
        <v>0</v>
      </c>
      <c r="O175" s="31">
        <v>12.271739130434783</v>
      </c>
      <c r="P175" s="31">
        <v>0</v>
      </c>
      <c r="Q175" s="36">
        <v>0</v>
      </c>
      <c r="R175" s="31">
        <v>4.8641304347826084</v>
      </c>
      <c r="S175" s="31">
        <v>0</v>
      </c>
      <c r="T175" s="36">
        <v>0</v>
      </c>
      <c r="U175" s="31">
        <v>57.923913043478258</v>
      </c>
      <c r="V175" s="31">
        <v>0</v>
      </c>
      <c r="W175" s="36">
        <v>0</v>
      </c>
      <c r="X175" s="31">
        <v>0</v>
      </c>
      <c r="Y175" s="31">
        <v>0</v>
      </c>
      <c r="Z175" s="36" t="s">
        <v>2003</v>
      </c>
      <c r="AA175" s="31">
        <v>176.59369565217389</v>
      </c>
      <c r="AB175" s="31">
        <v>36.479565217391304</v>
      </c>
      <c r="AC175" s="36">
        <v>0.20657342881165439</v>
      </c>
      <c r="AD175" s="31">
        <v>0</v>
      </c>
      <c r="AE175" s="31">
        <v>0</v>
      </c>
      <c r="AF175" s="36" t="s">
        <v>2003</v>
      </c>
      <c r="AG175" s="31">
        <v>0</v>
      </c>
      <c r="AH175" s="31">
        <v>0</v>
      </c>
      <c r="AI175" s="36" t="s">
        <v>2003</v>
      </c>
      <c r="AJ175" t="s">
        <v>139</v>
      </c>
      <c r="AK175" s="37">
        <v>5</v>
      </c>
      <c r="AT175"/>
    </row>
    <row r="176" spans="1:46" x14ac:dyDescent="0.25">
      <c r="A176" t="s">
        <v>1823</v>
      </c>
      <c r="B176" t="s">
        <v>937</v>
      </c>
      <c r="C176" t="s">
        <v>1403</v>
      </c>
      <c r="D176" t="s">
        <v>1791</v>
      </c>
      <c r="E176" s="31">
        <v>61.097826086956523</v>
      </c>
      <c r="F176" s="31">
        <v>147.03663043478258</v>
      </c>
      <c r="G176" s="31">
        <v>0</v>
      </c>
      <c r="H176" s="36">
        <v>0</v>
      </c>
      <c r="I176" s="31">
        <v>29.69478260869565</v>
      </c>
      <c r="J176" s="31">
        <v>0</v>
      </c>
      <c r="K176" s="36">
        <v>0</v>
      </c>
      <c r="L176" s="31">
        <v>17.666739130434781</v>
      </c>
      <c r="M176" s="31">
        <v>0</v>
      </c>
      <c r="N176" s="36">
        <v>0</v>
      </c>
      <c r="O176" s="31">
        <v>6.647608695652174</v>
      </c>
      <c r="P176" s="31">
        <v>0</v>
      </c>
      <c r="Q176" s="36">
        <v>0</v>
      </c>
      <c r="R176" s="31">
        <v>5.3804347826086953</v>
      </c>
      <c r="S176" s="31">
        <v>0</v>
      </c>
      <c r="T176" s="36">
        <v>0</v>
      </c>
      <c r="U176" s="31">
        <v>15.197065217391303</v>
      </c>
      <c r="V176" s="31">
        <v>0</v>
      </c>
      <c r="W176" s="36">
        <v>0</v>
      </c>
      <c r="X176" s="31">
        <v>3.959021739130435</v>
      </c>
      <c r="Y176" s="31">
        <v>0</v>
      </c>
      <c r="Z176" s="36">
        <v>0</v>
      </c>
      <c r="AA176" s="31">
        <v>98.185760869565186</v>
      </c>
      <c r="AB176" s="31">
        <v>0</v>
      </c>
      <c r="AC176" s="36">
        <v>0</v>
      </c>
      <c r="AD176" s="31">
        <v>0</v>
      </c>
      <c r="AE176" s="31">
        <v>0</v>
      </c>
      <c r="AF176" s="36" t="s">
        <v>2003</v>
      </c>
      <c r="AG176" s="31">
        <v>0</v>
      </c>
      <c r="AH176" s="31">
        <v>0</v>
      </c>
      <c r="AI176" s="36" t="s">
        <v>2003</v>
      </c>
      <c r="AJ176" t="s">
        <v>245</v>
      </c>
      <c r="AK176" s="37">
        <v>5</v>
      </c>
      <c r="AT176"/>
    </row>
    <row r="177" spans="1:46" x14ac:dyDescent="0.25">
      <c r="A177" t="s">
        <v>1823</v>
      </c>
      <c r="B177" t="s">
        <v>920</v>
      </c>
      <c r="C177" t="s">
        <v>1564</v>
      </c>
      <c r="D177" t="s">
        <v>1768</v>
      </c>
      <c r="E177" s="31">
        <v>98.782608695652172</v>
      </c>
      <c r="F177" s="31">
        <v>289.78097826086957</v>
      </c>
      <c r="G177" s="31">
        <v>51.489673913043475</v>
      </c>
      <c r="H177" s="36">
        <v>0.17768479567589462</v>
      </c>
      <c r="I177" s="31">
        <v>63.028260869565202</v>
      </c>
      <c r="J177" s="31">
        <v>7.3260869565217401</v>
      </c>
      <c r="K177" s="36">
        <v>0.11623495326458115</v>
      </c>
      <c r="L177" s="31">
        <v>54.293478260869549</v>
      </c>
      <c r="M177" s="31">
        <v>4.9782608695652177</v>
      </c>
      <c r="N177" s="36">
        <v>9.1691691691691724E-2</v>
      </c>
      <c r="O177" s="31">
        <v>3.2565217391304344</v>
      </c>
      <c r="P177" s="31">
        <v>2.347826086956522</v>
      </c>
      <c r="Q177" s="36">
        <v>0.72096128170894536</v>
      </c>
      <c r="R177" s="31">
        <v>5.4782608695652177</v>
      </c>
      <c r="S177" s="31">
        <v>0</v>
      </c>
      <c r="T177" s="36">
        <v>0</v>
      </c>
      <c r="U177" s="31">
        <v>62.214130434782618</v>
      </c>
      <c r="V177" s="31">
        <v>5.9206521739130435</v>
      </c>
      <c r="W177" s="36">
        <v>9.5165714485385314E-2</v>
      </c>
      <c r="X177" s="31">
        <v>7.8586956521739104</v>
      </c>
      <c r="Y177" s="31">
        <v>0</v>
      </c>
      <c r="Z177" s="36">
        <v>0</v>
      </c>
      <c r="AA177" s="31">
        <v>156.67989130434785</v>
      </c>
      <c r="AB177" s="31">
        <v>38.242934782608693</v>
      </c>
      <c r="AC177" s="36">
        <v>0.24408323534206752</v>
      </c>
      <c r="AD177" s="31">
        <v>0</v>
      </c>
      <c r="AE177" s="31">
        <v>0</v>
      </c>
      <c r="AF177" s="36" t="s">
        <v>2003</v>
      </c>
      <c r="AG177" s="31">
        <v>0</v>
      </c>
      <c r="AH177" s="31">
        <v>0</v>
      </c>
      <c r="AI177" s="36" t="s">
        <v>2003</v>
      </c>
      <c r="AJ177" t="s">
        <v>228</v>
      </c>
      <c r="AK177" s="37">
        <v>5</v>
      </c>
      <c r="AT177"/>
    </row>
    <row r="178" spans="1:46" x14ac:dyDescent="0.25">
      <c r="A178" t="s">
        <v>1823</v>
      </c>
      <c r="B178" t="s">
        <v>940</v>
      </c>
      <c r="C178" t="s">
        <v>1570</v>
      </c>
      <c r="D178" t="s">
        <v>1755</v>
      </c>
      <c r="E178" s="31">
        <v>186.95652173913044</v>
      </c>
      <c r="F178" s="31">
        <v>297.08695652173913</v>
      </c>
      <c r="G178" s="31">
        <v>81.75</v>
      </c>
      <c r="H178" s="36">
        <v>0.27517195960778573</v>
      </c>
      <c r="I178" s="31">
        <v>100.1820652173913</v>
      </c>
      <c r="J178" s="31">
        <v>23.105978260869566</v>
      </c>
      <c r="K178" s="36">
        <v>0.23063986763229991</v>
      </c>
      <c r="L178" s="31">
        <v>89.730978260869563</v>
      </c>
      <c r="M178" s="31">
        <v>23.105978260869566</v>
      </c>
      <c r="N178" s="36">
        <v>0.25750280124769087</v>
      </c>
      <c r="O178" s="31">
        <v>4.25</v>
      </c>
      <c r="P178" s="31">
        <v>0</v>
      </c>
      <c r="Q178" s="36">
        <v>0</v>
      </c>
      <c r="R178" s="31">
        <v>6.2010869565217392</v>
      </c>
      <c r="S178" s="31">
        <v>0</v>
      </c>
      <c r="T178" s="36">
        <v>0</v>
      </c>
      <c r="U178" s="31">
        <v>44.429347826086953</v>
      </c>
      <c r="V178" s="31">
        <v>13.907608695652174</v>
      </c>
      <c r="W178" s="36">
        <v>0.31302752293577984</v>
      </c>
      <c r="X178" s="31">
        <v>9.4891304347826093</v>
      </c>
      <c r="Y178" s="31">
        <v>0</v>
      </c>
      <c r="Z178" s="36">
        <v>0</v>
      </c>
      <c r="AA178" s="31">
        <v>142.98641304347825</v>
      </c>
      <c r="AB178" s="31">
        <v>44.736413043478258</v>
      </c>
      <c r="AC178" s="36">
        <v>0.31287177635454871</v>
      </c>
      <c r="AD178" s="31">
        <v>0</v>
      </c>
      <c r="AE178" s="31">
        <v>0</v>
      </c>
      <c r="AF178" s="36" t="s">
        <v>2003</v>
      </c>
      <c r="AG178" s="31">
        <v>0</v>
      </c>
      <c r="AH178" s="31">
        <v>0</v>
      </c>
      <c r="AI178" s="36" t="s">
        <v>2003</v>
      </c>
      <c r="AJ178" t="s">
        <v>248</v>
      </c>
      <c r="AK178" s="37">
        <v>5</v>
      </c>
      <c r="AT178"/>
    </row>
    <row r="179" spans="1:46" x14ac:dyDescent="0.25">
      <c r="A179" t="s">
        <v>1823</v>
      </c>
      <c r="B179" t="s">
        <v>825</v>
      </c>
      <c r="C179" t="s">
        <v>1514</v>
      </c>
      <c r="D179" t="s">
        <v>1746</v>
      </c>
      <c r="E179" s="31">
        <v>77.25</v>
      </c>
      <c r="F179" s="31">
        <v>284.44836956521738</v>
      </c>
      <c r="G179" s="31">
        <v>0</v>
      </c>
      <c r="H179" s="36">
        <v>0</v>
      </c>
      <c r="I179" s="31">
        <v>50.320652173913047</v>
      </c>
      <c r="J179" s="31">
        <v>0</v>
      </c>
      <c r="K179" s="36">
        <v>0</v>
      </c>
      <c r="L179" s="31">
        <v>21.410326086956523</v>
      </c>
      <c r="M179" s="31">
        <v>0</v>
      </c>
      <c r="N179" s="36">
        <v>0</v>
      </c>
      <c r="O179" s="31">
        <v>22.171195652173914</v>
      </c>
      <c r="P179" s="31">
        <v>0</v>
      </c>
      <c r="Q179" s="36">
        <v>0</v>
      </c>
      <c r="R179" s="31">
        <v>6.7391304347826084</v>
      </c>
      <c r="S179" s="31">
        <v>0</v>
      </c>
      <c r="T179" s="36">
        <v>0</v>
      </c>
      <c r="U179" s="31">
        <v>57.864130434782609</v>
      </c>
      <c r="V179" s="31">
        <v>0</v>
      </c>
      <c r="W179" s="36">
        <v>0</v>
      </c>
      <c r="X179" s="31">
        <v>2.3885869565217392</v>
      </c>
      <c r="Y179" s="31">
        <v>0</v>
      </c>
      <c r="Z179" s="36">
        <v>0</v>
      </c>
      <c r="AA179" s="31">
        <v>173.875</v>
      </c>
      <c r="AB179" s="31">
        <v>0</v>
      </c>
      <c r="AC179" s="36">
        <v>0</v>
      </c>
      <c r="AD179" s="31">
        <v>0</v>
      </c>
      <c r="AE179" s="31">
        <v>0</v>
      </c>
      <c r="AF179" s="36" t="s">
        <v>2003</v>
      </c>
      <c r="AG179" s="31">
        <v>0</v>
      </c>
      <c r="AH179" s="31">
        <v>0</v>
      </c>
      <c r="AI179" s="36" t="s">
        <v>2003</v>
      </c>
      <c r="AJ179" t="s">
        <v>133</v>
      </c>
      <c r="AK179" s="37">
        <v>5</v>
      </c>
      <c r="AT179"/>
    </row>
    <row r="180" spans="1:46" x14ac:dyDescent="0.25">
      <c r="A180" t="s">
        <v>1823</v>
      </c>
      <c r="B180" t="s">
        <v>1301</v>
      </c>
      <c r="C180" t="s">
        <v>1697</v>
      </c>
      <c r="D180" t="s">
        <v>1754</v>
      </c>
      <c r="E180" s="31">
        <v>22.532608695652176</v>
      </c>
      <c r="F180" s="31">
        <v>71.096956521739116</v>
      </c>
      <c r="G180" s="31">
        <v>0</v>
      </c>
      <c r="H180" s="36">
        <v>0</v>
      </c>
      <c r="I180" s="31">
        <v>19.592282608695651</v>
      </c>
      <c r="J180" s="31">
        <v>0</v>
      </c>
      <c r="K180" s="36">
        <v>0</v>
      </c>
      <c r="L180" s="31">
        <v>14.61945652173913</v>
      </c>
      <c r="M180" s="31">
        <v>0</v>
      </c>
      <c r="N180" s="36">
        <v>0</v>
      </c>
      <c r="O180" s="31">
        <v>0</v>
      </c>
      <c r="P180" s="31">
        <v>0</v>
      </c>
      <c r="Q180" s="36" t="s">
        <v>2003</v>
      </c>
      <c r="R180" s="31">
        <v>4.9728260869565215</v>
      </c>
      <c r="S180" s="31">
        <v>0</v>
      </c>
      <c r="T180" s="36">
        <v>0</v>
      </c>
      <c r="U180" s="31">
        <v>9.6814130434782619</v>
      </c>
      <c r="V180" s="31">
        <v>0</v>
      </c>
      <c r="W180" s="36">
        <v>0</v>
      </c>
      <c r="X180" s="31">
        <v>0</v>
      </c>
      <c r="Y180" s="31">
        <v>0</v>
      </c>
      <c r="Z180" s="36" t="s">
        <v>2003</v>
      </c>
      <c r="AA180" s="31">
        <v>41.823260869565203</v>
      </c>
      <c r="AB180" s="31">
        <v>0</v>
      </c>
      <c r="AC180" s="36">
        <v>0</v>
      </c>
      <c r="AD180" s="31">
        <v>0</v>
      </c>
      <c r="AE180" s="31">
        <v>0</v>
      </c>
      <c r="AF180" s="36" t="s">
        <v>2003</v>
      </c>
      <c r="AG180" s="31">
        <v>0</v>
      </c>
      <c r="AH180" s="31">
        <v>0</v>
      </c>
      <c r="AI180" s="36" t="s">
        <v>2003</v>
      </c>
      <c r="AJ180" t="s">
        <v>609</v>
      </c>
      <c r="AK180" s="37">
        <v>5</v>
      </c>
      <c r="AT180"/>
    </row>
    <row r="181" spans="1:46" x14ac:dyDescent="0.25">
      <c r="A181" t="s">
        <v>1823</v>
      </c>
      <c r="B181" t="s">
        <v>706</v>
      </c>
      <c r="C181" t="s">
        <v>1443</v>
      </c>
      <c r="D181" t="s">
        <v>1766</v>
      </c>
      <c r="E181" s="31">
        <v>88.989130434782609</v>
      </c>
      <c r="F181" s="31">
        <v>250.09717391304349</v>
      </c>
      <c r="G181" s="31">
        <v>0.57065217391304346</v>
      </c>
      <c r="H181" s="36">
        <v>2.2817218003089233E-3</v>
      </c>
      <c r="I181" s="31">
        <v>24.494673913043478</v>
      </c>
      <c r="J181" s="31">
        <v>0.16304347826086957</v>
      </c>
      <c r="K181" s="36">
        <v>6.6562828653966479E-3</v>
      </c>
      <c r="L181" s="31">
        <v>14.404999999999999</v>
      </c>
      <c r="M181" s="31">
        <v>0.16304347826086957</v>
      </c>
      <c r="N181" s="36">
        <v>1.1318533721684803E-2</v>
      </c>
      <c r="O181" s="31">
        <v>5.5625</v>
      </c>
      <c r="P181" s="31">
        <v>0</v>
      </c>
      <c r="Q181" s="36">
        <v>0</v>
      </c>
      <c r="R181" s="31">
        <v>4.5271739130434785</v>
      </c>
      <c r="S181" s="31">
        <v>0</v>
      </c>
      <c r="T181" s="36">
        <v>0</v>
      </c>
      <c r="U181" s="31">
        <v>62.638586956521742</v>
      </c>
      <c r="V181" s="31">
        <v>0</v>
      </c>
      <c r="W181" s="36">
        <v>0</v>
      </c>
      <c r="X181" s="31">
        <v>5.1304347826086953</v>
      </c>
      <c r="Y181" s="31">
        <v>0</v>
      </c>
      <c r="Z181" s="36">
        <v>0</v>
      </c>
      <c r="AA181" s="31">
        <v>118.9258695652174</v>
      </c>
      <c r="AB181" s="31">
        <v>0.40760869565217389</v>
      </c>
      <c r="AC181" s="36">
        <v>3.4274182492199192E-3</v>
      </c>
      <c r="AD181" s="31">
        <v>38.907608695652172</v>
      </c>
      <c r="AE181" s="31">
        <v>0</v>
      </c>
      <c r="AF181" s="36">
        <v>0</v>
      </c>
      <c r="AG181" s="31">
        <v>0</v>
      </c>
      <c r="AH181" s="31">
        <v>0</v>
      </c>
      <c r="AI181" s="36" t="s">
        <v>2003</v>
      </c>
      <c r="AJ181" t="s">
        <v>14</v>
      </c>
      <c r="AK181" s="37">
        <v>5</v>
      </c>
      <c r="AT181"/>
    </row>
    <row r="182" spans="1:46" x14ac:dyDescent="0.25">
      <c r="A182" t="s">
        <v>1823</v>
      </c>
      <c r="B182" t="s">
        <v>1145</v>
      </c>
      <c r="C182" t="s">
        <v>1642</v>
      </c>
      <c r="D182" t="s">
        <v>1755</v>
      </c>
      <c r="E182" s="31">
        <v>57.75</v>
      </c>
      <c r="F182" s="31">
        <v>207.65760869565213</v>
      </c>
      <c r="G182" s="31">
        <v>0.24456521739130435</v>
      </c>
      <c r="H182" s="36">
        <v>1.1777329948441469E-3</v>
      </c>
      <c r="I182" s="31">
        <v>53.035326086956516</v>
      </c>
      <c r="J182" s="31">
        <v>0.24456521739130435</v>
      </c>
      <c r="K182" s="36">
        <v>4.6113644515038176E-3</v>
      </c>
      <c r="L182" s="31">
        <v>42.4375</v>
      </c>
      <c r="M182" s="31">
        <v>0.24456521739130435</v>
      </c>
      <c r="N182" s="36">
        <v>5.7629506307229298E-3</v>
      </c>
      <c r="O182" s="31">
        <v>5.5543478260869561</v>
      </c>
      <c r="P182" s="31">
        <v>0</v>
      </c>
      <c r="Q182" s="36">
        <v>0</v>
      </c>
      <c r="R182" s="31">
        <v>5.0434782608695654</v>
      </c>
      <c r="S182" s="31">
        <v>0</v>
      </c>
      <c r="T182" s="36">
        <v>0</v>
      </c>
      <c r="U182" s="31">
        <v>30.619565217391305</v>
      </c>
      <c r="V182" s="31">
        <v>0</v>
      </c>
      <c r="W182" s="36">
        <v>0</v>
      </c>
      <c r="X182" s="31">
        <v>4.7826086956521738</v>
      </c>
      <c r="Y182" s="31">
        <v>0</v>
      </c>
      <c r="Z182" s="36">
        <v>0</v>
      </c>
      <c r="AA182" s="31">
        <v>103.12771739130434</v>
      </c>
      <c r="AB182" s="31">
        <v>0</v>
      </c>
      <c r="AC182" s="36">
        <v>0</v>
      </c>
      <c r="AD182" s="31">
        <v>16.092391304347824</v>
      </c>
      <c r="AE182" s="31">
        <v>0</v>
      </c>
      <c r="AF182" s="36">
        <v>0</v>
      </c>
      <c r="AG182" s="31">
        <v>0</v>
      </c>
      <c r="AH182" s="31">
        <v>0</v>
      </c>
      <c r="AI182" s="36" t="s">
        <v>2003</v>
      </c>
      <c r="AJ182" t="s">
        <v>453</v>
      </c>
      <c r="AK182" s="37">
        <v>5</v>
      </c>
      <c r="AT182"/>
    </row>
    <row r="183" spans="1:46" x14ac:dyDescent="0.25">
      <c r="A183" t="s">
        <v>1823</v>
      </c>
      <c r="B183" t="s">
        <v>883</v>
      </c>
      <c r="C183" t="s">
        <v>1546</v>
      </c>
      <c r="D183" t="s">
        <v>1766</v>
      </c>
      <c r="E183" s="31">
        <v>86.347826086956516</v>
      </c>
      <c r="F183" s="31">
        <v>261.1688043478261</v>
      </c>
      <c r="G183" s="31">
        <v>0.78293478260869565</v>
      </c>
      <c r="H183" s="36">
        <v>2.9978112606664103E-3</v>
      </c>
      <c r="I183" s="31">
        <v>46.39402173913043</v>
      </c>
      <c r="J183" s="31">
        <v>0.24456521739130435</v>
      </c>
      <c r="K183" s="36">
        <v>5.2714812862414348E-3</v>
      </c>
      <c r="L183" s="31">
        <v>28.277173913043477</v>
      </c>
      <c r="M183" s="31">
        <v>0.24456521739130435</v>
      </c>
      <c r="N183" s="36">
        <v>8.6488564289832794E-3</v>
      </c>
      <c r="O183" s="31">
        <v>12.986413043478262</v>
      </c>
      <c r="P183" s="31">
        <v>0</v>
      </c>
      <c r="Q183" s="36">
        <v>0</v>
      </c>
      <c r="R183" s="31">
        <v>5.1304347826086953</v>
      </c>
      <c r="S183" s="31">
        <v>0</v>
      </c>
      <c r="T183" s="36">
        <v>0</v>
      </c>
      <c r="U183" s="31">
        <v>69.543478260869563</v>
      </c>
      <c r="V183" s="31">
        <v>0</v>
      </c>
      <c r="W183" s="36">
        <v>0</v>
      </c>
      <c r="X183" s="31">
        <v>0</v>
      </c>
      <c r="Y183" s="31">
        <v>0</v>
      </c>
      <c r="Z183" s="36" t="s">
        <v>2003</v>
      </c>
      <c r="AA183" s="31">
        <v>101.64978260869566</v>
      </c>
      <c r="AB183" s="31">
        <v>0.53836956521739132</v>
      </c>
      <c r="AC183" s="36">
        <v>5.2963179202248122E-3</v>
      </c>
      <c r="AD183" s="31">
        <v>43.581521739130437</v>
      </c>
      <c r="AE183" s="31">
        <v>0</v>
      </c>
      <c r="AF183" s="36">
        <v>0</v>
      </c>
      <c r="AG183" s="31">
        <v>0</v>
      </c>
      <c r="AH183" s="31">
        <v>0</v>
      </c>
      <c r="AI183" s="36" t="s">
        <v>2003</v>
      </c>
      <c r="AJ183" t="s">
        <v>191</v>
      </c>
      <c r="AK183" s="37">
        <v>5</v>
      </c>
      <c r="AT183"/>
    </row>
    <row r="184" spans="1:46" x14ac:dyDescent="0.25">
      <c r="A184" t="s">
        <v>1823</v>
      </c>
      <c r="B184" t="s">
        <v>1015</v>
      </c>
      <c r="C184" t="s">
        <v>1476</v>
      </c>
      <c r="D184" t="s">
        <v>1755</v>
      </c>
      <c r="E184" s="31">
        <v>91.391304347826093</v>
      </c>
      <c r="F184" s="31">
        <v>265.96108695652168</v>
      </c>
      <c r="G184" s="31">
        <v>14.279021739130435</v>
      </c>
      <c r="H184" s="36">
        <v>5.368838690851311E-2</v>
      </c>
      <c r="I184" s="31">
        <v>71.301630434782595</v>
      </c>
      <c r="J184" s="31">
        <v>0.16304347826086957</v>
      </c>
      <c r="K184" s="36">
        <v>2.2866725103853048E-3</v>
      </c>
      <c r="L184" s="31">
        <v>56.355978260869563</v>
      </c>
      <c r="M184" s="31">
        <v>0.16304347826086957</v>
      </c>
      <c r="N184" s="36">
        <v>2.8930999566035009E-3</v>
      </c>
      <c r="O184" s="31">
        <v>9.3804347826086953</v>
      </c>
      <c r="P184" s="31">
        <v>0</v>
      </c>
      <c r="Q184" s="36">
        <v>0</v>
      </c>
      <c r="R184" s="31">
        <v>5.5652173913043477</v>
      </c>
      <c r="S184" s="31">
        <v>0</v>
      </c>
      <c r="T184" s="36">
        <v>0</v>
      </c>
      <c r="U184" s="31">
        <v>45.864130434782609</v>
      </c>
      <c r="V184" s="31">
        <v>0</v>
      </c>
      <c r="W184" s="36">
        <v>0</v>
      </c>
      <c r="X184" s="31">
        <v>0</v>
      </c>
      <c r="Y184" s="31">
        <v>0</v>
      </c>
      <c r="Z184" s="36" t="s">
        <v>2003</v>
      </c>
      <c r="AA184" s="31">
        <v>140.27902173913043</v>
      </c>
      <c r="AB184" s="31">
        <v>14.115978260869566</v>
      </c>
      <c r="AC184" s="36">
        <v>0.10062786356694384</v>
      </c>
      <c r="AD184" s="31">
        <v>8.5163043478260878</v>
      </c>
      <c r="AE184" s="31">
        <v>0</v>
      </c>
      <c r="AF184" s="36">
        <v>0</v>
      </c>
      <c r="AG184" s="31">
        <v>0</v>
      </c>
      <c r="AH184" s="31">
        <v>0</v>
      </c>
      <c r="AI184" s="36" t="s">
        <v>2003</v>
      </c>
      <c r="AJ184" t="s">
        <v>323</v>
      </c>
      <c r="AK184" s="37">
        <v>5</v>
      </c>
      <c r="AT184"/>
    </row>
    <row r="185" spans="1:46" x14ac:dyDescent="0.25">
      <c r="A185" t="s">
        <v>1823</v>
      </c>
      <c r="B185" t="s">
        <v>1181</v>
      </c>
      <c r="C185" t="s">
        <v>1458</v>
      </c>
      <c r="D185" t="s">
        <v>1755</v>
      </c>
      <c r="E185" s="31">
        <v>131.53260869565219</v>
      </c>
      <c r="F185" s="31">
        <v>392.96739130434787</v>
      </c>
      <c r="G185" s="31">
        <v>7.6086956521739131</v>
      </c>
      <c r="H185" s="36">
        <v>1.9362155284485379E-2</v>
      </c>
      <c r="I185" s="31">
        <v>129.22010869565219</v>
      </c>
      <c r="J185" s="31">
        <v>0.24456521739130435</v>
      </c>
      <c r="K185" s="36">
        <v>1.89262507097344E-3</v>
      </c>
      <c r="L185" s="31">
        <v>112.03532608695652</v>
      </c>
      <c r="M185" s="31">
        <v>0.24456521739130435</v>
      </c>
      <c r="N185" s="36">
        <v>2.1829294913774284E-3</v>
      </c>
      <c r="O185" s="31">
        <v>12.141304347826088</v>
      </c>
      <c r="P185" s="31">
        <v>0</v>
      </c>
      <c r="Q185" s="36">
        <v>0</v>
      </c>
      <c r="R185" s="31">
        <v>5.0434782608695654</v>
      </c>
      <c r="S185" s="31">
        <v>0</v>
      </c>
      <c r="T185" s="36">
        <v>0</v>
      </c>
      <c r="U185" s="31">
        <v>60.092391304347828</v>
      </c>
      <c r="V185" s="31">
        <v>0</v>
      </c>
      <c r="W185" s="36">
        <v>0</v>
      </c>
      <c r="X185" s="31">
        <v>0</v>
      </c>
      <c r="Y185" s="31">
        <v>0</v>
      </c>
      <c r="Z185" s="36" t="s">
        <v>2003</v>
      </c>
      <c r="AA185" s="31">
        <v>173.5516304347826</v>
      </c>
      <c r="AB185" s="31">
        <v>7.3641304347826084</v>
      </c>
      <c r="AC185" s="36">
        <v>4.2431928852145868E-2</v>
      </c>
      <c r="AD185" s="31">
        <v>30.103260869565219</v>
      </c>
      <c r="AE185" s="31">
        <v>0</v>
      </c>
      <c r="AF185" s="36">
        <v>0</v>
      </c>
      <c r="AG185" s="31">
        <v>0</v>
      </c>
      <c r="AH185" s="31">
        <v>0</v>
      </c>
      <c r="AI185" s="36" t="s">
        <v>2003</v>
      </c>
      <c r="AJ185" t="s">
        <v>489</v>
      </c>
      <c r="AK185" s="37">
        <v>5</v>
      </c>
      <c r="AT185"/>
    </row>
    <row r="186" spans="1:46" x14ac:dyDescent="0.25">
      <c r="A186" t="s">
        <v>1823</v>
      </c>
      <c r="B186" t="s">
        <v>851</v>
      </c>
      <c r="C186" t="s">
        <v>1531</v>
      </c>
      <c r="D186" t="s">
        <v>1755</v>
      </c>
      <c r="E186" s="31">
        <v>86.25</v>
      </c>
      <c r="F186" s="31">
        <v>229.00000000000003</v>
      </c>
      <c r="G186" s="31">
        <v>0.24456521739130435</v>
      </c>
      <c r="H186" s="36">
        <v>1.0679703816214162E-3</v>
      </c>
      <c r="I186" s="31">
        <v>46.038043478260867</v>
      </c>
      <c r="J186" s="31">
        <v>0.24456521739130435</v>
      </c>
      <c r="K186" s="36">
        <v>5.3122417660252629E-3</v>
      </c>
      <c r="L186" s="31">
        <v>29.527173913043477</v>
      </c>
      <c r="M186" s="31">
        <v>0.24456521739130435</v>
      </c>
      <c r="N186" s="36">
        <v>8.2827167310877969E-3</v>
      </c>
      <c r="O186" s="31">
        <v>13.119565217391305</v>
      </c>
      <c r="P186" s="31">
        <v>0</v>
      </c>
      <c r="Q186" s="36">
        <v>0</v>
      </c>
      <c r="R186" s="31">
        <v>3.3913043478260869</v>
      </c>
      <c r="S186" s="31">
        <v>0</v>
      </c>
      <c r="T186" s="36">
        <v>0</v>
      </c>
      <c r="U186" s="31">
        <v>50.043478260869563</v>
      </c>
      <c r="V186" s="31">
        <v>0</v>
      </c>
      <c r="W186" s="36">
        <v>0</v>
      </c>
      <c r="X186" s="31">
        <v>0</v>
      </c>
      <c r="Y186" s="31">
        <v>0</v>
      </c>
      <c r="Z186" s="36" t="s">
        <v>2003</v>
      </c>
      <c r="AA186" s="31">
        <v>104.40217391304348</v>
      </c>
      <c r="AB186" s="31">
        <v>0</v>
      </c>
      <c r="AC186" s="36">
        <v>0</v>
      </c>
      <c r="AD186" s="31">
        <v>28.516304347826086</v>
      </c>
      <c r="AE186" s="31">
        <v>0</v>
      </c>
      <c r="AF186" s="36">
        <v>0</v>
      </c>
      <c r="AG186" s="31">
        <v>0</v>
      </c>
      <c r="AH186" s="31">
        <v>0</v>
      </c>
      <c r="AI186" s="36" t="s">
        <v>2003</v>
      </c>
      <c r="AJ186" t="s">
        <v>159</v>
      </c>
      <c r="AK186" s="37">
        <v>5</v>
      </c>
      <c r="AT186"/>
    </row>
    <row r="187" spans="1:46" x14ac:dyDescent="0.25">
      <c r="A187" t="s">
        <v>1823</v>
      </c>
      <c r="B187" t="s">
        <v>760</v>
      </c>
      <c r="C187" t="s">
        <v>1415</v>
      </c>
      <c r="D187" t="s">
        <v>1776</v>
      </c>
      <c r="E187" s="31">
        <v>82.902173913043484</v>
      </c>
      <c r="F187" s="31">
        <v>215.27445652173913</v>
      </c>
      <c r="G187" s="31">
        <v>8.1521739130434784E-2</v>
      </c>
      <c r="H187" s="36">
        <v>3.7868746923164313E-4</v>
      </c>
      <c r="I187" s="31">
        <v>31.385869565217391</v>
      </c>
      <c r="J187" s="31">
        <v>8.1521739130434784E-2</v>
      </c>
      <c r="K187" s="36">
        <v>2.5974025974025974E-3</v>
      </c>
      <c r="L187" s="31">
        <v>24.777173913043477</v>
      </c>
      <c r="M187" s="31">
        <v>8.1521739130434784E-2</v>
      </c>
      <c r="N187" s="36">
        <v>3.2901952182496164E-3</v>
      </c>
      <c r="O187" s="31">
        <v>2.2173913043478262</v>
      </c>
      <c r="P187" s="31">
        <v>0</v>
      </c>
      <c r="Q187" s="36">
        <v>0</v>
      </c>
      <c r="R187" s="31">
        <v>4.3913043478260869</v>
      </c>
      <c r="S187" s="31">
        <v>0</v>
      </c>
      <c r="T187" s="36">
        <v>0</v>
      </c>
      <c r="U187" s="31">
        <v>43.459239130434781</v>
      </c>
      <c r="V187" s="31">
        <v>0</v>
      </c>
      <c r="W187" s="36">
        <v>0</v>
      </c>
      <c r="X187" s="31">
        <v>6.4347826086956523</v>
      </c>
      <c r="Y187" s="31">
        <v>0</v>
      </c>
      <c r="Z187" s="36">
        <v>0</v>
      </c>
      <c r="AA187" s="31">
        <v>127.32608695652173</v>
      </c>
      <c r="AB187" s="31">
        <v>0</v>
      </c>
      <c r="AC187" s="36">
        <v>0</v>
      </c>
      <c r="AD187" s="31">
        <v>6.6684782608695654</v>
      </c>
      <c r="AE187" s="31">
        <v>0</v>
      </c>
      <c r="AF187" s="36">
        <v>0</v>
      </c>
      <c r="AG187" s="31">
        <v>0</v>
      </c>
      <c r="AH187" s="31">
        <v>0</v>
      </c>
      <c r="AI187" s="36" t="s">
        <v>2003</v>
      </c>
      <c r="AJ187" t="s">
        <v>68</v>
      </c>
      <c r="AK187" s="37">
        <v>5</v>
      </c>
      <c r="AT187"/>
    </row>
    <row r="188" spans="1:46" x14ac:dyDescent="0.25">
      <c r="A188" t="s">
        <v>1823</v>
      </c>
      <c r="B188" t="s">
        <v>1087</v>
      </c>
      <c r="C188" t="s">
        <v>1600</v>
      </c>
      <c r="D188" t="s">
        <v>1755</v>
      </c>
      <c r="E188" s="31">
        <v>288.53260869565219</v>
      </c>
      <c r="F188" s="31">
        <v>421.73369565217388</v>
      </c>
      <c r="G188" s="31">
        <v>0</v>
      </c>
      <c r="H188" s="36">
        <v>0</v>
      </c>
      <c r="I188" s="31">
        <v>46.603260869565219</v>
      </c>
      <c r="J188" s="31">
        <v>0</v>
      </c>
      <c r="K188" s="36">
        <v>0</v>
      </c>
      <c r="L188" s="31">
        <v>31.578804347826086</v>
      </c>
      <c r="M188" s="31">
        <v>0</v>
      </c>
      <c r="N188" s="36">
        <v>0</v>
      </c>
      <c r="O188" s="31">
        <v>5.8233695652173916</v>
      </c>
      <c r="P188" s="31">
        <v>0</v>
      </c>
      <c r="Q188" s="36">
        <v>0</v>
      </c>
      <c r="R188" s="31">
        <v>9.2010869565217384</v>
      </c>
      <c r="S188" s="31">
        <v>0</v>
      </c>
      <c r="T188" s="36">
        <v>0</v>
      </c>
      <c r="U188" s="31">
        <v>165.45652173913044</v>
      </c>
      <c r="V188" s="31">
        <v>0</v>
      </c>
      <c r="W188" s="36">
        <v>0</v>
      </c>
      <c r="X188" s="31">
        <v>40.532608695652172</v>
      </c>
      <c r="Y188" s="31">
        <v>0</v>
      </c>
      <c r="Z188" s="36">
        <v>0</v>
      </c>
      <c r="AA188" s="31">
        <v>169.14130434782609</v>
      </c>
      <c r="AB188" s="31">
        <v>0</v>
      </c>
      <c r="AC188" s="36">
        <v>0</v>
      </c>
      <c r="AD188" s="31">
        <v>0</v>
      </c>
      <c r="AE188" s="31">
        <v>0</v>
      </c>
      <c r="AF188" s="36" t="s">
        <v>2003</v>
      </c>
      <c r="AG188" s="31">
        <v>0</v>
      </c>
      <c r="AH188" s="31">
        <v>0</v>
      </c>
      <c r="AI188" s="36" t="s">
        <v>2003</v>
      </c>
      <c r="AJ188" t="s">
        <v>395</v>
      </c>
      <c r="AK188" s="37">
        <v>5</v>
      </c>
      <c r="AT188"/>
    </row>
    <row r="189" spans="1:46" x14ac:dyDescent="0.25">
      <c r="A189" t="s">
        <v>1823</v>
      </c>
      <c r="B189" t="s">
        <v>827</v>
      </c>
      <c r="C189" t="s">
        <v>1515</v>
      </c>
      <c r="D189" t="s">
        <v>1750</v>
      </c>
      <c r="E189" s="31">
        <v>90.608695652173907</v>
      </c>
      <c r="F189" s="31">
        <v>180.625</v>
      </c>
      <c r="G189" s="31">
        <v>0.32608695652173914</v>
      </c>
      <c r="H189" s="36">
        <v>1.8053257108469987E-3</v>
      </c>
      <c r="I189" s="31">
        <v>65.019021739130437</v>
      </c>
      <c r="J189" s="31">
        <v>0</v>
      </c>
      <c r="K189" s="36">
        <v>0</v>
      </c>
      <c r="L189" s="31">
        <v>55.364130434782609</v>
      </c>
      <c r="M189" s="31">
        <v>0</v>
      </c>
      <c r="N189" s="36">
        <v>0</v>
      </c>
      <c r="O189" s="31">
        <v>3.9157608695652173</v>
      </c>
      <c r="P189" s="31">
        <v>0</v>
      </c>
      <c r="Q189" s="36">
        <v>0</v>
      </c>
      <c r="R189" s="31">
        <v>5.7391304347826084</v>
      </c>
      <c r="S189" s="31">
        <v>0</v>
      </c>
      <c r="T189" s="36">
        <v>0</v>
      </c>
      <c r="U189" s="31">
        <v>4.6114130434782608</v>
      </c>
      <c r="V189" s="31">
        <v>0</v>
      </c>
      <c r="W189" s="36">
        <v>0</v>
      </c>
      <c r="X189" s="31">
        <v>0</v>
      </c>
      <c r="Y189" s="31">
        <v>0</v>
      </c>
      <c r="Z189" s="36" t="s">
        <v>2003</v>
      </c>
      <c r="AA189" s="31">
        <v>110.9945652173913</v>
      </c>
      <c r="AB189" s="31">
        <v>0.32608695652173914</v>
      </c>
      <c r="AC189" s="36">
        <v>2.9378641727464136E-3</v>
      </c>
      <c r="AD189" s="31">
        <v>0</v>
      </c>
      <c r="AE189" s="31">
        <v>0</v>
      </c>
      <c r="AF189" s="36" t="s">
        <v>2003</v>
      </c>
      <c r="AG189" s="31">
        <v>0</v>
      </c>
      <c r="AH189" s="31">
        <v>0</v>
      </c>
      <c r="AI189" s="36" t="s">
        <v>2003</v>
      </c>
      <c r="AJ189" t="s">
        <v>135</v>
      </c>
      <c r="AK189" s="37">
        <v>5</v>
      </c>
      <c r="AT189"/>
    </row>
    <row r="190" spans="1:46" x14ac:dyDescent="0.25">
      <c r="A190" t="s">
        <v>1823</v>
      </c>
      <c r="B190" t="s">
        <v>869</v>
      </c>
      <c r="C190" t="s">
        <v>1454</v>
      </c>
      <c r="D190" t="s">
        <v>1755</v>
      </c>
      <c r="E190" s="31">
        <v>237.21739130434781</v>
      </c>
      <c r="F190" s="31">
        <v>521.29619565217399</v>
      </c>
      <c r="G190" s="31">
        <v>0</v>
      </c>
      <c r="H190" s="36">
        <v>0</v>
      </c>
      <c r="I190" s="31">
        <v>118.36684782608695</v>
      </c>
      <c r="J190" s="31">
        <v>0</v>
      </c>
      <c r="K190" s="36">
        <v>0</v>
      </c>
      <c r="L190" s="31">
        <v>85.891304347826093</v>
      </c>
      <c r="M190" s="31">
        <v>0</v>
      </c>
      <c r="N190" s="36">
        <v>0</v>
      </c>
      <c r="O190" s="31">
        <v>27.866847826086957</v>
      </c>
      <c r="P190" s="31">
        <v>0</v>
      </c>
      <c r="Q190" s="36">
        <v>0</v>
      </c>
      <c r="R190" s="31">
        <v>4.6086956521739131</v>
      </c>
      <c r="S190" s="31">
        <v>0</v>
      </c>
      <c r="T190" s="36">
        <v>0</v>
      </c>
      <c r="U190" s="31">
        <v>116.46739130434783</v>
      </c>
      <c r="V190" s="31">
        <v>0</v>
      </c>
      <c r="W190" s="36">
        <v>0</v>
      </c>
      <c r="X190" s="31">
        <v>1.2228260869565217</v>
      </c>
      <c r="Y190" s="31">
        <v>0</v>
      </c>
      <c r="Z190" s="36">
        <v>0</v>
      </c>
      <c r="AA190" s="31">
        <v>285.23913043478262</v>
      </c>
      <c r="AB190" s="31">
        <v>0</v>
      </c>
      <c r="AC190" s="36">
        <v>0</v>
      </c>
      <c r="AD190" s="31">
        <v>0</v>
      </c>
      <c r="AE190" s="31">
        <v>0</v>
      </c>
      <c r="AF190" s="36" t="s">
        <v>2003</v>
      </c>
      <c r="AG190" s="31">
        <v>0</v>
      </c>
      <c r="AH190" s="31">
        <v>0</v>
      </c>
      <c r="AI190" s="36" t="s">
        <v>2003</v>
      </c>
      <c r="AJ190" t="s">
        <v>177</v>
      </c>
      <c r="AK190" s="37">
        <v>5</v>
      </c>
      <c r="AT190"/>
    </row>
    <row r="191" spans="1:46" x14ac:dyDescent="0.25">
      <c r="A191" t="s">
        <v>1823</v>
      </c>
      <c r="B191" t="s">
        <v>798</v>
      </c>
      <c r="C191" t="s">
        <v>1494</v>
      </c>
      <c r="D191" t="s">
        <v>1780</v>
      </c>
      <c r="E191" s="31">
        <v>27.336956521739129</v>
      </c>
      <c r="F191" s="31">
        <v>164.41739130434783</v>
      </c>
      <c r="G191" s="31">
        <v>5.8632608695652184</v>
      </c>
      <c r="H191" s="36">
        <v>3.5660831394118894E-2</v>
      </c>
      <c r="I191" s="31">
        <v>54.211304347826093</v>
      </c>
      <c r="J191" s="31">
        <v>0</v>
      </c>
      <c r="K191" s="36">
        <v>0</v>
      </c>
      <c r="L191" s="31">
        <v>33.102065217391306</v>
      </c>
      <c r="M191" s="31">
        <v>0</v>
      </c>
      <c r="N191" s="36">
        <v>0</v>
      </c>
      <c r="O191" s="31">
        <v>15.891847826086959</v>
      </c>
      <c r="P191" s="31">
        <v>0</v>
      </c>
      <c r="Q191" s="36">
        <v>0</v>
      </c>
      <c r="R191" s="31">
        <v>5.2173913043478262</v>
      </c>
      <c r="S191" s="31">
        <v>0</v>
      </c>
      <c r="T191" s="36">
        <v>0</v>
      </c>
      <c r="U191" s="31">
        <v>22.824565217391299</v>
      </c>
      <c r="V191" s="31">
        <v>0</v>
      </c>
      <c r="W191" s="36">
        <v>0</v>
      </c>
      <c r="X191" s="31">
        <v>0</v>
      </c>
      <c r="Y191" s="31">
        <v>0</v>
      </c>
      <c r="Z191" s="36" t="s">
        <v>2003</v>
      </c>
      <c r="AA191" s="31">
        <v>85.625108695652159</v>
      </c>
      <c r="AB191" s="31">
        <v>5.8632608695652184</v>
      </c>
      <c r="AC191" s="36">
        <v>6.8475952426591671E-2</v>
      </c>
      <c r="AD191" s="31">
        <v>1.7564130434782612</v>
      </c>
      <c r="AE191" s="31">
        <v>0</v>
      </c>
      <c r="AF191" s="36">
        <v>0</v>
      </c>
      <c r="AG191" s="31">
        <v>0</v>
      </c>
      <c r="AH191" s="31">
        <v>0</v>
      </c>
      <c r="AI191" s="36" t="s">
        <v>2003</v>
      </c>
      <c r="AJ191" t="s">
        <v>106</v>
      </c>
      <c r="AK191" s="37">
        <v>5</v>
      </c>
      <c r="AT191"/>
    </row>
    <row r="192" spans="1:46" x14ac:dyDescent="0.25">
      <c r="A192" t="s">
        <v>1823</v>
      </c>
      <c r="B192" t="s">
        <v>1317</v>
      </c>
      <c r="C192" t="s">
        <v>1701</v>
      </c>
      <c r="D192" t="s">
        <v>1745</v>
      </c>
      <c r="E192" s="31">
        <v>41.054347826086953</v>
      </c>
      <c r="F192" s="31">
        <v>158.14130434782609</v>
      </c>
      <c r="G192" s="31">
        <v>0</v>
      </c>
      <c r="H192" s="36">
        <v>0</v>
      </c>
      <c r="I192" s="31">
        <v>25.649456521739129</v>
      </c>
      <c r="J192" s="31">
        <v>0</v>
      </c>
      <c r="K192" s="36">
        <v>0</v>
      </c>
      <c r="L192" s="31">
        <v>21.002717391304348</v>
      </c>
      <c r="M192" s="31">
        <v>0</v>
      </c>
      <c r="N192" s="36">
        <v>0</v>
      </c>
      <c r="O192" s="31">
        <v>0</v>
      </c>
      <c r="P192" s="31">
        <v>0</v>
      </c>
      <c r="Q192" s="36" t="s">
        <v>2003</v>
      </c>
      <c r="R192" s="31">
        <v>4.6467391304347823</v>
      </c>
      <c r="S192" s="31">
        <v>0</v>
      </c>
      <c r="T192" s="36">
        <v>0</v>
      </c>
      <c r="U192" s="31">
        <v>30.913043478260871</v>
      </c>
      <c r="V192" s="31">
        <v>0</v>
      </c>
      <c r="W192" s="36">
        <v>0</v>
      </c>
      <c r="X192" s="31">
        <v>3.9483695652173911</v>
      </c>
      <c r="Y192" s="31">
        <v>0</v>
      </c>
      <c r="Z192" s="36">
        <v>0</v>
      </c>
      <c r="AA192" s="31">
        <v>97.630434782608702</v>
      </c>
      <c r="AB192" s="31">
        <v>0</v>
      </c>
      <c r="AC192" s="36">
        <v>0</v>
      </c>
      <c r="AD192" s="31">
        <v>0</v>
      </c>
      <c r="AE192" s="31">
        <v>0</v>
      </c>
      <c r="AF192" s="36" t="s">
        <v>2003</v>
      </c>
      <c r="AG192" s="31">
        <v>0</v>
      </c>
      <c r="AH192" s="31">
        <v>0</v>
      </c>
      <c r="AI192" s="36" t="s">
        <v>2003</v>
      </c>
      <c r="AJ192" t="s">
        <v>625</v>
      </c>
      <c r="AK192" s="37">
        <v>5</v>
      </c>
      <c r="AT192"/>
    </row>
    <row r="193" spans="1:46" x14ac:dyDescent="0.25">
      <c r="A193" t="s">
        <v>1823</v>
      </c>
      <c r="B193" t="s">
        <v>1214</v>
      </c>
      <c r="C193" t="s">
        <v>1662</v>
      </c>
      <c r="D193" t="s">
        <v>1784</v>
      </c>
      <c r="E193" s="31">
        <v>26.391304347826086</v>
      </c>
      <c r="F193" s="31">
        <v>165.5758695652174</v>
      </c>
      <c r="G193" s="31">
        <v>0</v>
      </c>
      <c r="H193" s="36">
        <v>0</v>
      </c>
      <c r="I193" s="31">
        <v>47.469891304347847</v>
      </c>
      <c r="J193" s="31">
        <v>0</v>
      </c>
      <c r="K193" s="36">
        <v>0</v>
      </c>
      <c r="L193" s="31">
        <v>22.940217391304348</v>
      </c>
      <c r="M193" s="31">
        <v>0</v>
      </c>
      <c r="N193" s="36">
        <v>0</v>
      </c>
      <c r="O193" s="31">
        <v>19.819565217391322</v>
      </c>
      <c r="P193" s="31">
        <v>0</v>
      </c>
      <c r="Q193" s="36">
        <v>0</v>
      </c>
      <c r="R193" s="31">
        <v>4.710108695652174</v>
      </c>
      <c r="S193" s="31">
        <v>0</v>
      </c>
      <c r="T193" s="36">
        <v>0</v>
      </c>
      <c r="U193" s="31">
        <v>26.692934782608695</v>
      </c>
      <c r="V193" s="31">
        <v>0</v>
      </c>
      <c r="W193" s="36">
        <v>0</v>
      </c>
      <c r="X193" s="31">
        <v>6.1684782608695654</v>
      </c>
      <c r="Y193" s="31">
        <v>0</v>
      </c>
      <c r="Z193" s="36">
        <v>0</v>
      </c>
      <c r="AA193" s="31">
        <v>85.244565217391298</v>
      </c>
      <c r="AB193" s="31">
        <v>0</v>
      </c>
      <c r="AC193" s="36">
        <v>0</v>
      </c>
      <c r="AD193" s="31">
        <v>0</v>
      </c>
      <c r="AE193" s="31">
        <v>0</v>
      </c>
      <c r="AF193" s="36" t="s">
        <v>2003</v>
      </c>
      <c r="AG193" s="31">
        <v>0</v>
      </c>
      <c r="AH193" s="31">
        <v>0</v>
      </c>
      <c r="AI193" s="36" t="s">
        <v>2003</v>
      </c>
      <c r="AJ193" t="s">
        <v>522</v>
      </c>
      <c r="AK193" s="37">
        <v>5</v>
      </c>
      <c r="AT193"/>
    </row>
    <row r="194" spans="1:46" x14ac:dyDescent="0.25">
      <c r="A194" t="s">
        <v>1823</v>
      </c>
      <c r="B194" t="s">
        <v>830</v>
      </c>
      <c r="C194" t="s">
        <v>1387</v>
      </c>
      <c r="D194" t="s">
        <v>1719</v>
      </c>
      <c r="E194" s="31">
        <v>51.456521739130437</v>
      </c>
      <c r="F194" s="31">
        <v>163.14608695652169</v>
      </c>
      <c r="G194" s="31">
        <v>37.928043478260875</v>
      </c>
      <c r="H194" s="36">
        <v>0.23247902653263558</v>
      </c>
      <c r="I194" s="31">
        <v>8.0278260869565212</v>
      </c>
      <c r="J194" s="31">
        <v>0</v>
      </c>
      <c r="K194" s="36">
        <v>0</v>
      </c>
      <c r="L194" s="31">
        <v>5.177282608695652</v>
      </c>
      <c r="M194" s="31">
        <v>0</v>
      </c>
      <c r="N194" s="36">
        <v>0</v>
      </c>
      <c r="O194" s="31">
        <v>2.8505434782608696</v>
      </c>
      <c r="P194" s="31">
        <v>0</v>
      </c>
      <c r="Q194" s="36">
        <v>0</v>
      </c>
      <c r="R194" s="31">
        <v>0</v>
      </c>
      <c r="S194" s="31">
        <v>0</v>
      </c>
      <c r="T194" s="36" t="s">
        <v>2003</v>
      </c>
      <c r="U194" s="31">
        <v>34.394565217391303</v>
      </c>
      <c r="V194" s="31">
        <v>12.155760869565217</v>
      </c>
      <c r="W194" s="36">
        <v>0.35342097778339604</v>
      </c>
      <c r="X194" s="31">
        <v>15.622608695652175</v>
      </c>
      <c r="Y194" s="31">
        <v>0</v>
      </c>
      <c r="Z194" s="36">
        <v>0</v>
      </c>
      <c r="AA194" s="31">
        <v>105.10108695652167</v>
      </c>
      <c r="AB194" s="31">
        <v>25.772282608695654</v>
      </c>
      <c r="AC194" s="36">
        <v>0.24521423474294951</v>
      </c>
      <c r="AD194" s="31">
        <v>0</v>
      </c>
      <c r="AE194" s="31">
        <v>0</v>
      </c>
      <c r="AF194" s="36" t="s">
        <v>2003</v>
      </c>
      <c r="AG194" s="31">
        <v>0</v>
      </c>
      <c r="AH194" s="31">
        <v>0</v>
      </c>
      <c r="AI194" s="36" t="s">
        <v>2003</v>
      </c>
      <c r="AJ194" t="s">
        <v>138</v>
      </c>
      <c r="AK194" s="37">
        <v>5</v>
      </c>
      <c r="AT194"/>
    </row>
    <row r="195" spans="1:46" x14ac:dyDescent="0.25">
      <c r="A195" t="s">
        <v>1823</v>
      </c>
      <c r="B195" t="s">
        <v>727</v>
      </c>
      <c r="C195" t="s">
        <v>1404</v>
      </c>
      <c r="D195" t="s">
        <v>1772</v>
      </c>
      <c r="E195" s="31">
        <v>63.847826086956523</v>
      </c>
      <c r="F195" s="31">
        <v>253.68206521739128</v>
      </c>
      <c r="G195" s="31">
        <v>36.717391304347828</v>
      </c>
      <c r="H195" s="36">
        <v>0.14473782871833327</v>
      </c>
      <c r="I195" s="31">
        <v>68.842391304347828</v>
      </c>
      <c r="J195" s="31">
        <v>9.9809782608695645</v>
      </c>
      <c r="K195" s="36">
        <v>0.14498302676245362</v>
      </c>
      <c r="L195" s="31">
        <v>50.317934782608695</v>
      </c>
      <c r="M195" s="31">
        <v>9.9809782608695645</v>
      </c>
      <c r="N195" s="36">
        <v>0.19835826537776097</v>
      </c>
      <c r="O195" s="31">
        <v>13.201086956521738</v>
      </c>
      <c r="P195" s="31">
        <v>0</v>
      </c>
      <c r="Q195" s="36">
        <v>0</v>
      </c>
      <c r="R195" s="31">
        <v>5.3233695652173916</v>
      </c>
      <c r="S195" s="31">
        <v>0</v>
      </c>
      <c r="T195" s="36">
        <v>0</v>
      </c>
      <c r="U195" s="31">
        <v>32.494565217391305</v>
      </c>
      <c r="V195" s="31">
        <v>9.9510869565217384</v>
      </c>
      <c r="W195" s="36">
        <v>0.30623850142164238</v>
      </c>
      <c r="X195" s="31">
        <v>0</v>
      </c>
      <c r="Y195" s="31">
        <v>0</v>
      </c>
      <c r="Z195" s="36" t="s">
        <v>2003</v>
      </c>
      <c r="AA195" s="31">
        <v>151.52445652173913</v>
      </c>
      <c r="AB195" s="31">
        <v>16.785326086956523</v>
      </c>
      <c r="AC195" s="36">
        <v>0.1107763490611718</v>
      </c>
      <c r="AD195" s="31">
        <v>0.82065217391304346</v>
      </c>
      <c r="AE195" s="31">
        <v>0</v>
      </c>
      <c r="AF195" s="36">
        <v>0</v>
      </c>
      <c r="AG195" s="31">
        <v>0</v>
      </c>
      <c r="AH195" s="31">
        <v>0</v>
      </c>
      <c r="AI195" s="36" t="s">
        <v>2003</v>
      </c>
      <c r="AJ195" t="s">
        <v>35</v>
      </c>
      <c r="AK195" s="37">
        <v>5</v>
      </c>
      <c r="AT195"/>
    </row>
    <row r="196" spans="1:46" x14ac:dyDescent="0.25">
      <c r="A196" t="s">
        <v>1823</v>
      </c>
      <c r="B196" t="s">
        <v>690</v>
      </c>
      <c r="C196" t="s">
        <v>1454</v>
      </c>
      <c r="D196" t="s">
        <v>1755</v>
      </c>
      <c r="E196" s="31">
        <v>126.03260869565217</v>
      </c>
      <c r="F196" s="31">
        <v>297.84619565217383</v>
      </c>
      <c r="G196" s="31">
        <v>63.814456521739118</v>
      </c>
      <c r="H196" s="36">
        <v>0.21425305225742058</v>
      </c>
      <c r="I196" s="31">
        <v>38.359782608695667</v>
      </c>
      <c r="J196" s="31">
        <v>0.5173913043478261</v>
      </c>
      <c r="K196" s="36">
        <v>1.3487858094131644E-2</v>
      </c>
      <c r="L196" s="31">
        <v>32.588043478260886</v>
      </c>
      <c r="M196" s="31">
        <v>0.5173913043478261</v>
      </c>
      <c r="N196" s="36">
        <v>1.5876721923885121E-2</v>
      </c>
      <c r="O196" s="31">
        <v>0</v>
      </c>
      <c r="P196" s="31">
        <v>0</v>
      </c>
      <c r="Q196" s="36" t="s">
        <v>2003</v>
      </c>
      <c r="R196" s="31">
        <v>5.7717391304347823</v>
      </c>
      <c r="S196" s="31">
        <v>0</v>
      </c>
      <c r="T196" s="36">
        <v>0</v>
      </c>
      <c r="U196" s="31">
        <v>103.31315217391298</v>
      </c>
      <c r="V196" s="31">
        <v>3.5308695652173911</v>
      </c>
      <c r="W196" s="36">
        <v>3.4176380169619401E-2</v>
      </c>
      <c r="X196" s="31">
        <v>10.215434782608694</v>
      </c>
      <c r="Y196" s="31">
        <v>0</v>
      </c>
      <c r="Z196" s="36">
        <v>0</v>
      </c>
      <c r="AA196" s="31">
        <v>145.95782608695646</v>
      </c>
      <c r="AB196" s="31">
        <v>59.766195652173899</v>
      </c>
      <c r="AC196" s="36">
        <v>0.4094757866328273</v>
      </c>
      <c r="AD196" s="31">
        <v>0</v>
      </c>
      <c r="AE196" s="31">
        <v>0</v>
      </c>
      <c r="AF196" s="36" t="s">
        <v>2003</v>
      </c>
      <c r="AG196" s="31">
        <v>0</v>
      </c>
      <c r="AH196" s="31">
        <v>0</v>
      </c>
      <c r="AI196" s="36" t="s">
        <v>2003</v>
      </c>
      <c r="AJ196" t="s">
        <v>636</v>
      </c>
      <c r="AK196" s="37">
        <v>5</v>
      </c>
      <c r="AT196"/>
    </row>
    <row r="197" spans="1:46" x14ac:dyDescent="0.25">
      <c r="A197" t="s">
        <v>1823</v>
      </c>
      <c r="B197" t="s">
        <v>887</v>
      </c>
      <c r="C197" t="s">
        <v>1454</v>
      </c>
      <c r="D197" t="s">
        <v>1755</v>
      </c>
      <c r="E197" s="31">
        <v>28.010869565217391</v>
      </c>
      <c r="F197" s="31">
        <v>140.47402173913042</v>
      </c>
      <c r="G197" s="31">
        <v>1.8613043478260871</v>
      </c>
      <c r="H197" s="36">
        <v>1.3250167716295991E-2</v>
      </c>
      <c r="I197" s="31">
        <v>90.615326086956514</v>
      </c>
      <c r="J197" s="31">
        <v>1.8613043478260871</v>
      </c>
      <c r="K197" s="36">
        <v>2.0540723387564012E-2</v>
      </c>
      <c r="L197" s="31">
        <v>64.772608695652167</v>
      </c>
      <c r="M197" s="31">
        <v>0</v>
      </c>
      <c r="N197" s="36">
        <v>0</v>
      </c>
      <c r="O197" s="31">
        <v>19.782934782608692</v>
      </c>
      <c r="P197" s="31">
        <v>1.8613043478260871</v>
      </c>
      <c r="Q197" s="36">
        <v>9.4086361213826172E-2</v>
      </c>
      <c r="R197" s="31">
        <v>6.0597826086956523</v>
      </c>
      <c r="S197" s="31">
        <v>0</v>
      </c>
      <c r="T197" s="36">
        <v>0</v>
      </c>
      <c r="U197" s="31">
        <v>1.9809782608695652</v>
      </c>
      <c r="V197" s="31">
        <v>0</v>
      </c>
      <c r="W197" s="36">
        <v>0</v>
      </c>
      <c r="X197" s="31">
        <v>0</v>
      </c>
      <c r="Y197" s="31">
        <v>0</v>
      </c>
      <c r="Z197" s="36" t="s">
        <v>2003</v>
      </c>
      <c r="AA197" s="31">
        <v>47.326086956521742</v>
      </c>
      <c r="AB197" s="31">
        <v>0</v>
      </c>
      <c r="AC197" s="36">
        <v>0</v>
      </c>
      <c r="AD197" s="31">
        <v>0.55163043478260865</v>
      </c>
      <c r="AE197" s="31">
        <v>0</v>
      </c>
      <c r="AF197" s="36">
        <v>0</v>
      </c>
      <c r="AG197" s="31">
        <v>0</v>
      </c>
      <c r="AH197" s="31">
        <v>0</v>
      </c>
      <c r="AI197" s="36" t="s">
        <v>2003</v>
      </c>
      <c r="AJ197" t="s">
        <v>195</v>
      </c>
      <c r="AK197" s="37">
        <v>5</v>
      </c>
      <c r="AT197"/>
    </row>
    <row r="198" spans="1:46" x14ac:dyDescent="0.25">
      <c r="A198" t="s">
        <v>1823</v>
      </c>
      <c r="B198" t="s">
        <v>1320</v>
      </c>
      <c r="C198" t="s">
        <v>1419</v>
      </c>
      <c r="D198" t="s">
        <v>1770</v>
      </c>
      <c r="E198" s="31">
        <v>49.336956521739133</v>
      </c>
      <c r="F198" s="31">
        <v>217.60108695652175</v>
      </c>
      <c r="G198" s="31">
        <v>0</v>
      </c>
      <c r="H198" s="36">
        <v>0</v>
      </c>
      <c r="I198" s="31">
        <v>50.643152173913045</v>
      </c>
      <c r="J198" s="31">
        <v>0</v>
      </c>
      <c r="K198" s="36">
        <v>0</v>
      </c>
      <c r="L198" s="31">
        <v>36.827934782608693</v>
      </c>
      <c r="M198" s="31">
        <v>0</v>
      </c>
      <c r="N198" s="36">
        <v>0</v>
      </c>
      <c r="O198" s="31">
        <v>8.3369565217391308</v>
      </c>
      <c r="P198" s="31">
        <v>0</v>
      </c>
      <c r="Q198" s="36">
        <v>0</v>
      </c>
      <c r="R198" s="31">
        <v>5.4782608695652177</v>
      </c>
      <c r="S198" s="31">
        <v>0</v>
      </c>
      <c r="T198" s="36">
        <v>0</v>
      </c>
      <c r="U198" s="31">
        <v>52.809782608695649</v>
      </c>
      <c r="V198" s="31">
        <v>0</v>
      </c>
      <c r="W198" s="36">
        <v>0</v>
      </c>
      <c r="X198" s="31">
        <v>0</v>
      </c>
      <c r="Y198" s="31">
        <v>0</v>
      </c>
      <c r="Z198" s="36" t="s">
        <v>2003</v>
      </c>
      <c r="AA198" s="31">
        <v>114.14815217391306</v>
      </c>
      <c r="AB198" s="31">
        <v>0</v>
      </c>
      <c r="AC198" s="36">
        <v>0</v>
      </c>
      <c r="AD198" s="31">
        <v>0</v>
      </c>
      <c r="AE198" s="31">
        <v>0</v>
      </c>
      <c r="AF198" s="36" t="s">
        <v>2003</v>
      </c>
      <c r="AG198" s="31">
        <v>0</v>
      </c>
      <c r="AH198" s="31">
        <v>0</v>
      </c>
      <c r="AI198" s="36" t="s">
        <v>2003</v>
      </c>
      <c r="AJ198" t="s">
        <v>628</v>
      </c>
      <c r="AK198" s="37">
        <v>5</v>
      </c>
      <c r="AT198"/>
    </row>
    <row r="199" spans="1:46" x14ac:dyDescent="0.25">
      <c r="A199" t="s">
        <v>1823</v>
      </c>
      <c r="B199" t="s">
        <v>1005</v>
      </c>
      <c r="C199" t="s">
        <v>1454</v>
      </c>
      <c r="D199" t="s">
        <v>1755</v>
      </c>
      <c r="E199" s="31">
        <v>164.30434782608697</v>
      </c>
      <c r="F199" s="31">
        <v>394.11141304347825</v>
      </c>
      <c r="G199" s="31">
        <v>0</v>
      </c>
      <c r="H199" s="36">
        <v>0</v>
      </c>
      <c r="I199" s="31">
        <v>79.72282608695653</v>
      </c>
      <c r="J199" s="31">
        <v>0</v>
      </c>
      <c r="K199" s="36">
        <v>0</v>
      </c>
      <c r="L199" s="31">
        <v>70.051630434782609</v>
      </c>
      <c r="M199" s="31">
        <v>0</v>
      </c>
      <c r="N199" s="36">
        <v>0</v>
      </c>
      <c r="O199" s="31">
        <v>4.0190217391304346</v>
      </c>
      <c r="P199" s="31">
        <v>0</v>
      </c>
      <c r="Q199" s="36">
        <v>0</v>
      </c>
      <c r="R199" s="31">
        <v>5.6521739130434785</v>
      </c>
      <c r="S199" s="31">
        <v>0</v>
      </c>
      <c r="T199" s="36">
        <v>0</v>
      </c>
      <c r="U199" s="31">
        <v>98.279891304347828</v>
      </c>
      <c r="V199" s="31">
        <v>0</v>
      </c>
      <c r="W199" s="36">
        <v>0</v>
      </c>
      <c r="X199" s="31">
        <v>3.7961956521739131</v>
      </c>
      <c r="Y199" s="31">
        <v>0</v>
      </c>
      <c r="Z199" s="36">
        <v>0</v>
      </c>
      <c r="AA199" s="31">
        <v>212.3125</v>
      </c>
      <c r="AB199" s="31">
        <v>0</v>
      </c>
      <c r="AC199" s="36">
        <v>0</v>
      </c>
      <c r="AD199" s="31">
        <v>0</v>
      </c>
      <c r="AE199" s="31">
        <v>0</v>
      </c>
      <c r="AF199" s="36" t="s">
        <v>2003</v>
      </c>
      <c r="AG199" s="31">
        <v>0</v>
      </c>
      <c r="AH199" s="31">
        <v>0</v>
      </c>
      <c r="AI199" s="36" t="s">
        <v>2003</v>
      </c>
      <c r="AJ199" t="s">
        <v>313</v>
      </c>
      <c r="AK199" s="37">
        <v>5</v>
      </c>
      <c r="AT199"/>
    </row>
    <row r="200" spans="1:46" x14ac:dyDescent="0.25">
      <c r="A200" t="s">
        <v>1823</v>
      </c>
      <c r="B200" t="s">
        <v>742</v>
      </c>
      <c r="C200" t="s">
        <v>1468</v>
      </c>
      <c r="D200" t="s">
        <v>1765</v>
      </c>
      <c r="E200" s="31">
        <v>49.978260869565219</v>
      </c>
      <c r="F200" s="31">
        <v>164.35499999999999</v>
      </c>
      <c r="G200" s="31">
        <v>80.096304347826091</v>
      </c>
      <c r="H200" s="36">
        <v>0.4873371929532177</v>
      </c>
      <c r="I200" s="31">
        <v>31.124130434782607</v>
      </c>
      <c r="J200" s="31">
        <v>24.852391304347826</v>
      </c>
      <c r="K200" s="36">
        <v>0.79849271151280643</v>
      </c>
      <c r="L200" s="31">
        <v>27.781739130434783</v>
      </c>
      <c r="M200" s="31">
        <v>24.852391304347826</v>
      </c>
      <c r="N200" s="36">
        <v>0.89455851513349394</v>
      </c>
      <c r="O200" s="31">
        <v>0</v>
      </c>
      <c r="P200" s="31">
        <v>0</v>
      </c>
      <c r="Q200" s="36" t="s">
        <v>2003</v>
      </c>
      <c r="R200" s="31">
        <v>3.3423913043478262</v>
      </c>
      <c r="S200" s="31">
        <v>0</v>
      </c>
      <c r="T200" s="36">
        <v>0</v>
      </c>
      <c r="U200" s="31">
        <v>12.811847826086955</v>
      </c>
      <c r="V200" s="31">
        <v>2.1457608695652177</v>
      </c>
      <c r="W200" s="36">
        <v>0.1674825441804037</v>
      </c>
      <c r="X200" s="31">
        <v>3.8747826086956518</v>
      </c>
      <c r="Y200" s="31">
        <v>0</v>
      </c>
      <c r="Z200" s="36">
        <v>0</v>
      </c>
      <c r="AA200" s="31">
        <v>113.04423913043478</v>
      </c>
      <c r="AB200" s="31">
        <v>53.098152173913043</v>
      </c>
      <c r="AC200" s="36">
        <v>0.46971126155881648</v>
      </c>
      <c r="AD200" s="31">
        <v>3.5</v>
      </c>
      <c r="AE200" s="31">
        <v>0</v>
      </c>
      <c r="AF200" s="36">
        <v>0</v>
      </c>
      <c r="AG200" s="31">
        <v>0</v>
      </c>
      <c r="AH200" s="31">
        <v>0</v>
      </c>
      <c r="AI200" s="36" t="s">
        <v>2003</v>
      </c>
      <c r="AJ200" t="s">
        <v>50</v>
      </c>
      <c r="AK200" s="37">
        <v>5</v>
      </c>
      <c r="AT200"/>
    </row>
    <row r="201" spans="1:46" x14ac:dyDescent="0.25">
      <c r="A201" t="s">
        <v>1823</v>
      </c>
      <c r="B201" t="s">
        <v>1189</v>
      </c>
      <c r="C201" t="s">
        <v>1656</v>
      </c>
      <c r="D201" t="s">
        <v>1724</v>
      </c>
      <c r="E201" s="31">
        <v>60.75</v>
      </c>
      <c r="F201" s="31">
        <v>164.99999999999997</v>
      </c>
      <c r="G201" s="31">
        <v>0</v>
      </c>
      <c r="H201" s="36">
        <v>0</v>
      </c>
      <c r="I201" s="31">
        <v>42.157608695652172</v>
      </c>
      <c r="J201" s="31">
        <v>0</v>
      </c>
      <c r="K201" s="36">
        <v>0</v>
      </c>
      <c r="L201" s="31">
        <v>35.505434782608695</v>
      </c>
      <c r="M201" s="31">
        <v>0</v>
      </c>
      <c r="N201" s="36">
        <v>0</v>
      </c>
      <c r="O201" s="31">
        <v>6.1820652173913047</v>
      </c>
      <c r="P201" s="31">
        <v>0</v>
      </c>
      <c r="Q201" s="36">
        <v>0</v>
      </c>
      <c r="R201" s="31">
        <v>0.47010869565217389</v>
      </c>
      <c r="S201" s="31">
        <v>0</v>
      </c>
      <c r="T201" s="36">
        <v>0</v>
      </c>
      <c r="U201" s="31">
        <v>23.600543478260871</v>
      </c>
      <c r="V201" s="31">
        <v>0</v>
      </c>
      <c r="W201" s="36">
        <v>0</v>
      </c>
      <c r="X201" s="31">
        <v>0.70108695652173914</v>
      </c>
      <c r="Y201" s="31">
        <v>0</v>
      </c>
      <c r="Z201" s="36">
        <v>0</v>
      </c>
      <c r="AA201" s="31">
        <v>90.138586956521735</v>
      </c>
      <c r="AB201" s="31">
        <v>0</v>
      </c>
      <c r="AC201" s="36">
        <v>0</v>
      </c>
      <c r="AD201" s="31">
        <v>8.4021739130434785</v>
      </c>
      <c r="AE201" s="31">
        <v>0</v>
      </c>
      <c r="AF201" s="36">
        <v>0</v>
      </c>
      <c r="AG201" s="31">
        <v>0</v>
      </c>
      <c r="AH201" s="31">
        <v>0</v>
      </c>
      <c r="AI201" s="36" t="s">
        <v>2003</v>
      </c>
      <c r="AJ201" t="s">
        <v>497</v>
      </c>
      <c r="AK201" s="37">
        <v>5</v>
      </c>
      <c r="AT201"/>
    </row>
    <row r="202" spans="1:46" x14ac:dyDescent="0.25">
      <c r="A202" t="s">
        <v>1823</v>
      </c>
      <c r="B202" t="s">
        <v>988</v>
      </c>
      <c r="C202" t="s">
        <v>1588</v>
      </c>
      <c r="D202" t="s">
        <v>1780</v>
      </c>
      <c r="E202" s="31">
        <v>65.065217391304344</v>
      </c>
      <c r="F202" s="31">
        <v>215.5271739130435</v>
      </c>
      <c r="G202" s="31">
        <v>37.459239130434781</v>
      </c>
      <c r="H202" s="36">
        <v>0.17380285952038729</v>
      </c>
      <c r="I202" s="31">
        <v>43.733695652173914</v>
      </c>
      <c r="J202" s="31">
        <v>0</v>
      </c>
      <c r="K202" s="36">
        <v>0</v>
      </c>
      <c r="L202" s="31">
        <v>39.086956521739133</v>
      </c>
      <c r="M202" s="31">
        <v>0</v>
      </c>
      <c r="N202" s="36">
        <v>0</v>
      </c>
      <c r="O202" s="31">
        <v>0</v>
      </c>
      <c r="P202" s="31">
        <v>0</v>
      </c>
      <c r="Q202" s="36" t="s">
        <v>2003</v>
      </c>
      <c r="R202" s="31">
        <v>4.6467391304347823</v>
      </c>
      <c r="S202" s="31">
        <v>0</v>
      </c>
      <c r="T202" s="36">
        <v>0</v>
      </c>
      <c r="U202" s="31">
        <v>51.298913043478258</v>
      </c>
      <c r="V202" s="31">
        <v>10.25</v>
      </c>
      <c r="W202" s="36">
        <v>0.19980930183282128</v>
      </c>
      <c r="X202" s="31">
        <v>6.0190217391304346</v>
      </c>
      <c r="Y202" s="31">
        <v>0</v>
      </c>
      <c r="Z202" s="36">
        <v>0</v>
      </c>
      <c r="AA202" s="31">
        <v>114.47554347826087</v>
      </c>
      <c r="AB202" s="31">
        <v>27.209239130434781</v>
      </c>
      <c r="AC202" s="36">
        <v>0.23768604457948581</v>
      </c>
      <c r="AD202" s="31">
        <v>0</v>
      </c>
      <c r="AE202" s="31">
        <v>0</v>
      </c>
      <c r="AF202" s="36" t="s">
        <v>2003</v>
      </c>
      <c r="AG202" s="31">
        <v>0</v>
      </c>
      <c r="AH202" s="31">
        <v>0</v>
      </c>
      <c r="AI202" s="36" t="s">
        <v>2003</v>
      </c>
      <c r="AJ202" t="s">
        <v>296</v>
      </c>
      <c r="AK202" s="37">
        <v>5</v>
      </c>
      <c r="AT202"/>
    </row>
    <row r="203" spans="1:46" x14ac:dyDescent="0.25">
      <c r="A203" t="s">
        <v>1823</v>
      </c>
      <c r="B203" t="s">
        <v>1052</v>
      </c>
      <c r="C203" t="s">
        <v>1613</v>
      </c>
      <c r="D203" t="s">
        <v>1755</v>
      </c>
      <c r="E203" s="31">
        <v>159.69565217391303</v>
      </c>
      <c r="F203" s="31">
        <v>291.25217391304352</v>
      </c>
      <c r="G203" s="31">
        <v>0</v>
      </c>
      <c r="H203" s="36">
        <v>0</v>
      </c>
      <c r="I203" s="31">
        <v>46.608695652173907</v>
      </c>
      <c r="J203" s="31">
        <v>0</v>
      </c>
      <c r="K203" s="36">
        <v>0</v>
      </c>
      <c r="L203" s="31">
        <v>34.823913043478257</v>
      </c>
      <c r="M203" s="31">
        <v>0</v>
      </c>
      <c r="N203" s="36">
        <v>0</v>
      </c>
      <c r="O203" s="31">
        <v>6.3065217391304351</v>
      </c>
      <c r="P203" s="31">
        <v>0</v>
      </c>
      <c r="Q203" s="36">
        <v>0</v>
      </c>
      <c r="R203" s="31">
        <v>5.4782608695652177</v>
      </c>
      <c r="S203" s="31">
        <v>0</v>
      </c>
      <c r="T203" s="36">
        <v>0</v>
      </c>
      <c r="U203" s="31">
        <v>89.896739130434781</v>
      </c>
      <c r="V203" s="31">
        <v>0</v>
      </c>
      <c r="W203" s="36">
        <v>0</v>
      </c>
      <c r="X203" s="31">
        <v>4.9445652173913031</v>
      </c>
      <c r="Y203" s="31">
        <v>0</v>
      </c>
      <c r="Z203" s="36">
        <v>0</v>
      </c>
      <c r="AA203" s="31">
        <v>149.80217391304353</v>
      </c>
      <c r="AB203" s="31">
        <v>0</v>
      </c>
      <c r="AC203" s="36">
        <v>0</v>
      </c>
      <c r="AD203" s="31">
        <v>0</v>
      </c>
      <c r="AE203" s="31">
        <v>0</v>
      </c>
      <c r="AF203" s="36" t="s">
        <v>2003</v>
      </c>
      <c r="AG203" s="31">
        <v>0</v>
      </c>
      <c r="AH203" s="31">
        <v>0</v>
      </c>
      <c r="AI203" s="36" t="s">
        <v>2003</v>
      </c>
      <c r="AJ203" t="s">
        <v>360</v>
      </c>
      <c r="AK203" s="37">
        <v>5</v>
      </c>
      <c r="AT203"/>
    </row>
    <row r="204" spans="1:46" x14ac:dyDescent="0.25">
      <c r="A204" t="s">
        <v>1823</v>
      </c>
      <c r="B204" t="s">
        <v>1258</v>
      </c>
      <c r="C204" t="s">
        <v>1438</v>
      </c>
      <c r="D204" t="s">
        <v>1761</v>
      </c>
      <c r="E204" s="31">
        <v>36.717391304347828</v>
      </c>
      <c r="F204" s="31">
        <v>90.184782608695656</v>
      </c>
      <c r="G204" s="31">
        <v>29.847826086956523</v>
      </c>
      <c r="H204" s="36">
        <v>0.33096299867421958</v>
      </c>
      <c r="I204" s="31">
        <v>24.070108695652177</v>
      </c>
      <c r="J204" s="31">
        <v>14.918478260869565</v>
      </c>
      <c r="K204" s="36">
        <v>0.61979272505588279</v>
      </c>
      <c r="L204" s="31">
        <v>16.647500000000001</v>
      </c>
      <c r="M204" s="31">
        <v>14.918478260869565</v>
      </c>
      <c r="N204" s="36">
        <v>0.89613925579633957</v>
      </c>
      <c r="O204" s="31">
        <v>2.9389130434782609</v>
      </c>
      <c r="P204" s="31">
        <v>0</v>
      </c>
      <c r="Q204" s="36">
        <v>0</v>
      </c>
      <c r="R204" s="31">
        <v>4.4836956521739131</v>
      </c>
      <c r="S204" s="31">
        <v>0</v>
      </c>
      <c r="T204" s="36">
        <v>0</v>
      </c>
      <c r="U204" s="31">
        <v>14.436521739130436</v>
      </c>
      <c r="V204" s="31">
        <v>0</v>
      </c>
      <c r="W204" s="36">
        <v>0</v>
      </c>
      <c r="X204" s="31">
        <v>0</v>
      </c>
      <c r="Y204" s="31">
        <v>0</v>
      </c>
      <c r="Z204" s="36" t="s">
        <v>2003</v>
      </c>
      <c r="AA204" s="31">
        <v>51.678152173913048</v>
      </c>
      <c r="AB204" s="31">
        <v>14.929347826086957</v>
      </c>
      <c r="AC204" s="36">
        <v>0.28889089872728152</v>
      </c>
      <c r="AD204" s="31">
        <v>0</v>
      </c>
      <c r="AE204" s="31">
        <v>0</v>
      </c>
      <c r="AF204" s="36" t="s">
        <v>2003</v>
      </c>
      <c r="AG204" s="31">
        <v>0</v>
      </c>
      <c r="AH204" s="31">
        <v>0</v>
      </c>
      <c r="AI204" s="36" t="s">
        <v>2003</v>
      </c>
      <c r="AJ204" t="s">
        <v>566</v>
      </c>
      <c r="AK204" s="37">
        <v>5</v>
      </c>
      <c r="AT204"/>
    </row>
    <row r="205" spans="1:46" x14ac:dyDescent="0.25">
      <c r="A205" t="s">
        <v>1823</v>
      </c>
      <c r="B205" t="s">
        <v>912</v>
      </c>
      <c r="C205" t="s">
        <v>1559</v>
      </c>
      <c r="D205" t="s">
        <v>1768</v>
      </c>
      <c r="E205" s="31">
        <v>52.923913043478258</v>
      </c>
      <c r="F205" s="31">
        <v>222.71945652173906</v>
      </c>
      <c r="G205" s="31">
        <v>1.2107608695652174</v>
      </c>
      <c r="H205" s="36">
        <v>5.4362599858761703E-3</v>
      </c>
      <c r="I205" s="31">
        <v>54.361847826086951</v>
      </c>
      <c r="J205" s="31">
        <v>0</v>
      </c>
      <c r="K205" s="36">
        <v>0</v>
      </c>
      <c r="L205" s="31">
        <v>45.579239130434779</v>
      </c>
      <c r="M205" s="31">
        <v>0</v>
      </c>
      <c r="N205" s="36">
        <v>0</v>
      </c>
      <c r="O205" s="31">
        <v>6.1739130434782608</v>
      </c>
      <c r="P205" s="31">
        <v>0</v>
      </c>
      <c r="Q205" s="36">
        <v>0</v>
      </c>
      <c r="R205" s="31">
        <v>2.6086956521739131</v>
      </c>
      <c r="S205" s="31">
        <v>0</v>
      </c>
      <c r="T205" s="36">
        <v>0</v>
      </c>
      <c r="U205" s="31">
        <v>35.329891304347818</v>
      </c>
      <c r="V205" s="31">
        <v>0</v>
      </c>
      <c r="W205" s="36">
        <v>0</v>
      </c>
      <c r="X205" s="31">
        <v>5.0163043478260878</v>
      </c>
      <c r="Y205" s="31">
        <v>0</v>
      </c>
      <c r="Z205" s="36">
        <v>0</v>
      </c>
      <c r="AA205" s="31">
        <v>128.0114130434782</v>
      </c>
      <c r="AB205" s="31">
        <v>1.2107608695652174</v>
      </c>
      <c r="AC205" s="36">
        <v>9.4582259564152359E-3</v>
      </c>
      <c r="AD205" s="31">
        <v>0</v>
      </c>
      <c r="AE205" s="31">
        <v>0</v>
      </c>
      <c r="AF205" s="36" t="s">
        <v>2003</v>
      </c>
      <c r="AG205" s="31">
        <v>0</v>
      </c>
      <c r="AH205" s="31">
        <v>0</v>
      </c>
      <c r="AI205" s="36" t="s">
        <v>2003</v>
      </c>
      <c r="AJ205" t="s">
        <v>220</v>
      </c>
      <c r="AK205" s="37">
        <v>5</v>
      </c>
      <c r="AT205"/>
    </row>
    <row r="206" spans="1:46" x14ac:dyDescent="0.25">
      <c r="A206" t="s">
        <v>1823</v>
      </c>
      <c r="B206" t="s">
        <v>693</v>
      </c>
      <c r="C206" t="s">
        <v>1433</v>
      </c>
      <c r="D206" t="s">
        <v>1758</v>
      </c>
      <c r="E206" s="31">
        <v>68.054347826086953</v>
      </c>
      <c r="F206" s="31">
        <v>232.58423913043478</v>
      </c>
      <c r="G206" s="31">
        <v>0</v>
      </c>
      <c r="H206" s="36">
        <v>0</v>
      </c>
      <c r="I206" s="31">
        <v>50.497282608695649</v>
      </c>
      <c r="J206" s="31">
        <v>0</v>
      </c>
      <c r="K206" s="36">
        <v>0</v>
      </c>
      <c r="L206" s="31">
        <v>39.975543478260867</v>
      </c>
      <c r="M206" s="31">
        <v>0</v>
      </c>
      <c r="N206" s="36">
        <v>0</v>
      </c>
      <c r="O206" s="31">
        <v>5.3913043478260869</v>
      </c>
      <c r="P206" s="31">
        <v>0</v>
      </c>
      <c r="Q206" s="36">
        <v>0</v>
      </c>
      <c r="R206" s="31">
        <v>5.1304347826086953</v>
      </c>
      <c r="S206" s="31">
        <v>0</v>
      </c>
      <c r="T206" s="36">
        <v>0</v>
      </c>
      <c r="U206" s="31">
        <v>48.019021739130437</v>
      </c>
      <c r="V206" s="31">
        <v>0</v>
      </c>
      <c r="W206" s="36">
        <v>0</v>
      </c>
      <c r="X206" s="31">
        <v>0</v>
      </c>
      <c r="Y206" s="31">
        <v>0</v>
      </c>
      <c r="Z206" s="36" t="s">
        <v>2003</v>
      </c>
      <c r="AA206" s="31">
        <v>134.06793478260869</v>
      </c>
      <c r="AB206" s="31">
        <v>0</v>
      </c>
      <c r="AC206" s="36">
        <v>0</v>
      </c>
      <c r="AD206" s="31">
        <v>0</v>
      </c>
      <c r="AE206" s="31">
        <v>0</v>
      </c>
      <c r="AF206" s="36" t="s">
        <v>2003</v>
      </c>
      <c r="AG206" s="31">
        <v>0</v>
      </c>
      <c r="AH206" s="31">
        <v>0</v>
      </c>
      <c r="AI206" s="36" t="s">
        <v>2003</v>
      </c>
      <c r="AJ206" t="s">
        <v>1</v>
      </c>
      <c r="AK206" s="37">
        <v>5</v>
      </c>
      <c r="AT206"/>
    </row>
    <row r="207" spans="1:46" x14ac:dyDescent="0.25">
      <c r="A207" t="s">
        <v>1823</v>
      </c>
      <c r="B207" t="s">
        <v>1364</v>
      </c>
      <c r="C207" t="s">
        <v>1580</v>
      </c>
      <c r="D207" t="s">
        <v>1755</v>
      </c>
      <c r="E207" s="31">
        <v>93.771739130434781</v>
      </c>
      <c r="F207" s="31">
        <v>171.81173913043477</v>
      </c>
      <c r="G207" s="31">
        <v>0</v>
      </c>
      <c r="H207" s="36">
        <v>0</v>
      </c>
      <c r="I207" s="31">
        <v>29.892065217391309</v>
      </c>
      <c r="J207" s="31">
        <v>0</v>
      </c>
      <c r="K207" s="36">
        <v>0</v>
      </c>
      <c r="L207" s="31">
        <v>18.229021739130442</v>
      </c>
      <c r="M207" s="31">
        <v>0</v>
      </c>
      <c r="N207" s="36">
        <v>0</v>
      </c>
      <c r="O207" s="31">
        <v>5.9728260869565215</v>
      </c>
      <c r="P207" s="31">
        <v>0</v>
      </c>
      <c r="Q207" s="36">
        <v>0</v>
      </c>
      <c r="R207" s="31">
        <v>5.6902173913043477</v>
      </c>
      <c r="S207" s="31">
        <v>0</v>
      </c>
      <c r="T207" s="36">
        <v>0</v>
      </c>
      <c r="U207" s="31">
        <v>36.950217391304378</v>
      </c>
      <c r="V207" s="31">
        <v>0</v>
      </c>
      <c r="W207" s="36">
        <v>0</v>
      </c>
      <c r="X207" s="31">
        <v>6.204891304347826</v>
      </c>
      <c r="Y207" s="31">
        <v>0</v>
      </c>
      <c r="Z207" s="36">
        <v>0</v>
      </c>
      <c r="AA207" s="31">
        <v>98.764565217391265</v>
      </c>
      <c r="AB207" s="31">
        <v>0</v>
      </c>
      <c r="AC207" s="36">
        <v>0</v>
      </c>
      <c r="AD207" s="31">
        <v>0</v>
      </c>
      <c r="AE207" s="31">
        <v>0</v>
      </c>
      <c r="AF207" s="36" t="s">
        <v>2003</v>
      </c>
      <c r="AG207" s="31">
        <v>0</v>
      </c>
      <c r="AH207" s="31">
        <v>0</v>
      </c>
      <c r="AI207" s="36" t="s">
        <v>2003</v>
      </c>
      <c r="AJ207" t="s">
        <v>674</v>
      </c>
      <c r="AK207" s="37">
        <v>5</v>
      </c>
      <c r="AT207"/>
    </row>
    <row r="208" spans="1:46" x14ac:dyDescent="0.25">
      <c r="A208" t="s">
        <v>1823</v>
      </c>
      <c r="B208" t="s">
        <v>737</v>
      </c>
      <c r="C208" t="s">
        <v>1431</v>
      </c>
      <c r="D208" t="s">
        <v>1773</v>
      </c>
      <c r="E208" s="31">
        <v>69.967391304347828</v>
      </c>
      <c r="F208" s="31">
        <v>167.90489130434781</v>
      </c>
      <c r="G208" s="31">
        <v>4.6467391304347823</v>
      </c>
      <c r="H208" s="36">
        <v>2.7674828853032091E-2</v>
      </c>
      <c r="I208" s="31">
        <v>37.633152173913039</v>
      </c>
      <c r="J208" s="31">
        <v>0</v>
      </c>
      <c r="K208" s="36">
        <v>0</v>
      </c>
      <c r="L208" s="31">
        <v>30.331521739130434</v>
      </c>
      <c r="M208" s="31">
        <v>0</v>
      </c>
      <c r="N208" s="36">
        <v>0</v>
      </c>
      <c r="O208" s="31">
        <v>4.6929347826086953</v>
      </c>
      <c r="P208" s="31">
        <v>0</v>
      </c>
      <c r="Q208" s="36">
        <v>0</v>
      </c>
      <c r="R208" s="31">
        <v>2.6086956521739131</v>
      </c>
      <c r="S208" s="31">
        <v>0</v>
      </c>
      <c r="T208" s="36">
        <v>0</v>
      </c>
      <c r="U208" s="31">
        <v>29.616847826086957</v>
      </c>
      <c r="V208" s="31">
        <v>0</v>
      </c>
      <c r="W208" s="36">
        <v>0</v>
      </c>
      <c r="X208" s="31">
        <v>5.3179347826086953</v>
      </c>
      <c r="Y208" s="31">
        <v>0</v>
      </c>
      <c r="Z208" s="36">
        <v>0</v>
      </c>
      <c r="AA208" s="31">
        <v>95.336956521739125</v>
      </c>
      <c r="AB208" s="31">
        <v>4.6467391304347823</v>
      </c>
      <c r="AC208" s="36">
        <v>4.8740166457644507E-2</v>
      </c>
      <c r="AD208" s="31">
        <v>0</v>
      </c>
      <c r="AE208" s="31">
        <v>0</v>
      </c>
      <c r="AF208" s="36" t="s">
        <v>2003</v>
      </c>
      <c r="AG208" s="31">
        <v>0</v>
      </c>
      <c r="AH208" s="31">
        <v>0</v>
      </c>
      <c r="AI208" s="36" t="s">
        <v>2003</v>
      </c>
      <c r="AJ208" t="s">
        <v>45</v>
      </c>
      <c r="AK208" s="37">
        <v>5</v>
      </c>
      <c r="AT208"/>
    </row>
    <row r="209" spans="1:46" x14ac:dyDescent="0.25">
      <c r="A209" t="s">
        <v>1823</v>
      </c>
      <c r="B209" t="s">
        <v>750</v>
      </c>
      <c r="C209" t="s">
        <v>1472</v>
      </c>
      <c r="D209" t="s">
        <v>1773</v>
      </c>
      <c r="E209" s="31">
        <v>70.804347826086953</v>
      </c>
      <c r="F209" s="31">
        <v>228.7853260869565</v>
      </c>
      <c r="G209" s="31">
        <v>0</v>
      </c>
      <c r="H209" s="36">
        <v>0</v>
      </c>
      <c r="I209" s="31">
        <v>62.578804347826086</v>
      </c>
      <c r="J209" s="31">
        <v>0</v>
      </c>
      <c r="K209" s="36">
        <v>0</v>
      </c>
      <c r="L209" s="31">
        <v>56.926630434782609</v>
      </c>
      <c r="M209" s="31">
        <v>0</v>
      </c>
      <c r="N209" s="36">
        <v>0</v>
      </c>
      <c r="O209" s="31">
        <v>0</v>
      </c>
      <c r="P209" s="31">
        <v>0</v>
      </c>
      <c r="Q209" s="36" t="s">
        <v>2003</v>
      </c>
      <c r="R209" s="31">
        <v>5.6521739130434785</v>
      </c>
      <c r="S209" s="31">
        <v>0</v>
      </c>
      <c r="T209" s="36">
        <v>0</v>
      </c>
      <c r="U209" s="31">
        <v>34.801630434782609</v>
      </c>
      <c r="V209" s="31">
        <v>0</v>
      </c>
      <c r="W209" s="36">
        <v>0</v>
      </c>
      <c r="X209" s="31">
        <v>0</v>
      </c>
      <c r="Y209" s="31">
        <v>0</v>
      </c>
      <c r="Z209" s="36" t="s">
        <v>2003</v>
      </c>
      <c r="AA209" s="31">
        <v>131.40489130434781</v>
      </c>
      <c r="AB209" s="31">
        <v>0</v>
      </c>
      <c r="AC209" s="36">
        <v>0</v>
      </c>
      <c r="AD209" s="31">
        <v>0</v>
      </c>
      <c r="AE209" s="31">
        <v>0</v>
      </c>
      <c r="AF209" s="36" t="s">
        <v>2003</v>
      </c>
      <c r="AG209" s="31">
        <v>0</v>
      </c>
      <c r="AH209" s="31">
        <v>0</v>
      </c>
      <c r="AI209" s="36" t="s">
        <v>2003</v>
      </c>
      <c r="AJ209" t="s">
        <v>58</v>
      </c>
      <c r="AK209" s="37">
        <v>5</v>
      </c>
      <c r="AT209"/>
    </row>
    <row r="210" spans="1:46" x14ac:dyDescent="0.25">
      <c r="A210" t="s">
        <v>1823</v>
      </c>
      <c r="B210" t="s">
        <v>1286</v>
      </c>
      <c r="C210" t="s">
        <v>1690</v>
      </c>
      <c r="D210" t="s">
        <v>1803</v>
      </c>
      <c r="E210" s="31">
        <v>40.597826086956523</v>
      </c>
      <c r="F210" s="31">
        <v>97.592717391304319</v>
      </c>
      <c r="G210" s="31">
        <v>0</v>
      </c>
      <c r="H210" s="36">
        <v>0</v>
      </c>
      <c r="I210" s="31">
        <v>18.84315217391304</v>
      </c>
      <c r="J210" s="31">
        <v>0</v>
      </c>
      <c r="K210" s="36">
        <v>0</v>
      </c>
      <c r="L210" s="31">
        <v>11.126086956521737</v>
      </c>
      <c r="M210" s="31">
        <v>0</v>
      </c>
      <c r="N210" s="36">
        <v>0</v>
      </c>
      <c r="O210" s="31">
        <v>3.7061956521739132</v>
      </c>
      <c r="P210" s="31">
        <v>0</v>
      </c>
      <c r="Q210" s="36">
        <v>0</v>
      </c>
      <c r="R210" s="31">
        <v>4.0108695652173916</v>
      </c>
      <c r="S210" s="31">
        <v>0</v>
      </c>
      <c r="T210" s="36">
        <v>0</v>
      </c>
      <c r="U210" s="31">
        <v>21.111630434782615</v>
      </c>
      <c r="V210" s="31">
        <v>0</v>
      </c>
      <c r="W210" s="36">
        <v>0</v>
      </c>
      <c r="X210" s="31">
        <v>6.8152173913043471E-2</v>
      </c>
      <c r="Y210" s="31">
        <v>0</v>
      </c>
      <c r="Z210" s="36">
        <v>0</v>
      </c>
      <c r="AA210" s="31">
        <v>54.883478260869545</v>
      </c>
      <c r="AB210" s="31">
        <v>0</v>
      </c>
      <c r="AC210" s="36">
        <v>0</v>
      </c>
      <c r="AD210" s="31">
        <v>2.6863043478260868</v>
      </c>
      <c r="AE210" s="31">
        <v>0</v>
      </c>
      <c r="AF210" s="36">
        <v>0</v>
      </c>
      <c r="AG210" s="31">
        <v>0</v>
      </c>
      <c r="AH210" s="31">
        <v>0</v>
      </c>
      <c r="AI210" s="36" t="s">
        <v>2003</v>
      </c>
      <c r="AJ210" t="s">
        <v>594</v>
      </c>
      <c r="AK210" s="37">
        <v>5</v>
      </c>
      <c r="AT210"/>
    </row>
    <row r="211" spans="1:46" x14ac:dyDescent="0.25">
      <c r="A211" t="s">
        <v>1823</v>
      </c>
      <c r="B211" t="s">
        <v>1377</v>
      </c>
      <c r="C211" t="s">
        <v>1383</v>
      </c>
      <c r="D211" t="s">
        <v>1720</v>
      </c>
      <c r="E211" s="31">
        <v>36.445652173913047</v>
      </c>
      <c r="F211" s="31">
        <v>78.976304347826073</v>
      </c>
      <c r="G211" s="31">
        <v>0</v>
      </c>
      <c r="H211" s="36">
        <v>0</v>
      </c>
      <c r="I211" s="31">
        <v>9.9333695652173901</v>
      </c>
      <c r="J211" s="31">
        <v>0</v>
      </c>
      <c r="K211" s="36">
        <v>0</v>
      </c>
      <c r="L211" s="31">
        <v>7.8219565217391303</v>
      </c>
      <c r="M211" s="31">
        <v>0</v>
      </c>
      <c r="N211" s="36">
        <v>0</v>
      </c>
      <c r="O211" s="31">
        <v>2.1114130434782608</v>
      </c>
      <c r="P211" s="31">
        <v>0</v>
      </c>
      <c r="Q211" s="36">
        <v>0</v>
      </c>
      <c r="R211" s="31">
        <v>0</v>
      </c>
      <c r="S211" s="31">
        <v>0</v>
      </c>
      <c r="T211" s="36" t="s">
        <v>2003</v>
      </c>
      <c r="U211" s="31">
        <v>19.894565217391303</v>
      </c>
      <c r="V211" s="31">
        <v>0</v>
      </c>
      <c r="W211" s="36">
        <v>0</v>
      </c>
      <c r="X211" s="31">
        <v>2.7391304347826089</v>
      </c>
      <c r="Y211" s="31">
        <v>0</v>
      </c>
      <c r="Z211" s="36">
        <v>0</v>
      </c>
      <c r="AA211" s="31">
        <v>46.40923913043477</v>
      </c>
      <c r="AB211" s="31">
        <v>0</v>
      </c>
      <c r="AC211" s="36">
        <v>0</v>
      </c>
      <c r="AD211" s="31">
        <v>0</v>
      </c>
      <c r="AE211" s="31">
        <v>0</v>
      </c>
      <c r="AF211" s="36" t="s">
        <v>2003</v>
      </c>
      <c r="AG211" s="31">
        <v>0</v>
      </c>
      <c r="AH211" s="31">
        <v>0</v>
      </c>
      <c r="AI211" s="36" t="s">
        <v>2003</v>
      </c>
      <c r="AJ211" t="s">
        <v>687</v>
      </c>
      <c r="AK211" s="37">
        <v>5</v>
      </c>
      <c r="AT211"/>
    </row>
    <row r="212" spans="1:46" x14ac:dyDescent="0.25">
      <c r="A212" t="s">
        <v>1823</v>
      </c>
      <c r="B212" t="s">
        <v>1173</v>
      </c>
      <c r="C212" t="s">
        <v>1458</v>
      </c>
      <c r="D212" t="s">
        <v>1755</v>
      </c>
      <c r="E212" s="31">
        <v>85.836956521739125</v>
      </c>
      <c r="F212" s="31">
        <v>248.18586956521739</v>
      </c>
      <c r="G212" s="31">
        <v>1.8018478260869564</v>
      </c>
      <c r="H212" s="36">
        <v>7.260074190539173E-3</v>
      </c>
      <c r="I212" s="31">
        <v>77.790760869565219</v>
      </c>
      <c r="J212" s="31">
        <v>8.6956521739130432E-2</v>
      </c>
      <c r="K212" s="36">
        <v>1.1178258287630558E-3</v>
      </c>
      <c r="L212" s="31">
        <v>56.872282608695649</v>
      </c>
      <c r="M212" s="31">
        <v>0</v>
      </c>
      <c r="N212" s="36">
        <v>0</v>
      </c>
      <c r="O212" s="31">
        <v>15.875</v>
      </c>
      <c r="P212" s="31">
        <v>8.6956521739130432E-2</v>
      </c>
      <c r="Q212" s="36">
        <v>5.4775761725436491E-3</v>
      </c>
      <c r="R212" s="31">
        <v>5.0434782608695654</v>
      </c>
      <c r="S212" s="31">
        <v>0</v>
      </c>
      <c r="T212" s="36">
        <v>0</v>
      </c>
      <c r="U212" s="31">
        <v>30.046195652173914</v>
      </c>
      <c r="V212" s="31">
        <v>0</v>
      </c>
      <c r="W212" s="36">
        <v>0</v>
      </c>
      <c r="X212" s="31">
        <v>4.7126086956521736</v>
      </c>
      <c r="Y212" s="31">
        <v>0</v>
      </c>
      <c r="Z212" s="36">
        <v>0</v>
      </c>
      <c r="AA212" s="31">
        <v>124.68793478260871</v>
      </c>
      <c r="AB212" s="31">
        <v>1.714891304347826</v>
      </c>
      <c r="AC212" s="36">
        <v>1.3753466262294822E-2</v>
      </c>
      <c r="AD212" s="31">
        <v>10.948369565217391</v>
      </c>
      <c r="AE212" s="31">
        <v>0</v>
      </c>
      <c r="AF212" s="36">
        <v>0</v>
      </c>
      <c r="AG212" s="31">
        <v>0</v>
      </c>
      <c r="AH212" s="31">
        <v>0</v>
      </c>
      <c r="AI212" s="36" t="s">
        <v>2003</v>
      </c>
      <c r="AJ212" t="s">
        <v>481</v>
      </c>
      <c r="AK212" s="37">
        <v>5</v>
      </c>
      <c r="AT212"/>
    </row>
    <row r="213" spans="1:46" x14ac:dyDescent="0.25">
      <c r="A213" t="s">
        <v>1823</v>
      </c>
      <c r="B213" t="s">
        <v>886</v>
      </c>
      <c r="C213" t="s">
        <v>1473</v>
      </c>
      <c r="D213" t="s">
        <v>1729</v>
      </c>
      <c r="E213" s="31">
        <v>118.8804347826087</v>
      </c>
      <c r="F213" s="31">
        <v>512.27445652173913</v>
      </c>
      <c r="G213" s="31">
        <v>180.9891304347826</v>
      </c>
      <c r="H213" s="36">
        <v>0.35330500697549821</v>
      </c>
      <c r="I213" s="31">
        <v>179.96739130434781</v>
      </c>
      <c r="J213" s="31">
        <v>19.961956521739129</v>
      </c>
      <c r="K213" s="36">
        <v>0.11091985263030742</v>
      </c>
      <c r="L213" s="31">
        <v>116.40760869565217</v>
      </c>
      <c r="M213" s="31">
        <v>19.961956521739129</v>
      </c>
      <c r="N213" s="36">
        <v>0.17148326252392734</v>
      </c>
      <c r="O213" s="31">
        <v>57.820652173913047</v>
      </c>
      <c r="P213" s="31">
        <v>0</v>
      </c>
      <c r="Q213" s="36">
        <v>0</v>
      </c>
      <c r="R213" s="31">
        <v>5.7391304347826084</v>
      </c>
      <c r="S213" s="31">
        <v>0</v>
      </c>
      <c r="T213" s="36">
        <v>0</v>
      </c>
      <c r="U213" s="31">
        <v>23.271739130434781</v>
      </c>
      <c r="V213" s="31">
        <v>11.663043478260869</v>
      </c>
      <c r="W213" s="36">
        <v>0.50116767865483425</v>
      </c>
      <c r="X213" s="31">
        <v>0</v>
      </c>
      <c r="Y213" s="31">
        <v>0</v>
      </c>
      <c r="Z213" s="36" t="s">
        <v>2003</v>
      </c>
      <c r="AA213" s="31">
        <v>309.0353260869565</v>
      </c>
      <c r="AB213" s="31">
        <v>149.3641304347826</v>
      </c>
      <c r="AC213" s="36">
        <v>0.48332380743020442</v>
      </c>
      <c r="AD213" s="31">
        <v>0</v>
      </c>
      <c r="AE213" s="31">
        <v>0</v>
      </c>
      <c r="AF213" s="36" t="s">
        <v>2003</v>
      </c>
      <c r="AG213" s="31">
        <v>0</v>
      </c>
      <c r="AH213" s="31">
        <v>0</v>
      </c>
      <c r="AI213" s="36" t="s">
        <v>2003</v>
      </c>
      <c r="AJ213" t="s">
        <v>194</v>
      </c>
      <c r="AK213" s="37">
        <v>5</v>
      </c>
      <c r="AT213"/>
    </row>
    <row r="214" spans="1:46" x14ac:dyDescent="0.25">
      <c r="A214" t="s">
        <v>1823</v>
      </c>
      <c r="B214" t="s">
        <v>1269</v>
      </c>
      <c r="C214" t="s">
        <v>1682</v>
      </c>
      <c r="D214" t="s">
        <v>1768</v>
      </c>
      <c r="E214" s="31">
        <v>18.456521739130434</v>
      </c>
      <c r="F214" s="31">
        <v>83.350000000000009</v>
      </c>
      <c r="G214" s="31">
        <v>24.65597826086956</v>
      </c>
      <c r="H214" s="36">
        <v>0.29581257661511168</v>
      </c>
      <c r="I214" s="31">
        <v>24.566195652173906</v>
      </c>
      <c r="J214" s="31">
        <v>9.6259782608695641</v>
      </c>
      <c r="K214" s="36">
        <v>0.39183837811768563</v>
      </c>
      <c r="L214" s="31">
        <v>21.17489130434782</v>
      </c>
      <c r="M214" s="31">
        <v>9.6259782608695641</v>
      </c>
      <c r="N214" s="36">
        <v>0.45459398693078867</v>
      </c>
      <c r="O214" s="31">
        <v>0</v>
      </c>
      <c r="P214" s="31">
        <v>0</v>
      </c>
      <c r="Q214" s="36" t="s">
        <v>2003</v>
      </c>
      <c r="R214" s="31">
        <v>3.3913043478260869</v>
      </c>
      <c r="S214" s="31">
        <v>0</v>
      </c>
      <c r="T214" s="36">
        <v>0</v>
      </c>
      <c r="U214" s="31">
        <v>5.1028260869565223</v>
      </c>
      <c r="V214" s="31">
        <v>2.0227173913043477</v>
      </c>
      <c r="W214" s="36">
        <v>0.39639159885826264</v>
      </c>
      <c r="X214" s="31">
        <v>4.3288043478260869</v>
      </c>
      <c r="Y214" s="31">
        <v>4.3288043478260869</v>
      </c>
      <c r="Z214" s="36">
        <v>1</v>
      </c>
      <c r="AA214" s="31">
        <v>48.678260869565221</v>
      </c>
      <c r="AB214" s="31">
        <v>8.6784782608695625</v>
      </c>
      <c r="AC214" s="36">
        <v>0.17828242229367625</v>
      </c>
      <c r="AD214" s="31">
        <v>0.67391304347826086</v>
      </c>
      <c r="AE214" s="31">
        <v>0</v>
      </c>
      <c r="AF214" s="36">
        <v>0</v>
      </c>
      <c r="AG214" s="31">
        <v>0</v>
      </c>
      <c r="AH214" s="31">
        <v>0</v>
      </c>
      <c r="AI214" s="36" t="s">
        <v>2003</v>
      </c>
      <c r="AJ214" t="s">
        <v>577</v>
      </c>
      <c r="AK214" s="37">
        <v>5</v>
      </c>
      <c r="AT214"/>
    </row>
    <row r="215" spans="1:46" x14ac:dyDescent="0.25">
      <c r="A215" t="s">
        <v>1823</v>
      </c>
      <c r="B215" t="s">
        <v>1089</v>
      </c>
      <c r="C215" t="s">
        <v>1624</v>
      </c>
      <c r="D215" t="s">
        <v>1755</v>
      </c>
      <c r="E215" s="31">
        <v>14.489130434782609</v>
      </c>
      <c r="F215" s="31">
        <v>78.006630434782608</v>
      </c>
      <c r="G215" s="31">
        <v>0.24456521739130435</v>
      </c>
      <c r="H215" s="36">
        <v>3.1351849968160456E-3</v>
      </c>
      <c r="I215" s="31">
        <v>40.104456521739131</v>
      </c>
      <c r="J215" s="31">
        <v>0</v>
      </c>
      <c r="K215" s="36">
        <v>0</v>
      </c>
      <c r="L215" s="31">
        <v>36.713152173913045</v>
      </c>
      <c r="M215" s="31">
        <v>0</v>
      </c>
      <c r="N215" s="36">
        <v>0</v>
      </c>
      <c r="O215" s="31">
        <v>0</v>
      </c>
      <c r="P215" s="31">
        <v>0</v>
      </c>
      <c r="Q215" s="36" t="s">
        <v>2003</v>
      </c>
      <c r="R215" s="31">
        <v>3.3913043478260869</v>
      </c>
      <c r="S215" s="31">
        <v>0</v>
      </c>
      <c r="T215" s="36">
        <v>0</v>
      </c>
      <c r="U215" s="31">
        <v>0.25</v>
      </c>
      <c r="V215" s="31">
        <v>0</v>
      </c>
      <c r="W215" s="36">
        <v>0</v>
      </c>
      <c r="X215" s="31">
        <v>0</v>
      </c>
      <c r="Y215" s="31">
        <v>0</v>
      </c>
      <c r="Z215" s="36" t="s">
        <v>2003</v>
      </c>
      <c r="AA215" s="31">
        <v>37.652173913043477</v>
      </c>
      <c r="AB215" s="31">
        <v>0.24456521739130435</v>
      </c>
      <c r="AC215" s="36">
        <v>6.4953810623556586E-3</v>
      </c>
      <c r="AD215" s="31">
        <v>0</v>
      </c>
      <c r="AE215" s="31">
        <v>0</v>
      </c>
      <c r="AF215" s="36" t="s">
        <v>2003</v>
      </c>
      <c r="AG215" s="31">
        <v>0</v>
      </c>
      <c r="AH215" s="31">
        <v>0</v>
      </c>
      <c r="AI215" s="36" t="s">
        <v>2003</v>
      </c>
      <c r="AJ215" t="s">
        <v>397</v>
      </c>
      <c r="AK215" s="37">
        <v>5</v>
      </c>
      <c r="AT215"/>
    </row>
    <row r="216" spans="1:46" x14ac:dyDescent="0.25">
      <c r="A216" t="s">
        <v>1823</v>
      </c>
      <c r="B216" t="s">
        <v>1126</v>
      </c>
      <c r="C216" t="s">
        <v>1636</v>
      </c>
      <c r="D216" t="s">
        <v>1732</v>
      </c>
      <c r="E216" s="31">
        <v>71</v>
      </c>
      <c r="F216" s="31">
        <v>200.84510869565219</v>
      </c>
      <c r="G216" s="31">
        <v>0</v>
      </c>
      <c r="H216" s="36">
        <v>0</v>
      </c>
      <c r="I216" s="31">
        <v>43.067934782608688</v>
      </c>
      <c r="J216" s="31">
        <v>0</v>
      </c>
      <c r="K216" s="36">
        <v>0</v>
      </c>
      <c r="L216" s="31">
        <v>29.769021739130434</v>
      </c>
      <c r="M216" s="31">
        <v>0</v>
      </c>
      <c r="N216" s="36">
        <v>0</v>
      </c>
      <c r="O216" s="31">
        <v>7.0516304347826084</v>
      </c>
      <c r="P216" s="31">
        <v>0</v>
      </c>
      <c r="Q216" s="36">
        <v>0</v>
      </c>
      <c r="R216" s="31">
        <v>6.2472826086956523</v>
      </c>
      <c r="S216" s="31">
        <v>0</v>
      </c>
      <c r="T216" s="36">
        <v>0</v>
      </c>
      <c r="U216" s="31">
        <v>54.540760869565219</v>
      </c>
      <c r="V216" s="31">
        <v>0</v>
      </c>
      <c r="W216" s="36">
        <v>0</v>
      </c>
      <c r="X216" s="31">
        <v>0</v>
      </c>
      <c r="Y216" s="31">
        <v>0</v>
      </c>
      <c r="Z216" s="36" t="s">
        <v>2003</v>
      </c>
      <c r="AA216" s="31">
        <v>103.23641304347827</v>
      </c>
      <c r="AB216" s="31">
        <v>0</v>
      </c>
      <c r="AC216" s="36">
        <v>0</v>
      </c>
      <c r="AD216" s="31">
        <v>0</v>
      </c>
      <c r="AE216" s="31">
        <v>0</v>
      </c>
      <c r="AF216" s="36" t="s">
        <v>2003</v>
      </c>
      <c r="AG216" s="31">
        <v>0</v>
      </c>
      <c r="AH216" s="31">
        <v>0</v>
      </c>
      <c r="AI216" s="36" t="s">
        <v>2003</v>
      </c>
      <c r="AJ216" t="s">
        <v>434</v>
      </c>
      <c r="AK216" s="37">
        <v>5</v>
      </c>
      <c r="AT216"/>
    </row>
    <row r="217" spans="1:46" x14ac:dyDescent="0.25">
      <c r="A217" t="s">
        <v>1823</v>
      </c>
      <c r="B217" t="s">
        <v>717</v>
      </c>
      <c r="C217" t="s">
        <v>1435</v>
      </c>
      <c r="D217" t="s">
        <v>1755</v>
      </c>
      <c r="E217" s="31">
        <v>76.663043478260875</v>
      </c>
      <c r="F217" s="31">
        <v>220.46739130434781</v>
      </c>
      <c r="G217" s="31">
        <v>0</v>
      </c>
      <c r="H217" s="36">
        <v>0</v>
      </c>
      <c r="I217" s="31">
        <v>61.478260869565219</v>
      </c>
      <c r="J217" s="31">
        <v>0</v>
      </c>
      <c r="K217" s="36">
        <v>0</v>
      </c>
      <c r="L217" s="31">
        <v>56.521739130434781</v>
      </c>
      <c r="M217" s="31">
        <v>0</v>
      </c>
      <c r="N217" s="36">
        <v>0</v>
      </c>
      <c r="O217" s="31">
        <v>1.9673913043478262</v>
      </c>
      <c r="P217" s="31">
        <v>0</v>
      </c>
      <c r="Q217" s="36">
        <v>0</v>
      </c>
      <c r="R217" s="31">
        <v>2.9891304347826089</v>
      </c>
      <c r="S217" s="31">
        <v>0</v>
      </c>
      <c r="T217" s="36">
        <v>0</v>
      </c>
      <c r="U217" s="31">
        <v>10.345108695652174</v>
      </c>
      <c r="V217" s="31">
        <v>0</v>
      </c>
      <c r="W217" s="36">
        <v>0</v>
      </c>
      <c r="X217" s="31">
        <v>0</v>
      </c>
      <c r="Y217" s="31">
        <v>0</v>
      </c>
      <c r="Z217" s="36" t="s">
        <v>2003</v>
      </c>
      <c r="AA217" s="31">
        <v>148.64402173913044</v>
      </c>
      <c r="AB217" s="31">
        <v>0</v>
      </c>
      <c r="AC217" s="36">
        <v>0</v>
      </c>
      <c r="AD217" s="31">
        <v>0</v>
      </c>
      <c r="AE217" s="31">
        <v>0</v>
      </c>
      <c r="AF217" s="36" t="s">
        <v>2003</v>
      </c>
      <c r="AG217" s="31">
        <v>0</v>
      </c>
      <c r="AH217" s="31">
        <v>0</v>
      </c>
      <c r="AI217" s="36" t="s">
        <v>2003</v>
      </c>
      <c r="AJ217" t="s">
        <v>25</v>
      </c>
      <c r="AK217" s="37">
        <v>5</v>
      </c>
      <c r="AT217"/>
    </row>
    <row r="218" spans="1:46" x14ac:dyDescent="0.25">
      <c r="A218" t="s">
        <v>1823</v>
      </c>
      <c r="B218" t="s">
        <v>747</v>
      </c>
      <c r="C218" t="s">
        <v>1396</v>
      </c>
      <c r="D218" t="s">
        <v>1727</v>
      </c>
      <c r="E218" s="31">
        <v>56.782608695652172</v>
      </c>
      <c r="F218" s="31">
        <v>128.53717391304346</v>
      </c>
      <c r="G218" s="31">
        <v>0</v>
      </c>
      <c r="H218" s="36">
        <v>0</v>
      </c>
      <c r="I218" s="31">
        <v>18.791521739130438</v>
      </c>
      <c r="J218" s="31">
        <v>0</v>
      </c>
      <c r="K218" s="36">
        <v>0</v>
      </c>
      <c r="L218" s="31">
        <v>9.8890217391304382</v>
      </c>
      <c r="M218" s="31">
        <v>0</v>
      </c>
      <c r="N218" s="36">
        <v>0</v>
      </c>
      <c r="O218" s="31">
        <v>4.6851086956521755</v>
      </c>
      <c r="P218" s="31">
        <v>0</v>
      </c>
      <c r="Q218" s="36">
        <v>0</v>
      </c>
      <c r="R218" s="31">
        <v>4.2173913043478262</v>
      </c>
      <c r="S218" s="31">
        <v>0</v>
      </c>
      <c r="T218" s="36">
        <v>0</v>
      </c>
      <c r="U218" s="31">
        <v>46.20130434782606</v>
      </c>
      <c r="V218" s="31">
        <v>0</v>
      </c>
      <c r="W218" s="36">
        <v>0</v>
      </c>
      <c r="X218" s="31">
        <v>4.9951086956521742</v>
      </c>
      <c r="Y218" s="31">
        <v>0</v>
      </c>
      <c r="Z218" s="36">
        <v>0</v>
      </c>
      <c r="AA218" s="31">
        <v>52.840217391304343</v>
      </c>
      <c r="AB218" s="31">
        <v>0</v>
      </c>
      <c r="AC218" s="36">
        <v>0</v>
      </c>
      <c r="AD218" s="31">
        <v>5.7090217391304359</v>
      </c>
      <c r="AE218" s="31">
        <v>0</v>
      </c>
      <c r="AF218" s="36">
        <v>0</v>
      </c>
      <c r="AG218" s="31">
        <v>0</v>
      </c>
      <c r="AH218" s="31">
        <v>0</v>
      </c>
      <c r="AI218" s="36" t="s">
        <v>2003</v>
      </c>
      <c r="AJ218" t="s">
        <v>55</v>
      </c>
      <c r="AK218" s="37">
        <v>5</v>
      </c>
      <c r="AT218"/>
    </row>
    <row r="219" spans="1:46" x14ac:dyDescent="0.25">
      <c r="A219" t="s">
        <v>1823</v>
      </c>
      <c r="B219" t="s">
        <v>709</v>
      </c>
      <c r="C219" t="s">
        <v>1446</v>
      </c>
      <c r="D219" t="s">
        <v>1768</v>
      </c>
      <c r="E219" s="31">
        <v>245.57608695652175</v>
      </c>
      <c r="F219" s="31">
        <v>900.47228260869554</v>
      </c>
      <c r="G219" s="31">
        <v>36.217391304347828</v>
      </c>
      <c r="H219" s="36">
        <v>4.0220439877866034E-2</v>
      </c>
      <c r="I219" s="31">
        <v>300.60869565217388</v>
      </c>
      <c r="J219" s="31">
        <v>0.85869565217391308</v>
      </c>
      <c r="K219" s="36">
        <v>2.8565229968180506E-3</v>
      </c>
      <c r="L219" s="31">
        <v>227.50815217391303</v>
      </c>
      <c r="M219" s="31">
        <v>0.85869565217391308</v>
      </c>
      <c r="N219" s="36">
        <v>3.7743511340969631E-3</v>
      </c>
      <c r="O219" s="31">
        <v>68.290760869565219</v>
      </c>
      <c r="P219" s="31">
        <v>0</v>
      </c>
      <c r="Q219" s="36">
        <v>0</v>
      </c>
      <c r="R219" s="31">
        <v>4.8097826086956523</v>
      </c>
      <c r="S219" s="31">
        <v>0</v>
      </c>
      <c r="T219" s="36">
        <v>0</v>
      </c>
      <c r="U219" s="31">
        <v>87.483695652173907</v>
      </c>
      <c r="V219" s="31">
        <v>0.70652173913043481</v>
      </c>
      <c r="W219" s="36">
        <v>8.0760390134807739E-3</v>
      </c>
      <c r="X219" s="31">
        <v>0</v>
      </c>
      <c r="Y219" s="31">
        <v>0</v>
      </c>
      <c r="Z219" s="36" t="s">
        <v>2003</v>
      </c>
      <c r="AA219" s="31">
        <v>464.69239130434778</v>
      </c>
      <c r="AB219" s="31">
        <v>34.652173913043477</v>
      </c>
      <c r="AC219" s="36">
        <v>7.4570134053148773E-2</v>
      </c>
      <c r="AD219" s="31">
        <v>47.6875</v>
      </c>
      <c r="AE219" s="31">
        <v>0</v>
      </c>
      <c r="AF219" s="36">
        <v>0</v>
      </c>
      <c r="AG219" s="31">
        <v>0</v>
      </c>
      <c r="AH219" s="31">
        <v>0</v>
      </c>
      <c r="AI219" s="36" t="s">
        <v>2003</v>
      </c>
      <c r="AJ219" t="s">
        <v>17</v>
      </c>
      <c r="AK219" s="37">
        <v>5</v>
      </c>
      <c r="AT219"/>
    </row>
    <row r="220" spans="1:46" x14ac:dyDescent="0.25">
      <c r="A220" t="s">
        <v>1823</v>
      </c>
      <c r="B220" t="s">
        <v>695</v>
      </c>
      <c r="C220" t="s">
        <v>1434</v>
      </c>
      <c r="D220" t="s">
        <v>1718</v>
      </c>
      <c r="E220" s="31">
        <v>62.217391304347828</v>
      </c>
      <c r="F220" s="31">
        <v>169.65619565217389</v>
      </c>
      <c r="G220" s="31">
        <v>0</v>
      </c>
      <c r="H220" s="36">
        <v>0</v>
      </c>
      <c r="I220" s="31">
        <v>37.694456521739127</v>
      </c>
      <c r="J220" s="31">
        <v>0</v>
      </c>
      <c r="K220" s="36">
        <v>0</v>
      </c>
      <c r="L220" s="31">
        <v>33.085760869565213</v>
      </c>
      <c r="M220" s="31">
        <v>0</v>
      </c>
      <c r="N220" s="36">
        <v>0</v>
      </c>
      <c r="O220" s="31">
        <v>0</v>
      </c>
      <c r="P220" s="31">
        <v>0</v>
      </c>
      <c r="Q220" s="36" t="s">
        <v>2003</v>
      </c>
      <c r="R220" s="31">
        <v>4.6086956521739131</v>
      </c>
      <c r="S220" s="31">
        <v>0</v>
      </c>
      <c r="T220" s="36">
        <v>0</v>
      </c>
      <c r="U220" s="31">
        <v>33.356630434782602</v>
      </c>
      <c r="V220" s="31">
        <v>0</v>
      </c>
      <c r="W220" s="36">
        <v>0</v>
      </c>
      <c r="X220" s="31">
        <v>0.548804347826087</v>
      </c>
      <c r="Y220" s="31">
        <v>0</v>
      </c>
      <c r="Z220" s="36">
        <v>0</v>
      </c>
      <c r="AA220" s="31">
        <v>98.056304347826085</v>
      </c>
      <c r="AB220" s="31">
        <v>0</v>
      </c>
      <c r="AC220" s="36">
        <v>0</v>
      </c>
      <c r="AD220" s="31">
        <v>0</v>
      </c>
      <c r="AE220" s="31">
        <v>0</v>
      </c>
      <c r="AF220" s="36" t="s">
        <v>2003</v>
      </c>
      <c r="AG220" s="31">
        <v>0</v>
      </c>
      <c r="AH220" s="31">
        <v>0</v>
      </c>
      <c r="AI220" s="36" t="s">
        <v>2003</v>
      </c>
      <c r="AJ220" t="s">
        <v>3</v>
      </c>
      <c r="AK220" s="37">
        <v>5</v>
      </c>
      <c r="AT220"/>
    </row>
    <row r="221" spans="1:46" x14ac:dyDescent="0.25">
      <c r="A221" t="s">
        <v>1823</v>
      </c>
      <c r="B221" t="s">
        <v>1250</v>
      </c>
      <c r="C221" t="s">
        <v>1678</v>
      </c>
      <c r="D221" t="s">
        <v>1771</v>
      </c>
      <c r="E221" s="31">
        <v>25.065217391304348</v>
      </c>
      <c r="F221" s="31">
        <v>144.34152173913043</v>
      </c>
      <c r="G221" s="31">
        <v>24.473369565217389</v>
      </c>
      <c r="H221" s="36">
        <v>0.16955183283607264</v>
      </c>
      <c r="I221" s="31">
        <v>52.933478260869549</v>
      </c>
      <c r="J221" s="31">
        <v>0</v>
      </c>
      <c r="K221" s="36">
        <v>0</v>
      </c>
      <c r="L221" s="31">
        <v>41.768260869565204</v>
      </c>
      <c r="M221" s="31">
        <v>0</v>
      </c>
      <c r="N221" s="36">
        <v>0</v>
      </c>
      <c r="O221" s="31">
        <v>5.5292391304347825</v>
      </c>
      <c r="P221" s="31">
        <v>0</v>
      </c>
      <c r="Q221" s="36">
        <v>0</v>
      </c>
      <c r="R221" s="31">
        <v>5.6359782608695648</v>
      </c>
      <c r="S221" s="31">
        <v>0</v>
      </c>
      <c r="T221" s="36">
        <v>0</v>
      </c>
      <c r="U221" s="31">
        <v>17.29695652173913</v>
      </c>
      <c r="V221" s="31">
        <v>0</v>
      </c>
      <c r="W221" s="36">
        <v>0</v>
      </c>
      <c r="X221" s="31">
        <v>0</v>
      </c>
      <c r="Y221" s="31">
        <v>0</v>
      </c>
      <c r="Z221" s="36" t="s">
        <v>2003</v>
      </c>
      <c r="AA221" s="31">
        <v>74.111086956521746</v>
      </c>
      <c r="AB221" s="31">
        <v>24.473369565217389</v>
      </c>
      <c r="AC221" s="36">
        <v>0.33022548407062247</v>
      </c>
      <c r="AD221" s="31">
        <v>0</v>
      </c>
      <c r="AE221" s="31">
        <v>0</v>
      </c>
      <c r="AF221" s="36" t="s">
        <v>2003</v>
      </c>
      <c r="AG221" s="31">
        <v>0</v>
      </c>
      <c r="AH221" s="31">
        <v>0</v>
      </c>
      <c r="AI221" s="36" t="s">
        <v>2003</v>
      </c>
      <c r="AJ221" t="s">
        <v>558</v>
      </c>
      <c r="AK221" s="37">
        <v>5</v>
      </c>
      <c r="AT221"/>
    </row>
    <row r="222" spans="1:46" x14ac:dyDescent="0.25">
      <c r="A222" t="s">
        <v>1823</v>
      </c>
      <c r="B222" t="s">
        <v>1088</v>
      </c>
      <c r="C222" t="s">
        <v>1621</v>
      </c>
      <c r="D222" t="s">
        <v>1733</v>
      </c>
      <c r="E222" s="31">
        <v>40.684782608695649</v>
      </c>
      <c r="F222" s="31">
        <v>111.15086956521738</v>
      </c>
      <c r="G222" s="31">
        <v>0</v>
      </c>
      <c r="H222" s="36">
        <v>0</v>
      </c>
      <c r="I222" s="31">
        <v>11.107826086956521</v>
      </c>
      <c r="J222" s="31">
        <v>0</v>
      </c>
      <c r="K222" s="36">
        <v>0</v>
      </c>
      <c r="L222" s="31">
        <v>6.4610869565217399</v>
      </c>
      <c r="M222" s="31">
        <v>0</v>
      </c>
      <c r="N222" s="36">
        <v>0</v>
      </c>
      <c r="O222" s="31">
        <v>0</v>
      </c>
      <c r="P222" s="31">
        <v>0</v>
      </c>
      <c r="Q222" s="36" t="s">
        <v>2003</v>
      </c>
      <c r="R222" s="31">
        <v>4.6467391304347823</v>
      </c>
      <c r="S222" s="31">
        <v>0</v>
      </c>
      <c r="T222" s="36">
        <v>0</v>
      </c>
      <c r="U222" s="31">
        <v>28.139239130434781</v>
      </c>
      <c r="V222" s="31">
        <v>0</v>
      </c>
      <c r="W222" s="36">
        <v>0</v>
      </c>
      <c r="X222" s="31">
        <v>4.7035869565217396</v>
      </c>
      <c r="Y222" s="31">
        <v>0</v>
      </c>
      <c r="Z222" s="36">
        <v>0</v>
      </c>
      <c r="AA222" s="31">
        <v>67.200217391304335</v>
      </c>
      <c r="AB222" s="31">
        <v>0</v>
      </c>
      <c r="AC222" s="36">
        <v>0</v>
      </c>
      <c r="AD222" s="31">
        <v>0</v>
      </c>
      <c r="AE222" s="31">
        <v>0</v>
      </c>
      <c r="AF222" s="36" t="s">
        <v>2003</v>
      </c>
      <c r="AG222" s="31">
        <v>0</v>
      </c>
      <c r="AH222" s="31">
        <v>0</v>
      </c>
      <c r="AI222" s="36" t="s">
        <v>2003</v>
      </c>
      <c r="AJ222" t="s">
        <v>396</v>
      </c>
      <c r="AK222" s="37">
        <v>5</v>
      </c>
      <c r="AT222"/>
    </row>
    <row r="223" spans="1:46" x14ac:dyDescent="0.25">
      <c r="A223" t="s">
        <v>1823</v>
      </c>
      <c r="B223" t="s">
        <v>1225</v>
      </c>
      <c r="C223" t="s">
        <v>1496</v>
      </c>
      <c r="D223" t="s">
        <v>1781</v>
      </c>
      <c r="E223" s="31">
        <v>43.978260869565219</v>
      </c>
      <c r="F223" s="31">
        <v>119.48315217391304</v>
      </c>
      <c r="G223" s="31">
        <v>0</v>
      </c>
      <c r="H223" s="36">
        <v>0</v>
      </c>
      <c r="I223" s="31">
        <v>14.623804347826095</v>
      </c>
      <c r="J223" s="31">
        <v>0</v>
      </c>
      <c r="K223" s="36">
        <v>0</v>
      </c>
      <c r="L223" s="31">
        <v>13.156413043478269</v>
      </c>
      <c r="M223" s="31">
        <v>0</v>
      </c>
      <c r="N223" s="36">
        <v>0</v>
      </c>
      <c r="O223" s="31">
        <v>0</v>
      </c>
      <c r="P223" s="31">
        <v>0</v>
      </c>
      <c r="Q223" s="36" t="s">
        <v>2003</v>
      </c>
      <c r="R223" s="31">
        <v>1.4673913043478262</v>
      </c>
      <c r="S223" s="31">
        <v>0</v>
      </c>
      <c r="T223" s="36">
        <v>0</v>
      </c>
      <c r="U223" s="31">
        <v>17.103478260869576</v>
      </c>
      <c r="V223" s="31">
        <v>0</v>
      </c>
      <c r="W223" s="36">
        <v>0</v>
      </c>
      <c r="X223" s="31">
        <v>14.090543478260871</v>
      </c>
      <c r="Y223" s="31">
        <v>0</v>
      </c>
      <c r="Z223" s="36">
        <v>0</v>
      </c>
      <c r="AA223" s="31">
        <v>73.665326086956497</v>
      </c>
      <c r="AB223" s="31">
        <v>0</v>
      </c>
      <c r="AC223" s="36">
        <v>0</v>
      </c>
      <c r="AD223" s="31">
        <v>0</v>
      </c>
      <c r="AE223" s="31">
        <v>0</v>
      </c>
      <c r="AF223" s="36" t="s">
        <v>2003</v>
      </c>
      <c r="AG223" s="31">
        <v>0</v>
      </c>
      <c r="AH223" s="31">
        <v>0</v>
      </c>
      <c r="AI223" s="36" t="s">
        <v>2003</v>
      </c>
      <c r="AJ223" t="s">
        <v>533</v>
      </c>
      <c r="AK223" s="37">
        <v>5</v>
      </c>
      <c r="AT223"/>
    </row>
    <row r="224" spans="1:46" x14ac:dyDescent="0.25">
      <c r="A224" t="s">
        <v>1823</v>
      </c>
      <c r="B224" t="s">
        <v>800</v>
      </c>
      <c r="C224" t="s">
        <v>1499</v>
      </c>
      <c r="D224" t="s">
        <v>1719</v>
      </c>
      <c r="E224" s="31">
        <v>58.608695652173914</v>
      </c>
      <c r="F224" s="31">
        <v>239.61684782608694</v>
      </c>
      <c r="G224" s="31">
        <v>0</v>
      </c>
      <c r="H224" s="36">
        <v>0</v>
      </c>
      <c r="I224" s="31">
        <v>33.144021739130437</v>
      </c>
      <c r="J224" s="31">
        <v>0</v>
      </c>
      <c r="K224" s="36">
        <v>0</v>
      </c>
      <c r="L224" s="31">
        <v>19.48858695652174</v>
      </c>
      <c r="M224" s="31">
        <v>0</v>
      </c>
      <c r="N224" s="36">
        <v>0</v>
      </c>
      <c r="O224" s="31">
        <v>8.2641304347826079</v>
      </c>
      <c r="P224" s="31">
        <v>0</v>
      </c>
      <c r="Q224" s="36">
        <v>0</v>
      </c>
      <c r="R224" s="31">
        <v>5.3913043478260869</v>
      </c>
      <c r="S224" s="31">
        <v>0</v>
      </c>
      <c r="T224" s="36">
        <v>0</v>
      </c>
      <c r="U224" s="31">
        <v>59.442934782608695</v>
      </c>
      <c r="V224" s="31">
        <v>0</v>
      </c>
      <c r="W224" s="36">
        <v>0</v>
      </c>
      <c r="X224" s="31">
        <v>4.5652173913043477</v>
      </c>
      <c r="Y224" s="31">
        <v>0</v>
      </c>
      <c r="Z224" s="36">
        <v>0</v>
      </c>
      <c r="AA224" s="31">
        <v>142.46467391304347</v>
      </c>
      <c r="AB224" s="31">
        <v>0</v>
      </c>
      <c r="AC224" s="36">
        <v>0</v>
      </c>
      <c r="AD224" s="31">
        <v>0</v>
      </c>
      <c r="AE224" s="31">
        <v>0</v>
      </c>
      <c r="AF224" s="36" t="s">
        <v>2003</v>
      </c>
      <c r="AG224" s="31">
        <v>0</v>
      </c>
      <c r="AH224" s="31">
        <v>0</v>
      </c>
      <c r="AI224" s="36" t="s">
        <v>2003</v>
      </c>
      <c r="AJ224" t="s">
        <v>108</v>
      </c>
      <c r="AK224" s="37">
        <v>5</v>
      </c>
      <c r="AT224"/>
    </row>
    <row r="225" spans="1:46" x14ac:dyDescent="0.25">
      <c r="A225" t="s">
        <v>1823</v>
      </c>
      <c r="B225" t="s">
        <v>890</v>
      </c>
      <c r="C225" t="s">
        <v>1549</v>
      </c>
      <c r="D225" t="s">
        <v>1719</v>
      </c>
      <c r="E225" s="31">
        <v>61.434782608695649</v>
      </c>
      <c r="F225" s="31">
        <v>173.34782608695653</v>
      </c>
      <c r="G225" s="31">
        <v>0</v>
      </c>
      <c r="H225" s="36">
        <v>0</v>
      </c>
      <c r="I225" s="31">
        <v>28.244565217391305</v>
      </c>
      <c r="J225" s="31">
        <v>0</v>
      </c>
      <c r="K225" s="36">
        <v>0</v>
      </c>
      <c r="L225" s="31">
        <v>22.679347826086957</v>
      </c>
      <c r="M225" s="31">
        <v>0</v>
      </c>
      <c r="N225" s="36">
        <v>0</v>
      </c>
      <c r="O225" s="31">
        <v>0</v>
      </c>
      <c r="P225" s="31">
        <v>0</v>
      </c>
      <c r="Q225" s="36" t="s">
        <v>2003</v>
      </c>
      <c r="R225" s="31">
        <v>5.5652173913043477</v>
      </c>
      <c r="S225" s="31">
        <v>0</v>
      </c>
      <c r="T225" s="36">
        <v>0</v>
      </c>
      <c r="U225" s="31">
        <v>46.836956521739133</v>
      </c>
      <c r="V225" s="31">
        <v>0</v>
      </c>
      <c r="W225" s="36">
        <v>0</v>
      </c>
      <c r="X225" s="31">
        <v>0</v>
      </c>
      <c r="Y225" s="31">
        <v>0</v>
      </c>
      <c r="Z225" s="36" t="s">
        <v>2003</v>
      </c>
      <c r="AA225" s="31">
        <v>98.266304347826093</v>
      </c>
      <c r="AB225" s="31">
        <v>0</v>
      </c>
      <c r="AC225" s="36">
        <v>0</v>
      </c>
      <c r="AD225" s="31">
        <v>0</v>
      </c>
      <c r="AE225" s="31">
        <v>0</v>
      </c>
      <c r="AF225" s="36" t="s">
        <v>2003</v>
      </c>
      <c r="AG225" s="31">
        <v>0</v>
      </c>
      <c r="AH225" s="31">
        <v>0</v>
      </c>
      <c r="AI225" s="36" t="s">
        <v>2003</v>
      </c>
      <c r="AJ225" t="s">
        <v>198</v>
      </c>
      <c r="AK225" s="37">
        <v>5</v>
      </c>
      <c r="AT225"/>
    </row>
    <row r="226" spans="1:46" x14ac:dyDescent="0.25">
      <c r="A226" t="s">
        <v>1823</v>
      </c>
      <c r="B226" t="s">
        <v>873</v>
      </c>
      <c r="C226" t="s">
        <v>1471</v>
      </c>
      <c r="D226" t="s">
        <v>1752</v>
      </c>
      <c r="E226" s="31">
        <v>26.293478260869566</v>
      </c>
      <c r="F226" s="31">
        <v>99.621521739130429</v>
      </c>
      <c r="G226" s="31">
        <v>37.548913043478258</v>
      </c>
      <c r="H226" s="36">
        <v>0.37691567432390854</v>
      </c>
      <c r="I226" s="31">
        <v>9.4645652173913035</v>
      </c>
      <c r="J226" s="31">
        <v>0</v>
      </c>
      <c r="K226" s="36">
        <v>0</v>
      </c>
      <c r="L226" s="31">
        <v>3.9210869565217394</v>
      </c>
      <c r="M226" s="31">
        <v>0</v>
      </c>
      <c r="N226" s="36">
        <v>0</v>
      </c>
      <c r="O226" s="31">
        <v>2.6902173913043477</v>
      </c>
      <c r="P226" s="31">
        <v>0</v>
      </c>
      <c r="Q226" s="36">
        <v>0</v>
      </c>
      <c r="R226" s="31">
        <v>2.8532608695652173</v>
      </c>
      <c r="S226" s="31">
        <v>0</v>
      </c>
      <c r="T226" s="36">
        <v>0</v>
      </c>
      <c r="U226" s="31">
        <v>31.721630434782604</v>
      </c>
      <c r="V226" s="31">
        <v>0</v>
      </c>
      <c r="W226" s="36">
        <v>0</v>
      </c>
      <c r="X226" s="31">
        <v>2.4429347826086958</v>
      </c>
      <c r="Y226" s="31">
        <v>0</v>
      </c>
      <c r="Z226" s="36">
        <v>0</v>
      </c>
      <c r="AA226" s="31">
        <v>55.992391304347819</v>
      </c>
      <c r="AB226" s="31">
        <v>37.548913043478258</v>
      </c>
      <c r="AC226" s="36">
        <v>0.67060741948634328</v>
      </c>
      <c r="AD226" s="31">
        <v>0</v>
      </c>
      <c r="AE226" s="31">
        <v>0</v>
      </c>
      <c r="AF226" s="36" t="s">
        <v>2003</v>
      </c>
      <c r="AG226" s="31">
        <v>0</v>
      </c>
      <c r="AH226" s="31">
        <v>0</v>
      </c>
      <c r="AI226" s="36" t="s">
        <v>2003</v>
      </c>
      <c r="AJ226" t="s">
        <v>181</v>
      </c>
      <c r="AK226" s="37">
        <v>5</v>
      </c>
      <c r="AT226"/>
    </row>
    <row r="227" spans="1:46" x14ac:dyDescent="0.25">
      <c r="A227" t="s">
        <v>1823</v>
      </c>
      <c r="B227" t="s">
        <v>1272</v>
      </c>
      <c r="C227" t="s">
        <v>1485</v>
      </c>
      <c r="D227" t="s">
        <v>1778</v>
      </c>
      <c r="E227" s="31">
        <v>75.076086956521735</v>
      </c>
      <c r="F227" s="31">
        <v>115.18445652173912</v>
      </c>
      <c r="G227" s="31">
        <v>58.461956521739125</v>
      </c>
      <c r="H227" s="36">
        <v>0.50755074327850314</v>
      </c>
      <c r="I227" s="31">
        <v>27.394021739130434</v>
      </c>
      <c r="J227" s="31">
        <v>18.336956521739129</v>
      </c>
      <c r="K227" s="36">
        <v>0.66937803789306616</v>
      </c>
      <c r="L227" s="31">
        <v>25.445652173913043</v>
      </c>
      <c r="M227" s="31">
        <v>18.336956521739129</v>
      </c>
      <c r="N227" s="36">
        <v>0.72063220845792397</v>
      </c>
      <c r="O227" s="31">
        <v>1.9483695652173914</v>
      </c>
      <c r="P227" s="31">
        <v>0</v>
      </c>
      <c r="Q227" s="36">
        <v>0</v>
      </c>
      <c r="R227" s="31">
        <v>0</v>
      </c>
      <c r="S227" s="31">
        <v>0</v>
      </c>
      <c r="T227" s="36" t="s">
        <v>2003</v>
      </c>
      <c r="U227" s="31">
        <v>32.8125</v>
      </c>
      <c r="V227" s="31">
        <v>32.728260869565219</v>
      </c>
      <c r="W227" s="36">
        <v>0.99743271221532093</v>
      </c>
      <c r="X227" s="31">
        <v>1.7934782608695652</v>
      </c>
      <c r="Y227" s="31">
        <v>0</v>
      </c>
      <c r="Z227" s="36">
        <v>0</v>
      </c>
      <c r="AA227" s="31">
        <v>53.184456521739115</v>
      </c>
      <c r="AB227" s="31">
        <v>7.3967391304347823</v>
      </c>
      <c r="AC227" s="36">
        <v>0.13907708406141878</v>
      </c>
      <c r="AD227" s="31">
        <v>0</v>
      </c>
      <c r="AE227" s="31">
        <v>0</v>
      </c>
      <c r="AF227" s="36" t="s">
        <v>2003</v>
      </c>
      <c r="AG227" s="31">
        <v>0</v>
      </c>
      <c r="AH227" s="31">
        <v>0</v>
      </c>
      <c r="AI227" s="36" t="s">
        <v>2003</v>
      </c>
      <c r="AJ227" t="s">
        <v>580</v>
      </c>
      <c r="AK227" s="37">
        <v>5</v>
      </c>
      <c r="AT227"/>
    </row>
    <row r="228" spans="1:46" x14ac:dyDescent="0.25">
      <c r="A228" t="s">
        <v>1823</v>
      </c>
      <c r="B228" t="s">
        <v>1114</v>
      </c>
      <c r="C228" t="s">
        <v>1632</v>
      </c>
      <c r="D228" t="s">
        <v>1742</v>
      </c>
      <c r="E228" s="31">
        <v>61.304347826086953</v>
      </c>
      <c r="F228" s="31">
        <v>171.44891304347834</v>
      </c>
      <c r="G228" s="31">
        <v>0</v>
      </c>
      <c r="H228" s="36">
        <v>0</v>
      </c>
      <c r="I228" s="31">
        <v>39.411847826086976</v>
      </c>
      <c r="J228" s="31">
        <v>0</v>
      </c>
      <c r="K228" s="36">
        <v>0</v>
      </c>
      <c r="L228" s="31">
        <v>35.7596739130435</v>
      </c>
      <c r="M228" s="31">
        <v>0</v>
      </c>
      <c r="N228" s="36">
        <v>0</v>
      </c>
      <c r="O228" s="31">
        <v>0</v>
      </c>
      <c r="P228" s="31">
        <v>0</v>
      </c>
      <c r="Q228" s="36" t="s">
        <v>2003</v>
      </c>
      <c r="R228" s="31">
        <v>3.652173913043478</v>
      </c>
      <c r="S228" s="31">
        <v>0</v>
      </c>
      <c r="T228" s="36">
        <v>0</v>
      </c>
      <c r="U228" s="31">
        <v>39.959021739130456</v>
      </c>
      <c r="V228" s="31">
        <v>0</v>
      </c>
      <c r="W228" s="36">
        <v>0</v>
      </c>
      <c r="X228" s="31">
        <v>0</v>
      </c>
      <c r="Y228" s="31">
        <v>0</v>
      </c>
      <c r="Z228" s="36" t="s">
        <v>2003</v>
      </c>
      <c r="AA228" s="31">
        <v>92.078043478260895</v>
      </c>
      <c r="AB228" s="31">
        <v>0</v>
      </c>
      <c r="AC228" s="36">
        <v>0</v>
      </c>
      <c r="AD228" s="31">
        <v>0</v>
      </c>
      <c r="AE228" s="31">
        <v>0</v>
      </c>
      <c r="AF228" s="36" t="s">
        <v>2003</v>
      </c>
      <c r="AG228" s="31">
        <v>0</v>
      </c>
      <c r="AH228" s="31">
        <v>0</v>
      </c>
      <c r="AI228" s="36" t="s">
        <v>2003</v>
      </c>
      <c r="AJ228" t="s">
        <v>422</v>
      </c>
      <c r="AK228" s="37">
        <v>5</v>
      </c>
      <c r="AT228"/>
    </row>
    <row r="229" spans="1:46" x14ac:dyDescent="0.25">
      <c r="A229" t="s">
        <v>1823</v>
      </c>
      <c r="B229" t="s">
        <v>860</v>
      </c>
      <c r="C229" t="s">
        <v>1454</v>
      </c>
      <c r="D229" t="s">
        <v>1755</v>
      </c>
      <c r="E229" s="31">
        <v>207.83695652173913</v>
      </c>
      <c r="F229" s="31">
        <v>548.73043478260865</v>
      </c>
      <c r="G229" s="31">
        <v>42.43423913043479</v>
      </c>
      <c r="H229" s="36">
        <v>7.7331666772312388E-2</v>
      </c>
      <c r="I229" s="31">
        <v>165.39891304347822</v>
      </c>
      <c r="J229" s="31">
        <v>16.651630434782614</v>
      </c>
      <c r="K229" s="36">
        <v>0.10067557354748408</v>
      </c>
      <c r="L229" s="31">
        <v>154.52934782608693</v>
      </c>
      <c r="M229" s="31">
        <v>16.651630434782614</v>
      </c>
      <c r="N229" s="36">
        <v>0.10775707442655474</v>
      </c>
      <c r="O229" s="31">
        <v>5.1304347826086953</v>
      </c>
      <c r="P229" s="31">
        <v>0</v>
      </c>
      <c r="Q229" s="36">
        <v>0</v>
      </c>
      <c r="R229" s="31">
        <v>5.7391304347826084</v>
      </c>
      <c r="S229" s="31">
        <v>0</v>
      </c>
      <c r="T229" s="36">
        <v>0</v>
      </c>
      <c r="U229" s="31">
        <v>120.69565217391305</v>
      </c>
      <c r="V229" s="31">
        <v>0.2608695652173913</v>
      </c>
      <c r="W229" s="36">
        <v>2.1613832853025934E-3</v>
      </c>
      <c r="X229" s="31">
        <v>8.6086956521739122</v>
      </c>
      <c r="Y229" s="31">
        <v>0</v>
      </c>
      <c r="Z229" s="36">
        <v>0</v>
      </c>
      <c r="AA229" s="31">
        <v>254.02717391304347</v>
      </c>
      <c r="AB229" s="31">
        <v>25.521739130434781</v>
      </c>
      <c r="AC229" s="36">
        <v>0.10046853939795897</v>
      </c>
      <c r="AD229" s="31">
        <v>0</v>
      </c>
      <c r="AE229" s="31">
        <v>0</v>
      </c>
      <c r="AF229" s="36" t="s">
        <v>2003</v>
      </c>
      <c r="AG229" s="31">
        <v>0</v>
      </c>
      <c r="AH229" s="31">
        <v>0</v>
      </c>
      <c r="AI229" s="36" t="s">
        <v>2003</v>
      </c>
      <c r="AJ229" t="s">
        <v>168</v>
      </c>
      <c r="AK229" s="37">
        <v>5</v>
      </c>
      <c r="AT229"/>
    </row>
    <row r="230" spans="1:46" x14ac:dyDescent="0.25">
      <c r="A230" t="s">
        <v>1823</v>
      </c>
      <c r="B230" t="s">
        <v>1169</v>
      </c>
      <c r="C230" t="s">
        <v>1651</v>
      </c>
      <c r="D230" t="s">
        <v>1755</v>
      </c>
      <c r="E230" s="31">
        <v>123.1304347826087</v>
      </c>
      <c r="F230" s="31">
        <v>431.25989130434778</v>
      </c>
      <c r="G230" s="31">
        <v>0</v>
      </c>
      <c r="H230" s="36">
        <v>0</v>
      </c>
      <c r="I230" s="31">
        <v>68.829673913043479</v>
      </c>
      <c r="J230" s="31">
        <v>0</v>
      </c>
      <c r="K230" s="36">
        <v>0</v>
      </c>
      <c r="L230" s="31">
        <v>45.117717391304346</v>
      </c>
      <c r="M230" s="31">
        <v>0</v>
      </c>
      <c r="N230" s="36">
        <v>0</v>
      </c>
      <c r="O230" s="31">
        <v>17.364130434782609</v>
      </c>
      <c r="P230" s="31">
        <v>0</v>
      </c>
      <c r="Q230" s="36">
        <v>0</v>
      </c>
      <c r="R230" s="31">
        <v>6.3478260869565215</v>
      </c>
      <c r="S230" s="31">
        <v>0</v>
      </c>
      <c r="T230" s="36">
        <v>0</v>
      </c>
      <c r="U230" s="31">
        <v>126.37130434782608</v>
      </c>
      <c r="V230" s="31">
        <v>0</v>
      </c>
      <c r="W230" s="36">
        <v>0</v>
      </c>
      <c r="X230" s="31">
        <v>0</v>
      </c>
      <c r="Y230" s="31">
        <v>0</v>
      </c>
      <c r="Z230" s="36" t="s">
        <v>2003</v>
      </c>
      <c r="AA230" s="31">
        <v>226.32249999999999</v>
      </c>
      <c r="AB230" s="31">
        <v>0</v>
      </c>
      <c r="AC230" s="36">
        <v>0</v>
      </c>
      <c r="AD230" s="31">
        <v>9.7364130434782616</v>
      </c>
      <c r="AE230" s="31">
        <v>0</v>
      </c>
      <c r="AF230" s="36">
        <v>0</v>
      </c>
      <c r="AG230" s="31">
        <v>0</v>
      </c>
      <c r="AH230" s="31">
        <v>0</v>
      </c>
      <c r="AI230" s="36" t="s">
        <v>2003</v>
      </c>
      <c r="AJ230" t="s">
        <v>477</v>
      </c>
      <c r="AK230" s="37">
        <v>5</v>
      </c>
      <c r="AT230"/>
    </row>
    <row r="231" spans="1:46" x14ac:dyDescent="0.25">
      <c r="A231" t="s">
        <v>1823</v>
      </c>
      <c r="B231" t="s">
        <v>815</v>
      </c>
      <c r="C231" t="s">
        <v>1454</v>
      </c>
      <c r="D231" t="s">
        <v>1755</v>
      </c>
      <c r="E231" s="31">
        <v>75.652173913043484</v>
      </c>
      <c r="F231" s="31">
        <v>214.77065217391305</v>
      </c>
      <c r="G231" s="31">
        <v>3.7815217391304348</v>
      </c>
      <c r="H231" s="36">
        <v>1.7607255464626066E-2</v>
      </c>
      <c r="I231" s="31">
        <v>43.285326086956523</v>
      </c>
      <c r="J231" s="31">
        <v>1.9755434782608696</v>
      </c>
      <c r="K231" s="36">
        <v>4.5640027622575179E-2</v>
      </c>
      <c r="L231" s="31">
        <v>32.328804347826086</v>
      </c>
      <c r="M231" s="31">
        <v>1.9755434782608696</v>
      </c>
      <c r="N231" s="36">
        <v>6.11078423131882E-2</v>
      </c>
      <c r="O231" s="31">
        <v>5.5652173913043477</v>
      </c>
      <c r="P231" s="31">
        <v>0</v>
      </c>
      <c r="Q231" s="36">
        <v>0</v>
      </c>
      <c r="R231" s="31">
        <v>5.3913043478260869</v>
      </c>
      <c r="S231" s="31">
        <v>0</v>
      </c>
      <c r="T231" s="36">
        <v>0</v>
      </c>
      <c r="U231" s="31">
        <v>48.859782608695653</v>
      </c>
      <c r="V231" s="31">
        <v>0.73206521739130426</v>
      </c>
      <c r="W231" s="36">
        <v>1.4982981468710372E-2</v>
      </c>
      <c r="X231" s="31">
        <v>0</v>
      </c>
      <c r="Y231" s="31">
        <v>0</v>
      </c>
      <c r="Z231" s="36" t="s">
        <v>2003</v>
      </c>
      <c r="AA231" s="31">
        <v>122.62554347826088</v>
      </c>
      <c r="AB231" s="31">
        <v>1.0739130434782609</v>
      </c>
      <c r="AC231" s="36">
        <v>8.7576618461115713E-3</v>
      </c>
      <c r="AD231" s="31">
        <v>0</v>
      </c>
      <c r="AE231" s="31">
        <v>0</v>
      </c>
      <c r="AF231" s="36" t="s">
        <v>2003</v>
      </c>
      <c r="AG231" s="31">
        <v>0</v>
      </c>
      <c r="AH231" s="31">
        <v>0</v>
      </c>
      <c r="AI231" s="36" t="s">
        <v>2003</v>
      </c>
      <c r="AJ231" t="s">
        <v>123</v>
      </c>
      <c r="AK231" s="37">
        <v>5</v>
      </c>
      <c r="AT231"/>
    </row>
    <row r="232" spans="1:46" x14ac:dyDescent="0.25">
      <c r="A232" t="s">
        <v>1823</v>
      </c>
      <c r="B232" t="s">
        <v>956</v>
      </c>
      <c r="C232" t="s">
        <v>1467</v>
      </c>
      <c r="D232" t="s">
        <v>1755</v>
      </c>
      <c r="E232" s="31">
        <v>177.45652173913044</v>
      </c>
      <c r="F232" s="31">
        <v>464.45565217391299</v>
      </c>
      <c r="G232" s="31">
        <v>23.708369565217389</v>
      </c>
      <c r="H232" s="36">
        <v>5.1045496925807489E-2</v>
      </c>
      <c r="I232" s="31">
        <v>104.06304347826084</v>
      </c>
      <c r="J232" s="31">
        <v>4.4271739130434771</v>
      </c>
      <c r="K232" s="36">
        <v>4.2543190791535235E-2</v>
      </c>
      <c r="L232" s="31">
        <v>96.410869565217368</v>
      </c>
      <c r="M232" s="31">
        <v>4.4271739130434771</v>
      </c>
      <c r="N232" s="36">
        <v>4.5919862905589755E-2</v>
      </c>
      <c r="O232" s="31">
        <v>5.0434782608695654</v>
      </c>
      <c r="P232" s="31">
        <v>0</v>
      </c>
      <c r="Q232" s="36">
        <v>0</v>
      </c>
      <c r="R232" s="31">
        <v>2.6086956521739131</v>
      </c>
      <c r="S232" s="31">
        <v>0</v>
      </c>
      <c r="T232" s="36">
        <v>0</v>
      </c>
      <c r="U232" s="31">
        <v>109.86684782608695</v>
      </c>
      <c r="V232" s="31">
        <v>0</v>
      </c>
      <c r="W232" s="36">
        <v>0</v>
      </c>
      <c r="X232" s="31">
        <v>5.1304347826086953</v>
      </c>
      <c r="Y232" s="31">
        <v>0</v>
      </c>
      <c r="Z232" s="36">
        <v>0</v>
      </c>
      <c r="AA232" s="31">
        <v>245.39532608695652</v>
      </c>
      <c r="AB232" s="31">
        <v>19.281195652173913</v>
      </c>
      <c r="AC232" s="36">
        <v>7.8571975919955253E-2</v>
      </c>
      <c r="AD232" s="31">
        <v>0</v>
      </c>
      <c r="AE232" s="31">
        <v>0</v>
      </c>
      <c r="AF232" s="36" t="s">
        <v>2003</v>
      </c>
      <c r="AG232" s="31">
        <v>0</v>
      </c>
      <c r="AH232" s="31">
        <v>0</v>
      </c>
      <c r="AI232" s="36" t="s">
        <v>2003</v>
      </c>
      <c r="AJ232" t="s">
        <v>264</v>
      </c>
      <c r="AK232" s="37">
        <v>5</v>
      </c>
      <c r="AT232"/>
    </row>
    <row r="233" spans="1:46" x14ac:dyDescent="0.25">
      <c r="A233" t="s">
        <v>1823</v>
      </c>
      <c r="B233" t="s">
        <v>933</v>
      </c>
      <c r="C233" t="s">
        <v>1467</v>
      </c>
      <c r="D233" t="s">
        <v>1755</v>
      </c>
      <c r="E233" s="31">
        <v>143.30434782608697</v>
      </c>
      <c r="F233" s="31">
        <v>406.46184782608702</v>
      </c>
      <c r="G233" s="31">
        <v>46.524347826086967</v>
      </c>
      <c r="H233" s="36">
        <v>0.11446178300599902</v>
      </c>
      <c r="I233" s="31">
        <v>132.2429347826087</v>
      </c>
      <c r="J233" s="31">
        <v>25.723913043478266</v>
      </c>
      <c r="K233" s="36">
        <v>0.19452013134588439</v>
      </c>
      <c r="L233" s="31">
        <v>116.23478260869564</v>
      </c>
      <c r="M233" s="31">
        <v>25.723913043478266</v>
      </c>
      <c r="N233" s="36">
        <v>0.22130994239545154</v>
      </c>
      <c r="O233" s="31">
        <v>10.361413043478262</v>
      </c>
      <c r="P233" s="31">
        <v>0</v>
      </c>
      <c r="Q233" s="36">
        <v>0</v>
      </c>
      <c r="R233" s="31">
        <v>5.6467391304347823</v>
      </c>
      <c r="S233" s="31">
        <v>0</v>
      </c>
      <c r="T233" s="36">
        <v>0</v>
      </c>
      <c r="U233" s="31">
        <v>72.875</v>
      </c>
      <c r="V233" s="31">
        <v>0</v>
      </c>
      <c r="W233" s="36">
        <v>0</v>
      </c>
      <c r="X233" s="31">
        <v>5.6673913043478255</v>
      </c>
      <c r="Y233" s="31">
        <v>5.6673913043478255</v>
      </c>
      <c r="Z233" s="36">
        <v>1</v>
      </c>
      <c r="AA233" s="31">
        <v>195.67652173913046</v>
      </c>
      <c r="AB233" s="31">
        <v>15.13304347826087</v>
      </c>
      <c r="AC233" s="36">
        <v>7.7337042501377601E-2</v>
      </c>
      <c r="AD233" s="31">
        <v>0</v>
      </c>
      <c r="AE233" s="31">
        <v>0</v>
      </c>
      <c r="AF233" s="36" t="s">
        <v>2003</v>
      </c>
      <c r="AG233" s="31">
        <v>0</v>
      </c>
      <c r="AH233" s="31">
        <v>0</v>
      </c>
      <c r="AI233" s="36" t="s">
        <v>2003</v>
      </c>
      <c r="AJ233" t="s">
        <v>241</v>
      </c>
      <c r="AK233" s="37">
        <v>5</v>
      </c>
      <c r="AT233"/>
    </row>
    <row r="234" spans="1:46" x14ac:dyDescent="0.25">
      <c r="A234" t="s">
        <v>1823</v>
      </c>
      <c r="B234" t="s">
        <v>724</v>
      </c>
      <c r="C234" t="s">
        <v>1458</v>
      </c>
      <c r="D234" t="s">
        <v>1755</v>
      </c>
      <c r="E234" s="31">
        <v>201.18478260869566</v>
      </c>
      <c r="F234" s="31">
        <v>544.16521739130428</v>
      </c>
      <c r="G234" s="31">
        <v>9.8065217391304316</v>
      </c>
      <c r="H234" s="36">
        <v>1.8021221176432983E-2</v>
      </c>
      <c r="I234" s="31">
        <v>156.83913043478256</v>
      </c>
      <c r="J234" s="31">
        <v>9.8065217391304316</v>
      </c>
      <c r="K234" s="36">
        <v>6.2525988966817284E-2</v>
      </c>
      <c r="L234" s="31">
        <v>141.96956521739125</v>
      </c>
      <c r="M234" s="31">
        <v>9.8065217391304316</v>
      </c>
      <c r="N234" s="36">
        <v>6.9074817015281911E-2</v>
      </c>
      <c r="O234" s="31">
        <v>9.304347826086957</v>
      </c>
      <c r="P234" s="31">
        <v>0</v>
      </c>
      <c r="Q234" s="36">
        <v>0</v>
      </c>
      <c r="R234" s="31">
        <v>5.5652173913043477</v>
      </c>
      <c r="S234" s="31">
        <v>0</v>
      </c>
      <c r="T234" s="36">
        <v>0</v>
      </c>
      <c r="U234" s="31">
        <v>65.089673913043484</v>
      </c>
      <c r="V234" s="31">
        <v>0</v>
      </c>
      <c r="W234" s="36">
        <v>0</v>
      </c>
      <c r="X234" s="31">
        <v>0</v>
      </c>
      <c r="Y234" s="31">
        <v>0</v>
      </c>
      <c r="Z234" s="36" t="s">
        <v>2003</v>
      </c>
      <c r="AA234" s="31">
        <v>289.54076086956519</v>
      </c>
      <c r="AB234" s="31">
        <v>0</v>
      </c>
      <c r="AC234" s="36">
        <v>0</v>
      </c>
      <c r="AD234" s="31">
        <v>32.695652173913047</v>
      </c>
      <c r="AE234" s="31">
        <v>0</v>
      </c>
      <c r="AF234" s="36">
        <v>0</v>
      </c>
      <c r="AG234" s="31">
        <v>0</v>
      </c>
      <c r="AH234" s="31">
        <v>0</v>
      </c>
      <c r="AI234" s="36" t="s">
        <v>2003</v>
      </c>
      <c r="AJ234" t="s">
        <v>32</v>
      </c>
      <c r="AK234" s="37">
        <v>5</v>
      </c>
      <c r="AT234"/>
    </row>
    <row r="235" spans="1:46" x14ac:dyDescent="0.25">
      <c r="A235" t="s">
        <v>1823</v>
      </c>
      <c r="B235" t="s">
        <v>767</v>
      </c>
      <c r="C235" t="s">
        <v>1380</v>
      </c>
      <c r="D235" t="s">
        <v>1750</v>
      </c>
      <c r="E235" s="31">
        <v>144.82608695652175</v>
      </c>
      <c r="F235" s="31">
        <v>469.80847826086961</v>
      </c>
      <c r="G235" s="31">
        <v>45.161739130434768</v>
      </c>
      <c r="H235" s="36">
        <v>9.6127978144655582E-2</v>
      </c>
      <c r="I235" s="31">
        <v>135.78597826086954</v>
      </c>
      <c r="J235" s="31">
        <v>13.054999999999996</v>
      </c>
      <c r="K235" s="36">
        <v>9.6143947756659881E-2</v>
      </c>
      <c r="L235" s="31">
        <v>119.33760869565215</v>
      </c>
      <c r="M235" s="31">
        <v>13.054999999999996</v>
      </c>
      <c r="N235" s="36">
        <v>0.1093955220210109</v>
      </c>
      <c r="O235" s="31">
        <v>10.970108695652174</v>
      </c>
      <c r="P235" s="31">
        <v>0</v>
      </c>
      <c r="Q235" s="36">
        <v>0</v>
      </c>
      <c r="R235" s="31">
        <v>5.4782608695652177</v>
      </c>
      <c r="S235" s="31">
        <v>0</v>
      </c>
      <c r="T235" s="36">
        <v>0</v>
      </c>
      <c r="U235" s="31">
        <v>81.967391304347828</v>
      </c>
      <c r="V235" s="31">
        <v>0.63043478260869568</v>
      </c>
      <c r="W235" s="36">
        <v>7.6912876276355926E-3</v>
      </c>
      <c r="X235" s="31">
        <v>0</v>
      </c>
      <c r="Y235" s="31">
        <v>0</v>
      </c>
      <c r="Z235" s="36" t="s">
        <v>2003</v>
      </c>
      <c r="AA235" s="31">
        <v>251.96815217391307</v>
      </c>
      <c r="AB235" s="31">
        <v>31.47630434782608</v>
      </c>
      <c r="AC235" s="36">
        <v>0.12492175727867605</v>
      </c>
      <c r="AD235" s="31">
        <v>8.6956521739130432E-2</v>
      </c>
      <c r="AE235" s="31">
        <v>0</v>
      </c>
      <c r="AF235" s="36">
        <v>0</v>
      </c>
      <c r="AG235" s="31">
        <v>0</v>
      </c>
      <c r="AH235" s="31">
        <v>0</v>
      </c>
      <c r="AI235" s="36" t="s">
        <v>2003</v>
      </c>
      <c r="AJ235" t="s">
        <v>75</v>
      </c>
      <c r="AK235" s="37">
        <v>5</v>
      </c>
      <c r="AT235"/>
    </row>
    <row r="236" spans="1:46" x14ac:dyDescent="0.25">
      <c r="A236" t="s">
        <v>1823</v>
      </c>
      <c r="B236" t="s">
        <v>963</v>
      </c>
      <c r="C236" t="s">
        <v>1567</v>
      </c>
      <c r="D236" t="s">
        <v>1750</v>
      </c>
      <c r="E236" s="31">
        <v>159.18478260869566</v>
      </c>
      <c r="F236" s="31">
        <v>415.35902173913041</v>
      </c>
      <c r="G236" s="31">
        <v>6.3961956521739145</v>
      </c>
      <c r="H236" s="36">
        <v>1.5399197603539949E-2</v>
      </c>
      <c r="I236" s="31">
        <v>124.14891304347826</v>
      </c>
      <c r="J236" s="31">
        <v>6.3961956521739145</v>
      </c>
      <c r="K236" s="36">
        <v>5.1520351611406369E-2</v>
      </c>
      <c r="L236" s="31">
        <v>114.76847826086956</v>
      </c>
      <c r="M236" s="31">
        <v>6.3961956521739145</v>
      </c>
      <c r="N236" s="36">
        <v>5.5731292678075917E-2</v>
      </c>
      <c r="O236" s="31">
        <v>5.2065217391304346</v>
      </c>
      <c r="P236" s="31">
        <v>0</v>
      </c>
      <c r="Q236" s="36">
        <v>0</v>
      </c>
      <c r="R236" s="31">
        <v>4.1739130434782608</v>
      </c>
      <c r="S236" s="31">
        <v>0</v>
      </c>
      <c r="T236" s="36">
        <v>0</v>
      </c>
      <c r="U236" s="31">
        <v>93.690217391304344</v>
      </c>
      <c r="V236" s="31">
        <v>0</v>
      </c>
      <c r="W236" s="36">
        <v>0</v>
      </c>
      <c r="X236" s="31">
        <v>5.3913043478260869</v>
      </c>
      <c r="Y236" s="31">
        <v>0</v>
      </c>
      <c r="Z236" s="36">
        <v>0</v>
      </c>
      <c r="AA236" s="31">
        <v>192.12858695652173</v>
      </c>
      <c r="AB236" s="31">
        <v>0</v>
      </c>
      <c r="AC236" s="36">
        <v>0</v>
      </c>
      <c r="AD236" s="31">
        <v>0</v>
      </c>
      <c r="AE236" s="31">
        <v>0</v>
      </c>
      <c r="AF236" s="36" t="s">
        <v>2003</v>
      </c>
      <c r="AG236" s="31">
        <v>0</v>
      </c>
      <c r="AH236" s="31">
        <v>0</v>
      </c>
      <c r="AI236" s="36" t="s">
        <v>2003</v>
      </c>
      <c r="AJ236" t="s">
        <v>271</v>
      </c>
      <c r="AK236" s="37">
        <v>5</v>
      </c>
      <c r="AT236"/>
    </row>
    <row r="237" spans="1:46" x14ac:dyDescent="0.25">
      <c r="A237" t="s">
        <v>1823</v>
      </c>
      <c r="B237" t="s">
        <v>715</v>
      </c>
      <c r="C237" t="s">
        <v>1452</v>
      </c>
      <c r="D237" t="s">
        <v>1768</v>
      </c>
      <c r="E237" s="31">
        <v>31.423913043478262</v>
      </c>
      <c r="F237" s="31">
        <v>70.401847826086936</v>
      </c>
      <c r="G237" s="31">
        <v>3.9130434782608696</v>
      </c>
      <c r="H237" s="36">
        <v>5.5581545074317174E-2</v>
      </c>
      <c r="I237" s="31">
        <v>14.867282608695652</v>
      </c>
      <c r="J237" s="31">
        <v>0</v>
      </c>
      <c r="K237" s="36">
        <v>0</v>
      </c>
      <c r="L237" s="31">
        <v>11.041195652173911</v>
      </c>
      <c r="M237" s="31">
        <v>0</v>
      </c>
      <c r="N237" s="36">
        <v>0</v>
      </c>
      <c r="O237" s="31">
        <v>1.3043478260869565</v>
      </c>
      <c r="P237" s="31">
        <v>0</v>
      </c>
      <c r="Q237" s="36">
        <v>0</v>
      </c>
      <c r="R237" s="31">
        <v>2.5217391304347827</v>
      </c>
      <c r="S237" s="31">
        <v>0</v>
      </c>
      <c r="T237" s="36">
        <v>0</v>
      </c>
      <c r="U237" s="31">
        <v>15.098695652173912</v>
      </c>
      <c r="V237" s="31">
        <v>0</v>
      </c>
      <c r="W237" s="36">
        <v>0</v>
      </c>
      <c r="X237" s="31">
        <v>0</v>
      </c>
      <c r="Y237" s="31">
        <v>0</v>
      </c>
      <c r="Z237" s="36" t="s">
        <v>2003</v>
      </c>
      <c r="AA237" s="31">
        <v>40.435869565217381</v>
      </c>
      <c r="AB237" s="31">
        <v>3.9130434782608696</v>
      </c>
      <c r="AC237" s="36">
        <v>9.6771592161501066E-2</v>
      </c>
      <c r="AD237" s="31">
        <v>0</v>
      </c>
      <c r="AE237" s="31">
        <v>0</v>
      </c>
      <c r="AF237" s="36" t="s">
        <v>2003</v>
      </c>
      <c r="AG237" s="31">
        <v>0</v>
      </c>
      <c r="AH237" s="31">
        <v>0</v>
      </c>
      <c r="AI237" s="36" t="s">
        <v>2003</v>
      </c>
      <c r="AJ237" t="s">
        <v>23</v>
      </c>
      <c r="AK237" s="37">
        <v>5</v>
      </c>
      <c r="AT237"/>
    </row>
    <row r="238" spans="1:46" x14ac:dyDescent="0.25">
      <c r="A238" t="s">
        <v>1823</v>
      </c>
      <c r="B238" t="s">
        <v>1220</v>
      </c>
      <c r="C238" t="s">
        <v>1438</v>
      </c>
      <c r="D238" t="s">
        <v>1761</v>
      </c>
      <c r="E238" s="31">
        <v>70.293478260869563</v>
      </c>
      <c r="F238" s="31">
        <v>223.26804347826084</v>
      </c>
      <c r="G238" s="31">
        <v>1.9021739130434784E-2</v>
      </c>
      <c r="H238" s="36">
        <v>8.5196872933975852E-5</v>
      </c>
      <c r="I238" s="31">
        <v>65.959239130434781</v>
      </c>
      <c r="J238" s="31">
        <v>1.9021739130434784E-2</v>
      </c>
      <c r="K238" s="36">
        <v>2.8838627281341413E-4</v>
      </c>
      <c r="L238" s="31">
        <v>57.828804347826086</v>
      </c>
      <c r="M238" s="31">
        <v>1.9021739130434784E-2</v>
      </c>
      <c r="N238" s="36">
        <v>3.2893191109440351E-4</v>
      </c>
      <c r="O238" s="31">
        <v>4</v>
      </c>
      <c r="P238" s="31">
        <v>0</v>
      </c>
      <c r="Q238" s="36">
        <v>0</v>
      </c>
      <c r="R238" s="31">
        <v>4.1304347826086953</v>
      </c>
      <c r="S238" s="31">
        <v>0</v>
      </c>
      <c r="T238" s="36">
        <v>0</v>
      </c>
      <c r="U238" s="31">
        <v>36.980978260869563</v>
      </c>
      <c r="V238" s="31">
        <v>0</v>
      </c>
      <c r="W238" s="36">
        <v>0</v>
      </c>
      <c r="X238" s="31">
        <v>0</v>
      </c>
      <c r="Y238" s="31">
        <v>0</v>
      </c>
      <c r="Z238" s="36" t="s">
        <v>2003</v>
      </c>
      <c r="AA238" s="31">
        <v>120.32782608695651</v>
      </c>
      <c r="AB238" s="31">
        <v>0</v>
      </c>
      <c r="AC238" s="36">
        <v>0</v>
      </c>
      <c r="AD238" s="31">
        <v>0</v>
      </c>
      <c r="AE238" s="31">
        <v>0</v>
      </c>
      <c r="AF238" s="36" t="s">
        <v>2003</v>
      </c>
      <c r="AG238" s="31">
        <v>0</v>
      </c>
      <c r="AH238" s="31">
        <v>0</v>
      </c>
      <c r="AI238" s="36" t="s">
        <v>2003</v>
      </c>
      <c r="AJ238" t="s">
        <v>528</v>
      </c>
      <c r="AK238" s="37">
        <v>5</v>
      </c>
      <c r="AT238"/>
    </row>
    <row r="239" spans="1:46" x14ac:dyDescent="0.25">
      <c r="A239" t="s">
        <v>1823</v>
      </c>
      <c r="B239" t="s">
        <v>1092</v>
      </c>
      <c r="C239" t="s">
        <v>1379</v>
      </c>
      <c r="D239" t="s">
        <v>1719</v>
      </c>
      <c r="E239" s="31">
        <v>73.739130434782609</v>
      </c>
      <c r="F239" s="31">
        <v>180.29076086956519</v>
      </c>
      <c r="G239" s="31">
        <v>0</v>
      </c>
      <c r="H239" s="36">
        <v>0</v>
      </c>
      <c r="I239" s="31">
        <v>21.350543478260871</v>
      </c>
      <c r="J239" s="31">
        <v>0</v>
      </c>
      <c r="K239" s="36">
        <v>0</v>
      </c>
      <c r="L239" s="31">
        <v>21.350543478260871</v>
      </c>
      <c r="M239" s="31">
        <v>0</v>
      </c>
      <c r="N239" s="36">
        <v>0</v>
      </c>
      <c r="O239" s="31">
        <v>0</v>
      </c>
      <c r="P239" s="31">
        <v>0</v>
      </c>
      <c r="Q239" s="36" t="s">
        <v>2003</v>
      </c>
      <c r="R239" s="31">
        <v>0</v>
      </c>
      <c r="S239" s="31">
        <v>0</v>
      </c>
      <c r="T239" s="36" t="s">
        <v>2003</v>
      </c>
      <c r="U239" s="31">
        <v>35.192934782608695</v>
      </c>
      <c r="V239" s="31">
        <v>0</v>
      </c>
      <c r="W239" s="36">
        <v>0</v>
      </c>
      <c r="X239" s="31">
        <v>5.5652173913043477</v>
      </c>
      <c r="Y239" s="31">
        <v>0</v>
      </c>
      <c r="Z239" s="36">
        <v>0</v>
      </c>
      <c r="AA239" s="31">
        <v>118.1820652173913</v>
      </c>
      <c r="AB239" s="31">
        <v>0</v>
      </c>
      <c r="AC239" s="36">
        <v>0</v>
      </c>
      <c r="AD239" s="31">
        <v>0</v>
      </c>
      <c r="AE239" s="31">
        <v>0</v>
      </c>
      <c r="AF239" s="36" t="s">
        <v>2003</v>
      </c>
      <c r="AG239" s="31">
        <v>0</v>
      </c>
      <c r="AH239" s="31">
        <v>0</v>
      </c>
      <c r="AI239" s="36" t="s">
        <v>2003</v>
      </c>
      <c r="AJ239" t="s">
        <v>400</v>
      </c>
      <c r="AK239" s="37">
        <v>5</v>
      </c>
      <c r="AT239"/>
    </row>
    <row r="240" spans="1:46" x14ac:dyDescent="0.25">
      <c r="A240" t="s">
        <v>1823</v>
      </c>
      <c r="B240" t="s">
        <v>957</v>
      </c>
      <c r="C240" t="s">
        <v>1414</v>
      </c>
      <c r="D240" t="s">
        <v>1758</v>
      </c>
      <c r="E240" s="31">
        <v>36.456521739130437</v>
      </c>
      <c r="F240" s="31">
        <v>131.76445652173913</v>
      </c>
      <c r="G240" s="31">
        <v>0</v>
      </c>
      <c r="H240" s="36">
        <v>0</v>
      </c>
      <c r="I240" s="31">
        <v>32.671195652173914</v>
      </c>
      <c r="J240" s="31">
        <v>0</v>
      </c>
      <c r="K240" s="36">
        <v>0</v>
      </c>
      <c r="L240" s="31">
        <v>24.497282608695652</v>
      </c>
      <c r="M240" s="31">
        <v>0</v>
      </c>
      <c r="N240" s="36">
        <v>0</v>
      </c>
      <c r="O240" s="31">
        <v>4.4347826086956523</v>
      </c>
      <c r="P240" s="31">
        <v>0</v>
      </c>
      <c r="Q240" s="36">
        <v>0</v>
      </c>
      <c r="R240" s="31">
        <v>3.7391304347826089</v>
      </c>
      <c r="S240" s="31">
        <v>0</v>
      </c>
      <c r="T240" s="36">
        <v>0</v>
      </c>
      <c r="U240" s="31">
        <v>17.138586956521738</v>
      </c>
      <c r="V240" s="31">
        <v>0</v>
      </c>
      <c r="W240" s="36">
        <v>0</v>
      </c>
      <c r="X240" s="31">
        <v>0</v>
      </c>
      <c r="Y240" s="31">
        <v>0</v>
      </c>
      <c r="Z240" s="36" t="s">
        <v>2003</v>
      </c>
      <c r="AA240" s="31">
        <v>81.954673913043479</v>
      </c>
      <c r="AB240" s="31">
        <v>0</v>
      </c>
      <c r="AC240" s="36">
        <v>0</v>
      </c>
      <c r="AD240" s="31">
        <v>0</v>
      </c>
      <c r="AE240" s="31">
        <v>0</v>
      </c>
      <c r="AF240" s="36" t="s">
        <v>2003</v>
      </c>
      <c r="AG240" s="31">
        <v>0</v>
      </c>
      <c r="AH240" s="31">
        <v>0</v>
      </c>
      <c r="AI240" s="36" t="s">
        <v>2003</v>
      </c>
      <c r="AJ240" t="s">
        <v>265</v>
      </c>
      <c r="AK240" s="37">
        <v>5</v>
      </c>
      <c r="AT240"/>
    </row>
    <row r="241" spans="1:46" x14ac:dyDescent="0.25">
      <c r="A241" t="s">
        <v>1823</v>
      </c>
      <c r="B241" t="s">
        <v>1322</v>
      </c>
      <c r="C241" t="s">
        <v>1422</v>
      </c>
      <c r="D241" t="s">
        <v>1737</v>
      </c>
      <c r="E241" s="31">
        <v>20.413043478260871</v>
      </c>
      <c r="F241" s="31">
        <v>67.045652173913027</v>
      </c>
      <c r="G241" s="31">
        <v>0</v>
      </c>
      <c r="H241" s="36">
        <v>0</v>
      </c>
      <c r="I241" s="31">
        <v>13.801630434782609</v>
      </c>
      <c r="J241" s="31">
        <v>0</v>
      </c>
      <c r="K241" s="36">
        <v>0</v>
      </c>
      <c r="L241" s="31">
        <v>7.4836956521739131</v>
      </c>
      <c r="M241" s="31">
        <v>0</v>
      </c>
      <c r="N241" s="36">
        <v>0</v>
      </c>
      <c r="O241" s="31">
        <v>3.3016304347826089</v>
      </c>
      <c r="P241" s="31">
        <v>0</v>
      </c>
      <c r="Q241" s="36">
        <v>0</v>
      </c>
      <c r="R241" s="31">
        <v>3.0163043478260869</v>
      </c>
      <c r="S241" s="31">
        <v>0</v>
      </c>
      <c r="T241" s="36">
        <v>0</v>
      </c>
      <c r="U241" s="31">
        <v>17.903913043478259</v>
      </c>
      <c r="V241" s="31">
        <v>0</v>
      </c>
      <c r="W241" s="36">
        <v>0</v>
      </c>
      <c r="X241" s="31">
        <v>0.17391304347826086</v>
      </c>
      <c r="Y241" s="31">
        <v>0</v>
      </c>
      <c r="Z241" s="36">
        <v>0</v>
      </c>
      <c r="AA241" s="31">
        <v>35.166195652173904</v>
      </c>
      <c r="AB241" s="31">
        <v>0</v>
      </c>
      <c r="AC241" s="36">
        <v>0</v>
      </c>
      <c r="AD241" s="31">
        <v>0</v>
      </c>
      <c r="AE241" s="31">
        <v>0</v>
      </c>
      <c r="AF241" s="36" t="s">
        <v>2003</v>
      </c>
      <c r="AG241" s="31">
        <v>0</v>
      </c>
      <c r="AH241" s="31">
        <v>0</v>
      </c>
      <c r="AI241" s="36" t="s">
        <v>2003</v>
      </c>
      <c r="AJ241" t="s">
        <v>630</v>
      </c>
      <c r="AK241" s="37">
        <v>5</v>
      </c>
      <c r="AT241"/>
    </row>
    <row r="242" spans="1:46" x14ac:dyDescent="0.25">
      <c r="A242" t="s">
        <v>1823</v>
      </c>
      <c r="B242" t="s">
        <v>1069</v>
      </c>
      <c r="C242" t="s">
        <v>1454</v>
      </c>
      <c r="D242" t="s">
        <v>1755</v>
      </c>
      <c r="E242" s="31">
        <v>100.72826086956522</v>
      </c>
      <c r="F242" s="31">
        <v>239.96750000000003</v>
      </c>
      <c r="G242" s="31">
        <v>27.517499999999998</v>
      </c>
      <c r="H242" s="36">
        <v>0.11467177847000112</v>
      </c>
      <c r="I242" s="31">
        <v>4.0038043478260867</v>
      </c>
      <c r="J242" s="31">
        <v>0.50380434782608696</v>
      </c>
      <c r="K242" s="36">
        <v>0.12583141034342338</v>
      </c>
      <c r="L242" s="31">
        <v>1.7907608695652173</v>
      </c>
      <c r="M242" s="31">
        <v>0.50380434782608696</v>
      </c>
      <c r="N242" s="36">
        <v>0.28133535660091047</v>
      </c>
      <c r="O242" s="31">
        <v>0.56086956521739129</v>
      </c>
      <c r="P242" s="31">
        <v>0</v>
      </c>
      <c r="Q242" s="36">
        <v>0</v>
      </c>
      <c r="R242" s="31">
        <v>1.6521739130434783</v>
      </c>
      <c r="S242" s="31">
        <v>0</v>
      </c>
      <c r="T242" s="36">
        <v>0</v>
      </c>
      <c r="U242" s="31">
        <v>80.994347826086965</v>
      </c>
      <c r="V242" s="31">
        <v>7.1932608695652158</v>
      </c>
      <c r="W242" s="36">
        <v>8.8811887034521975E-2</v>
      </c>
      <c r="X242" s="31">
        <v>8.0271739130434785</v>
      </c>
      <c r="Y242" s="31">
        <v>0</v>
      </c>
      <c r="Z242" s="36">
        <v>0</v>
      </c>
      <c r="AA242" s="31">
        <v>145.44978260869567</v>
      </c>
      <c r="AB242" s="31">
        <v>19.820434782608697</v>
      </c>
      <c r="AC242" s="36">
        <v>0.13626995123074001</v>
      </c>
      <c r="AD242" s="31">
        <v>1.4923913043478259</v>
      </c>
      <c r="AE242" s="31">
        <v>0</v>
      </c>
      <c r="AF242" s="36">
        <v>0</v>
      </c>
      <c r="AG242" s="31">
        <v>0</v>
      </c>
      <c r="AH242" s="31">
        <v>0</v>
      </c>
      <c r="AI242" s="36" t="s">
        <v>2003</v>
      </c>
      <c r="AJ242" t="s">
        <v>377</v>
      </c>
      <c r="AK242" s="37">
        <v>5</v>
      </c>
      <c r="AT242"/>
    </row>
    <row r="243" spans="1:46" x14ac:dyDescent="0.25">
      <c r="A243" t="s">
        <v>1823</v>
      </c>
      <c r="B243" t="s">
        <v>1270</v>
      </c>
      <c r="C243" t="s">
        <v>1641</v>
      </c>
      <c r="D243" t="s">
        <v>1788</v>
      </c>
      <c r="E243" s="31">
        <v>46.195652173913047</v>
      </c>
      <c r="F243" s="31">
        <v>218.68445652173912</v>
      </c>
      <c r="G243" s="31">
        <v>8.9239130434782616</v>
      </c>
      <c r="H243" s="36">
        <v>4.0807258025634521E-2</v>
      </c>
      <c r="I243" s="31">
        <v>40.71467391304347</v>
      </c>
      <c r="J243" s="31">
        <v>8.4239130434782608E-2</v>
      </c>
      <c r="K243" s="36">
        <v>2.0690115464192757E-3</v>
      </c>
      <c r="L243" s="31">
        <v>32.277717391304343</v>
      </c>
      <c r="M243" s="31">
        <v>8.4239130434782608E-2</v>
      </c>
      <c r="N243" s="36">
        <v>2.6098230371605128E-3</v>
      </c>
      <c r="O243" s="31">
        <v>5.3934782608695651</v>
      </c>
      <c r="P243" s="31">
        <v>0</v>
      </c>
      <c r="Q243" s="36">
        <v>0</v>
      </c>
      <c r="R243" s="31">
        <v>3.0434782608695654</v>
      </c>
      <c r="S243" s="31">
        <v>0</v>
      </c>
      <c r="T243" s="36">
        <v>0</v>
      </c>
      <c r="U243" s="31">
        <v>25.786630434782612</v>
      </c>
      <c r="V243" s="31">
        <v>1.2690217391304348</v>
      </c>
      <c r="W243" s="36">
        <v>4.9212390984542879E-2</v>
      </c>
      <c r="X243" s="31">
        <v>5.091086956521738</v>
      </c>
      <c r="Y243" s="31">
        <v>0</v>
      </c>
      <c r="Z243" s="36">
        <v>0</v>
      </c>
      <c r="AA243" s="31">
        <v>147.09206521739131</v>
      </c>
      <c r="AB243" s="31">
        <v>7.5706521739130439</v>
      </c>
      <c r="AC243" s="36">
        <v>5.1468800595900081E-2</v>
      </c>
      <c r="AD243" s="31">
        <v>0</v>
      </c>
      <c r="AE243" s="31">
        <v>0</v>
      </c>
      <c r="AF243" s="36" t="s">
        <v>2003</v>
      </c>
      <c r="AG243" s="31">
        <v>0</v>
      </c>
      <c r="AH243" s="31">
        <v>0</v>
      </c>
      <c r="AI243" s="36" t="s">
        <v>2003</v>
      </c>
      <c r="AJ243" t="s">
        <v>578</v>
      </c>
      <c r="AK243" s="37">
        <v>5</v>
      </c>
      <c r="AT243"/>
    </row>
    <row r="244" spans="1:46" x14ac:dyDescent="0.25">
      <c r="A244" t="s">
        <v>1823</v>
      </c>
      <c r="B244" t="s">
        <v>931</v>
      </c>
      <c r="C244" t="s">
        <v>1471</v>
      </c>
      <c r="D244" t="s">
        <v>1752</v>
      </c>
      <c r="E244" s="31">
        <v>42.130434782608695</v>
      </c>
      <c r="F244" s="31">
        <v>76.130869565217409</v>
      </c>
      <c r="G244" s="31">
        <v>2.8342391304347827</v>
      </c>
      <c r="H244" s="36">
        <v>3.7228513829161446E-2</v>
      </c>
      <c r="I244" s="31">
        <v>13.295434782608694</v>
      </c>
      <c r="J244" s="31">
        <v>0</v>
      </c>
      <c r="K244" s="36">
        <v>0</v>
      </c>
      <c r="L244" s="31">
        <v>6.6673913043478272</v>
      </c>
      <c r="M244" s="31">
        <v>0</v>
      </c>
      <c r="N244" s="36">
        <v>0</v>
      </c>
      <c r="O244" s="31">
        <v>6.6280434782608681</v>
      </c>
      <c r="P244" s="31">
        <v>0</v>
      </c>
      <c r="Q244" s="36">
        <v>0</v>
      </c>
      <c r="R244" s="31">
        <v>0</v>
      </c>
      <c r="S244" s="31">
        <v>0</v>
      </c>
      <c r="T244" s="36" t="s">
        <v>2003</v>
      </c>
      <c r="U244" s="31">
        <v>18.067391304347826</v>
      </c>
      <c r="V244" s="31">
        <v>0</v>
      </c>
      <c r="W244" s="36">
        <v>0</v>
      </c>
      <c r="X244" s="31">
        <v>0.60695652173913039</v>
      </c>
      <c r="Y244" s="31">
        <v>0</v>
      </c>
      <c r="Z244" s="36">
        <v>0</v>
      </c>
      <c r="AA244" s="31">
        <v>44.161086956521757</v>
      </c>
      <c r="AB244" s="31">
        <v>2.8342391304347827</v>
      </c>
      <c r="AC244" s="36">
        <v>6.4179560010042255E-2</v>
      </c>
      <c r="AD244" s="31">
        <v>0</v>
      </c>
      <c r="AE244" s="31">
        <v>0</v>
      </c>
      <c r="AF244" s="36" t="s">
        <v>2003</v>
      </c>
      <c r="AG244" s="31">
        <v>0</v>
      </c>
      <c r="AH244" s="31">
        <v>0</v>
      </c>
      <c r="AI244" s="36" t="s">
        <v>2003</v>
      </c>
      <c r="AJ244" t="s">
        <v>239</v>
      </c>
      <c r="AK244" s="37">
        <v>5</v>
      </c>
      <c r="AT244"/>
    </row>
    <row r="245" spans="1:46" x14ac:dyDescent="0.25">
      <c r="A245" t="s">
        <v>1823</v>
      </c>
      <c r="B245" t="s">
        <v>820</v>
      </c>
      <c r="C245" t="s">
        <v>1383</v>
      </c>
      <c r="D245" t="s">
        <v>1720</v>
      </c>
      <c r="E245" s="31">
        <v>88.282608695652172</v>
      </c>
      <c r="F245" s="31">
        <v>326.66576086956525</v>
      </c>
      <c r="G245" s="31">
        <v>0</v>
      </c>
      <c r="H245" s="36">
        <v>0</v>
      </c>
      <c r="I245" s="31">
        <v>33.198369565217398</v>
      </c>
      <c r="J245" s="31">
        <v>0</v>
      </c>
      <c r="K245" s="36">
        <v>0</v>
      </c>
      <c r="L245" s="31">
        <v>32.154891304347828</v>
      </c>
      <c r="M245" s="31">
        <v>0</v>
      </c>
      <c r="N245" s="36">
        <v>0</v>
      </c>
      <c r="O245" s="31">
        <v>8.6956521739130432E-2</v>
      </c>
      <c r="P245" s="31">
        <v>0</v>
      </c>
      <c r="Q245" s="36">
        <v>0</v>
      </c>
      <c r="R245" s="31">
        <v>0.95652173913043481</v>
      </c>
      <c r="S245" s="31">
        <v>0</v>
      </c>
      <c r="T245" s="36">
        <v>0</v>
      </c>
      <c r="U245" s="31">
        <v>81.671195652173907</v>
      </c>
      <c r="V245" s="31">
        <v>0</v>
      </c>
      <c r="W245" s="36">
        <v>0</v>
      </c>
      <c r="X245" s="31">
        <v>0</v>
      </c>
      <c r="Y245" s="31">
        <v>0</v>
      </c>
      <c r="Z245" s="36" t="s">
        <v>2003</v>
      </c>
      <c r="AA245" s="31">
        <v>211.79619565217391</v>
      </c>
      <c r="AB245" s="31">
        <v>0</v>
      </c>
      <c r="AC245" s="36">
        <v>0</v>
      </c>
      <c r="AD245" s="31">
        <v>0</v>
      </c>
      <c r="AE245" s="31">
        <v>0</v>
      </c>
      <c r="AF245" s="36" t="s">
        <v>2003</v>
      </c>
      <c r="AG245" s="31">
        <v>0</v>
      </c>
      <c r="AH245" s="31">
        <v>0</v>
      </c>
      <c r="AI245" s="36" t="s">
        <v>2003</v>
      </c>
      <c r="AJ245" t="s">
        <v>128</v>
      </c>
      <c r="AK245" s="37">
        <v>5</v>
      </c>
      <c r="AT245"/>
    </row>
    <row r="246" spans="1:46" x14ac:dyDescent="0.25">
      <c r="A246" t="s">
        <v>1823</v>
      </c>
      <c r="B246" t="s">
        <v>1134</v>
      </c>
      <c r="C246" t="s">
        <v>1472</v>
      </c>
      <c r="D246" t="s">
        <v>1773</v>
      </c>
      <c r="E246" s="31">
        <v>33.978260869565219</v>
      </c>
      <c r="F246" s="31">
        <v>192.31793478260869</v>
      </c>
      <c r="G246" s="31">
        <v>0</v>
      </c>
      <c r="H246" s="36">
        <v>0</v>
      </c>
      <c r="I246" s="31">
        <v>59.252717391304351</v>
      </c>
      <c r="J246" s="31">
        <v>0</v>
      </c>
      <c r="K246" s="36">
        <v>0</v>
      </c>
      <c r="L246" s="31">
        <v>37.972826086956523</v>
      </c>
      <c r="M246" s="31">
        <v>0</v>
      </c>
      <c r="N246" s="36">
        <v>0</v>
      </c>
      <c r="O246" s="31">
        <v>17.641304347826086</v>
      </c>
      <c r="P246" s="31">
        <v>0</v>
      </c>
      <c r="Q246" s="36">
        <v>0</v>
      </c>
      <c r="R246" s="31">
        <v>3.6385869565217392</v>
      </c>
      <c r="S246" s="31">
        <v>0</v>
      </c>
      <c r="T246" s="36">
        <v>0</v>
      </c>
      <c r="U246" s="31">
        <v>23.779891304347824</v>
      </c>
      <c r="V246" s="31">
        <v>0</v>
      </c>
      <c r="W246" s="36">
        <v>0</v>
      </c>
      <c r="X246" s="31">
        <v>4.8043478260869561</v>
      </c>
      <c r="Y246" s="31">
        <v>0</v>
      </c>
      <c r="Z246" s="36">
        <v>0</v>
      </c>
      <c r="AA246" s="31">
        <v>104.48097826086956</v>
      </c>
      <c r="AB246" s="31">
        <v>0</v>
      </c>
      <c r="AC246" s="36">
        <v>0</v>
      </c>
      <c r="AD246" s="31">
        <v>0</v>
      </c>
      <c r="AE246" s="31">
        <v>0</v>
      </c>
      <c r="AF246" s="36" t="s">
        <v>2003</v>
      </c>
      <c r="AG246" s="31">
        <v>0</v>
      </c>
      <c r="AH246" s="31">
        <v>0</v>
      </c>
      <c r="AI246" s="36" t="s">
        <v>2003</v>
      </c>
      <c r="AJ246" t="s">
        <v>442</v>
      </c>
      <c r="AK246" s="37">
        <v>5</v>
      </c>
      <c r="AT246"/>
    </row>
    <row r="247" spans="1:46" x14ac:dyDescent="0.25">
      <c r="A247" t="s">
        <v>1823</v>
      </c>
      <c r="B247" t="s">
        <v>984</v>
      </c>
      <c r="C247" t="s">
        <v>1585</v>
      </c>
      <c r="D247" t="s">
        <v>1771</v>
      </c>
      <c r="E247" s="31">
        <v>53.586956521739133</v>
      </c>
      <c r="F247" s="31">
        <v>165.63858695652175</v>
      </c>
      <c r="G247" s="31">
        <v>0</v>
      </c>
      <c r="H247" s="36">
        <v>0</v>
      </c>
      <c r="I247" s="31">
        <v>51.573369565217391</v>
      </c>
      <c r="J247" s="31">
        <v>0</v>
      </c>
      <c r="K247" s="36">
        <v>0</v>
      </c>
      <c r="L247" s="31">
        <v>40.913043478260867</v>
      </c>
      <c r="M247" s="31">
        <v>0</v>
      </c>
      <c r="N247" s="36">
        <v>0</v>
      </c>
      <c r="O247" s="31">
        <v>5.5298913043478262</v>
      </c>
      <c r="P247" s="31">
        <v>0</v>
      </c>
      <c r="Q247" s="36">
        <v>0</v>
      </c>
      <c r="R247" s="31">
        <v>5.1304347826086953</v>
      </c>
      <c r="S247" s="31">
        <v>0</v>
      </c>
      <c r="T247" s="36">
        <v>0</v>
      </c>
      <c r="U247" s="31">
        <v>20.9375</v>
      </c>
      <c r="V247" s="31">
        <v>0</v>
      </c>
      <c r="W247" s="36">
        <v>0</v>
      </c>
      <c r="X247" s="31">
        <v>0</v>
      </c>
      <c r="Y247" s="31">
        <v>0</v>
      </c>
      <c r="Z247" s="36" t="s">
        <v>2003</v>
      </c>
      <c r="AA247" s="31">
        <v>93.127717391304344</v>
      </c>
      <c r="AB247" s="31">
        <v>0</v>
      </c>
      <c r="AC247" s="36">
        <v>0</v>
      </c>
      <c r="AD247" s="31">
        <v>0</v>
      </c>
      <c r="AE247" s="31">
        <v>0</v>
      </c>
      <c r="AF247" s="36" t="s">
        <v>2003</v>
      </c>
      <c r="AG247" s="31">
        <v>0</v>
      </c>
      <c r="AH247" s="31">
        <v>0</v>
      </c>
      <c r="AI247" s="36" t="s">
        <v>2003</v>
      </c>
      <c r="AJ247" t="s">
        <v>292</v>
      </c>
      <c r="AK247" s="37">
        <v>5</v>
      </c>
      <c r="AT247"/>
    </row>
    <row r="248" spans="1:46" x14ac:dyDescent="0.25">
      <c r="A248" t="s">
        <v>1823</v>
      </c>
      <c r="B248" t="s">
        <v>889</v>
      </c>
      <c r="C248" t="s">
        <v>1406</v>
      </c>
      <c r="D248" t="s">
        <v>1754</v>
      </c>
      <c r="E248" s="31">
        <v>17.467391304347824</v>
      </c>
      <c r="F248" s="31">
        <v>85.404891304347828</v>
      </c>
      <c r="G248" s="31">
        <v>0</v>
      </c>
      <c r="H248" s="36">
        <v>0</v>
      </c>
      <c r="I248" s="31">
        <v>42.489130434782609</v>
      </c>
      <c r="J248" s="31">
        <v>0</v>
      </c>
      <c r="K248" s="36">
        <v>0</v>
      </c>
      <c r="L248" s="31">
        <v>32.230978260869563</v>
      </c>
      <c r="M248" s="31">
        <v>0</v>
      </c>
      <c r="N248" s="36">
        <v>0</v>
      </c>
      <c r="O248" s="31">
        <v>4.7798913043478262</v>
      </c>
      <c r="P248" s="31">
        <v>0</v>
      </c>
      <c r="Q248" s="36">
        <v>0</v>
      </c>
      <c r="R248" s="31">
        <v>5.4782608695652177</v>
      </c>
      <c r="S248" s="31">
        <v>0</v>
      </c>
      <c r="T248" s="36">
        <v>0</v>
      </c>
      <c r="U248" s="31">
        <v>0.89130434782608692</v>
      </c>
      <c r="V248" s="31">
        <v>0</v>
      </c>
      <c r="W248" s="36">
        <v>0</v>
      </c>
      <c r="X248" s="31">
        <v>0</v>
      </c>
      <c r="Y248" s="31">
        <v>0</v>
      </c>
      <c r="Z248" s="36" t="s">
        <v>2003</v>
      </c>
      <c r="AA248" s="31">
        <v>42.024456521739133</v>
      </c>
      <c r="AB248" s="31">
        <v>0</v>
      </c>
      <c r="AC248" s="36">
        <v>0</v>
      </c>
      <c r="AD248" s="31">
        <v>0</v>
      </c>
      <c r="AE248" s="31">
        <v>0</v>
      </c>
      <c r="AF248" s="36" t="s">
        <v>2003</v>
      </c>
      <c r="AG248" s="31">
        <v>0</v>
      </c>
      <c r="AH248" s="31">
        <v>0</v>
      </c>
      <c r="AI248" s="36" t="s">
        <v>2003</v>
      </c>
      <c r="AJ248" t="s">
        <v>197</v>
      </c>
      <c r="AK248" s="37">
        <v>5</v>
      </c>
      <c r="AT248"/>
    </row>
    <row r="249" spans="1:46" x14ac:dyDescent="0.25">
      <c r="A249" t="s">
        <v>1823</v>
      </c>
      <c r="B249" t="s">
        <v>1370</v>
      </c>
      <c r="C249" t="s">
        <v>1456</v>
      </c>
      <c r="D249" t="s">
        <v>1771</v>
      </c>
      <c r="E249" s="31">
        <v>64.902173913043484</v>
      </c>
      <c r="F249" s="31">
        <v>324.95086956521737</v>
      </c>
      <c r="G249" s="31">
        <v>0</v>
      </c>
      <c r="H249" s="36">
        <v>0</v>
      </c>
      <c r="I249" s="31">
        <v>61.58282608695653</v>
      </c>
      <c r="J249" s="31">
        <v>0</v>
      </c>
      <c r="K249" s="36">
        <v>0</v>
      </c>
      <c r="L249" s="31">
        <v>36.153695652173909</v>
      </c>
      <c r="M249" s="31">
        <v>0</v>
      </c>
      <c r="N249" s="36">
        <v>0</v>
      </c>
      <c r="O249" s="31">
        <v>21.557608695652192</v>
      </c>
      <c r="P249" s="31">
        <v>0</v>
      </c>
      <c r="Q249" s="36">
        <v>0</v>
      </c>
      <c r="R249" s="31">
        <v>3.8715217391304311</v>
      </c>
      <c r="S249" s="31">
        <v>0</v>
      </c>
      <c r="T249" s="36">
        <v>0</v>
      </c>
      <c r="U249" s="31">
        <v>48.723586956521757</v>
      </c>
      <c r="V249" s="31">
        <v>0</v>
      </c>
      <c r="W249" s="36">
        <v>0</v>
      </c>
      <c r="X249" s="31">
        <v>8.241847826086957</v>
      </c>
      <c r="Y249" s="31">
        <v>0</v>
      </c>
      <c r="Z249" s="36">
        <v>0</v>
      </c>
      <c r="AA249" s="31">
        <v>206.40260869565213</v>
      </c>
      <c r="AB249" s="31">
        <v>0</v>
      </c>
      <c r="AC249" s="36">
        <v>0</v>
      </c>
      <c r="AD249" s="31">
        <v>0</v>
      </c>
      <c r="AE249" s="31">
        <v>0</v>
      </c>
      <c r="AF249" s="36" t="s">
        <v>2003</v>
      </c>
      <c r="AG249" s="31">
        <v>0</v>
      </c>
      <c r="AH249" s="31">
        <v>0</v>
      </c>
      <c r="AI249" s="36" t="s">
        <v>2003</v>
      </c>
      <c r="AJ249" t="s">
        <v>680</v>
      </c>
      <c r="AK249" s="37">
        <v>5</v>
      </c>
      <c r="AT249"/>
    </row>
    <row r="250" spans="1:46" x14ac:dyDescent="0.25">
      <c r="A250" t="s">
        <v>1823</v>
      </c>
      <c r="B250" t="s">
        <v>1098</v>
      </c>
      <c r="C250" t="s">
        <v>1454</v>
      </c>
      <c r="D250" t="s">
        <v>1755</v>
      </c>
      <c r="E250" s="31">
        <v>122.47826086956522</v>
      </c>
      <c r="F250" s="31">
        <v>438.2702173913043</v>
      </c>
      <c r="G250" s="31">
        <v>0</v>
      </c>
      <c r="H250" s="36">
        <v>0</v>
      </c>
      <c r="I250" s="31">
        <v>114.59782608695653</v>
      </c>
      <c r="J250" s="31">
        <v>0</v>
      </c>
      <c r="K250" s="36">
        <v>0</v>
      </c>
      <c r="L250" s="31">
        <v>83.293478260869563</v>
      </c>
      <c r="M250" s="31">
        <v>0</v>
      </c>
      <c r="N250" s="36">
        <v>0</v>
      </c>
      <c r="O250" s="31">
        <v>25.913043478260871</v>
      </c>
      <c r="P250" s="31">
        <v>0</v>
      </c>
      <c r="Q250" s="36">
        <v>0</v>
      </c>
      <c r="R250" s="31">
        <v>5.3913043478260869</v>
      </c>
      <c r="S250" s="31">
        <v>0</v>
      </c>
      <c r="T250" s="36">
        <v>0</v>
      </c>
      <c r="U250" s="31">
        <v>83.358695652173907</v>
      </c>
      <c r="V250" s="31">
        <v>0</v>
      </c>
      <c r="W250" s="36">
        <v>0</v>
      </c>
      <c r="X250" s="31">
        <v>0</v>
      </c>
      <c r="Y250" s="31">
        <v>0</v>
      </c>
      <c r="Z250" s="36" t="s">
        <v>2003</v>
      </c>
      <c r="AA250" s="31">
        <v>240.31369565217389</v>
      </c>
      <c r="AB250" s="31">
        <v>0</v>
      </c>
      <c r="AC250" s="36">
        <v>0</v>
      </c>
      <c r="AD250" s="31">
        <v>0</v>
      </c>
      <c r="AE250" s="31">
        <v>0</v>
      </c>
      <c r="AF250" s="36" t="s">
        <v>2003</v>
      </c>
      <c r="AG250" s="31">
        <v>0</v>
      </c>
      <c r="AH250" s="31">
        <v>0</v>
      </c>
      <c r="AI250" s="36" t="s">
        <v>2003</v>
      </c>
      <c r="AJ250" t="s">
        <v>406</v>
      </c>
      <c r="AK250" s="37">
        <v>5</v>
      </c>
      <c r="AT250"/>
    </row>
    <row r="251" spans="1:46" x14ac:dyDescent="0.25">
      <c r="A251" t="s">
        <v>1823</v>
      </c>
      <c r="B251" t="s">
        <v>1050</v>
      </c>
      <c r="C251" t="s">
        <v>1612</v>
      </c>
      <c r="D251" t="s">
        <v>1788</v>
      </c>
      <c r="E251" s="31">
        <v>46.826086956521742</v>
      </c>
      <c r="F251" s="31">
        <v>212.57576086956527</v>
      </c>
      <c r="G251" s="31">
        <v>0</v>
      </c>
      <c r="H251" s="36">
        <v>0</v>
      </c>
      <c r="I251" s="31">
        <v>42.189673913043492</v>
      </c>
      <c r="J251" s="31">
        <v>0</v>
      </c>
      <c r="K251" s="36">
        <v>0</v>
      </c>
      <c r="L251" s="31">
        <v>21.811847826086961</v>
      </c>
      <c r="M251" s="31">
        <v>0</v>
      </c>
      <c r="N251" s="36">
        <v>0</v>
      </c>
      <c r="O251" s="31">
        <v>15.595217391304356</v>
      </c>
      <c r="P251" s="31">
        <v>0</v>
      </c>
      <c r="Q251" s="36">
        <v>0</v>
      </c>
      <c r="R251" s="31">
        <v>4.7826086956521738</v>
      </c>
      <c r="S251" s="31">
        <v>0</v>
      </c>
      <c r="T251" s="36">
        <v>0</v>
      </c>
      <c r="U251" s="31">
        <v>31.190000000000005</v>
      </c>
      <c r="V251" s="31">
        <v>0</v>
      </c>
      <c r="W251" s="36">
        <v>0</v>
      </c>
      <c r="X251" s="31">
        <v>0</v>
      </c>
      <c r="Y251" s="31">
        <v>0</v>
      </c>
      <c r="Z251" s="36" t="s">
        <v>2003</v>
      </c>
      <c r="AA251" s="31">
        <v>139.19608695652178</v>
      </c>
      <c r="AB251" s="31">
        <v>0</v>
      </c>
      <c r="AC251" s="36">
        <v>0</v>
      </c>
      <c r="AD251" s="31">
        <v>0</v>
      </c>
      <c r="AE251" s="31">
        <v>0</v>
      </c>
      <c r="AF251" s="36" t="s">
        <v>2003</v>
      </c>
      <c r="AG251" s="31">
        <v>0</v>
      </c>
      <c r="AH251" s="31">
        <v>0</v>
      </c>
      <c r="AI251" s="36" t="s">
        <v>2003</v>
      </c>
      <c r="AJ251" t="s">
        <v>358</v>
      </c>
      <c r="AK251" s="37">
        <v>5</v>
      </c>
      <c r="AT251"/>
    </row>
    <row r="252" spans="1:46" x14ac:dyDescent="0.25">
      <c r="A252" t="s">
        <v>1823</v>
      </c>
      <c r="B252" t="s">
        <v>1219</v>
      </c>
      <c r="C252" t="s">
        <v>1434</v>
      </c>
      <c r="D252" t="s">
        <v>1718</v>
      </c>
      <c r="E252" s="31">
        <v>44.032608695652172</v>
      </c>
      <c r="F252" s="31">
        <v>143.03695652173911</v>
      </c>
      <c r="G252" s="31">
        <v>0</v>
      </c>
      <c r="H252" s="36">
        <v>0</v>
      </c>
      <c r="I252" s="31">
        <v>44.544891304347821</v>
      </c>
      <c r="J252" s="31">
        <v>0</v>
      </c>
      <c r="K252" s="36">
        <v>0</v>
      </c>
      <c r="L252" s="31">
        <v>38.685108695652168</v>
      </c>
      <c r="M252" s="31">
        <v>0</v>
      </c>
      <c r="N252" s="36">
        <v>0</v>
      </c>
      <c r="O252" s="31">
        <v>0.3815217391304348</v>
      </c>
      <c r="P252" s="31">
        <v>0</v>
      </c>
      <c r="Q252" s="36">
        <v>0</v>
      </c>
      <c r="R252" s="31">
        <v>5.4782608695652177</v>
      </c>
      <c r="S252" s="31">
        <v>0</v>
      </c>
      <c r="T252" s="36">
        <v>0</v>
      </c>
      <c r="U252" s="31">
        <v>28.203913043478263</v>
      </c>
      <c r="V252" s="31">
        <v>0</v>
      </c>
      <c r="W252" s="36">
        <v>0</v>
      </c>
      <c r="X252" s="31">
        <v>0</v>
      </c>
      <c r="Y252" s="31">
        <v>0</v>
      </c>
      <c r="Z252" s="36" t="s">
        <v>2003</v>
      </c>
      <c r="AA252" s="31">
        <v>70.288152173913019</v>
      </c>
      <c r="AB252" s="31">
        <v>0</v>
      </c>
      <c r="AC252" s="36">
        <v>0</v>
      </c>
      <c r="AD252" s="31">
        <v>0</v>
      </c>
      <c r="AE252" s="31">
        <v>0</v>
      </c>
      <c r="AF252" s="36" t="s">
        <v>2003</v>
      </c>
      <c r="AG252" s="31">
        <v>0</v>
      </c>
      <c r="AH252" s="31">
        <v>0</v>
      </c>
      <c r="AI252" s="36" t="s">
        <v>2003</v>
      </c>
      <c r="AJ252" t="s">
        <v>527</v>
      </c>
      <c r="AK252" s="37">
        <v>5</v>
      </c>
      <c r="AT252"/>
    </row>
    <row r="253" spans="1:46" x14ac:dyDescent="0.25">
      <c r="A253" t="s">
        <v>1823</v>
      </c>
      <c r="B253" t="s">
        <v>1332</v>
      </c>
      <c r="C253" t="s">
        <v>1454</v>
      </c>
      <c r="D253" t="s">
        <v>1755</v>
      </c>
      <c r="E253" s="31">
        <v>88.554347826086953</v>
      </c>
      <c r="F253" s="31">
        <v>174.72010869565219</v>
      </c>
      <c r="G253" s="31">
        <v>0</v>
      </c>
      <c r="H253" s="36">
        <v>0</v>
      </c>
      <c r="I253" s="31">
        <v>32.619565217391305</v>
      </c>
      <c r="J253" s="31">
        <v>0</v>
      </c>
      <c r="K253" s="36">
        <v>0</v>
      </c>
      <c r="L253" s="31">
        <v>26.880434782608695</v>
      </c>
      <c r="M253" s="31">
        <v>0</v>
      </c>
      <c r="N253" s="36">
        <v>0</v>
      </c>
      <c r="O253" s="31">
        <v>0</v>
      </c>
      <c r="P253" s="31">
        <v>0</v>
      </c>
      <c r="Q253" s="36" t="s">
        <v>2003</v>
      </c>
      <c r="R253" s="31">
        <v>5.7391304347826084</v>
      </c>
      <c r="S253" s="31">
        <v>0</v>
      </c>
      <c r="T253" s="36">
        <v>0</v>
      </c>
      <c r="U253" s="31">
        <v>47.627717391304351</v>
      </c>
      <c r="V253" s="31">
        <v>0</v>
      </c>
      <c r="W253" s="36">
        <v>0</v>
      </c>
      <c r="X253" s="31">
        <v>0</v>
      </c>
      <c r="Y253" s="31">
        <v>0</v>
      </c>
      <c r="Z253" s="36" t="s">
        <v>2003</v>
      </c>
      <c r="AA253" s="31">
        <v>94.472826086956516</v>
      </c>
      <c r="AB253" s="31">
        <v>0</v>
      </c>
      <c r="AC253" s="36">
        <v>0</v>
      </c>
      <c r="AD253" s="31">
        <v>0</v>
      </c>
      <c r="AE253" s="31">
        <v>0</v>
      </c>
      <c r="AF253" s="36" t="s">
        <v>2003</v>
      </c>
      <c r="AG253" s="31">
        <v>0</v>
      </c>
      <c r="AH253" s="31">
        <v>0</v>
      </c>
      <c r="AI253" s="36" t="s">
        <v>2003</v>
      </c>
      <c r="AJ253" t="s">
        <v>641</v>
      </c>
      <c r="AK253" s="37">
        <v>5</v>
      </c>
      <c r="AT253"/>
    </row>
    <row r="254" spans="1:46" x14ac:dyDescent="0.25">
      <c r="A254" t="s">
        <v>1823</v>
      </c>
      <c r="B254" t="s">
        <v>1279</v>
      </c>
      <c r="C254" t="s">
        <v>1686</v>
      </c>
      <c r="D254" t="s">
        <v>1806</v>
      </c>
      <c r="E254" s="31">
        <v>44.978260869565219</v>
      </c>
      <c r="F254" s="31">
        <v>101.58086956521743</v>
      </c>
      <c r="G254" s="31">
        <v>0</v>
      </c>
      <c r="H254" s="36">
        <v>0</v>
      </c>
      <c r="I254" s="31">
        <v>4.9566304347826087</v>
      </c>
      <c r="J254" s="31">
        <v>0</v>
      </c>
      <c r="K254" s="36">
        <v>0</v>
      </c>
      <c r="L254" s="31">
        <v>4.9566304347826087</v>
      </c>
      <c r="M254" s="31">
        <v>0</v>
      </c>
      <c r="N254" s="36">
        <v>0</v>
      </c>
      <c r="O254" s="31">
        <v>0</v>
      </c>
      <c r="P254" s="31">
        <v>0</v>
      </c>
      <c r="Q254" s="36" t="s">
        <v>2003</v>
      </c>
      <c r="R254" s="31">
        <v>0</v>
      </c>
      <c r="S254" s="31">
        <v>0</v>
      </c>
      <c r="T254" s="36" t="s">
        <v>2003</v>
      </c>
      <c r="U254" s="31">
        <v>23.795978260869575</v>
      </c>
      <c r="V254" s="31">
        <v>0</v>
      </c>
      <c r="W254" s="36">
        <v>0</v>
      </c>
      <c r="X254" s="31">
        <v>0</v>
      </c>
      <c r="Y254" s="31">
        <v>0</v>
      </c>
      <c r="Z254" s="36" t="s">
        <v>2003</v>
      </c>
      <c r="AA254" s="31">
        <v>72.828260869565241</v>
      </c>
      <c r="AB254" s="31">
        <v>0</v>
      </c>
      <c r="AC254" s="36">
        <v>0</v>
      </c>
      <c r="AD254" s="31">
        <v>0</v>
      </c>
      <c r="AE254" s="31">
        <v>0</v>
      </c>
      <c r="AF254" s="36" t="s">
        <v>2003</v>
      </c>
      <c r="AG254" s="31">
        <v>0</v>
      </c>
      <c r="AH254" s="31">
        <v>0</v>
      </c>
      <c r="AI254" s="36" t="s">
        <v>2003</v>
      </c>
      <c r="AJ254" t="s">
        <v>587</v>
      </c>
      <c r="AK254" s="37">
        <v>5</v>
      </c>
      <c r="AT254"/>
    </row>
    <row r="255" spans="1:46" x14ac:dyDescent="0.25">
      <c r="A255" t="s">
        <v>1823</v>
      </c>
      <c r="B255" t="s">
        <v>807</v>
      </c>
      <c r="C255" t="s">
        <v>1423</v>
      </c>
      <c r="D255" t="s">
        <v>1745</v>
      </c>
      <c r="E255" s="31">
        <v>77.032608695652172</v>
      </c>
      <c r="F255" s="31">
        <v>254.13402173913045</v>
      </c>
      <c r="G255" s="31">
        <v>0</v>
      </c>
      <c r="H255" s="36">
        <v>0</v>
      </c>
      <c r="I255" s="31">
        <v>40.182499999999997</v>
      </c>
      <c r="J255" s="31">
        <v>0</v>
      </c>
      <c r="K255" s="36">
        <v>0</v>
      </c>
      <c r="L255" s="31">
        <v>30.051630434782609</v>
      </c>
      <c r="M255" s="31">
        <v>0</v>
      </c>
      <c r="N255" s="36">
        <v>0</v>
      </c>
      <c r="O255" s="31">
        <v>5.1306521739130435</v>
      </c>
      <c r="P255" s="31">
        <v>0</v>
      </c>
      <c r="Q255" s="36">
        <v>0</v>
      </c>
      <c r="R255" s="31">
        <v>5.0002173913043473</v>
      </c>
      <c r="S255" s="31">
        <v>0</v>
      </c>
      <c r="T255" s="36">
        <v>0</v>
      </c>
      <c r="U255" s="31">
        <v>32.665760869565219</v>
      </c>
      <c r="V255" s="31">
        <v>0</v>
      </c>
      <c r="W255" s="36">
        <v>0</v>
      </c>
      <c r="X255" s="31">
        <v>20.084673913043481</v>
      </c>
      <c r="Y255" s="31">
        <v>0</v>
      </c>
      <c r="Z255" s="36">
        <v>0</v>
      </c>
      <c r="AA255" s="31">
        <v>155.54076086956522</v>
      </c>
      <c r="AB255" s="31">
        <v>0</v>
      </c>
      <c r="AC255" s="36">
        <v>0</v>
      </c>
      <c r="AD255" s="31">
        <v>5.6603260869565215</v>
      </c>
      <c r="AE255" s="31">
        <v>0</v>
      </c>
      <c r="AF255" s="36">
        <v>0</v>
      </c>
      <c r="AG255" s="31">
        <v>0</v>
      </c>
      <c r="AH255" s="31">
        <v>0</v>
      </c>
      <c r="AI255" s="36" t="s">
        <v>2003</v>
      </c>
      <c r="AJ255" t="s">
        <v>115</v>
      </c>
      <c r="AK255" s="37">
        <v>5</v>
      </c>
      <c r="AT255"/>
    </row>
    <row r="256" spans="1:46" x14ac:dyDescent="0.25">
      <c r="A256" t="s">
        <v>1823</v>
      </c>
      <c r="B256" t="s">
        <v>866</v>
      </c>
      <c r="C256" t="s">
        <v>1539</v>
      </c>
      <c r="D256" t="s">
        <v>1728</v>
      </c>
      <c r="E256" s="31">
        <v>32.532608695652172</v>
      </c>
      <c r="F256" s="31">
        <v>143.95326086956521</v>
      </c>
      <c r="G256" s="31">
        <v>0</v>
      </c>
      <c r="H256" s="36">
        <v>0</v>
      </c>
      <c r="I256" s="31">
        <v>35.18423913043479</v>
      </c>
      <c r="J256" s="31">
        <v>0</v>
      </c>
      <c r="K256" s="36">
        <v>0</v>
      </c>
      <c r="L256" s="31">
        <v>21.966847826086958</v>
      </c>
      <c r="M256" s="31">
        <v>0</v>
      </c>
      <c r="N256" s="36">
        <v>0</v>
      </c>
      <c r="O256" s="31">
        <v>8.5326086956521738</v>
      </c>
      <c r="P256" s="31">
        <v>0</v>
      </c>
      <c r="Q256" s="36">
        <v>0</v>
      </c>
      <c r="R256" s="31">
        <v>4.6847826086956523</v>
      </c>
      <c r="S256" s="31">
        <v>0</v>
      </c>
      <c r="T256" s="36">
        <v>0</v>
      </c>
      <c r="U256" s="31">
        <v>24.904891304347824</v>
      </c>
      <c r="V256" s="31">
        <v>0</v>
      </c>
      <c r="W256" s="36">
        <v>0</v>
      </c>
      <c r="X256" s="31">
        <v>0</v>
      </c>
      <c r="Y256" s="31">
        <v>0</v>
      </c>
      <c r="Z256" s="36" t="s">
        <v>2003</v>
      </c>
      <c r="AA256" s="31">
        <v>81.711956521739125</v>
      </c>
      <c r="AB256" s="31">
        <v>0</v>
      </c>
      <c r="AC256" s="36">
        <v>0</v>
      </c>
      <c r="AD256" s="31">
        <v>2.152173913043478</v>
      </c>
      <c r="AE256" s="31">
        <v>0</v>
      </c>
      <c r="AF256" s="36">
        <v>0</v>
      </c>
      <c r="AG256" s="31">
        <v>0</v>
      </c>
      <c r="AH256" s="31">
        <v>0</v>
      </c>
      <c r="AI256" s="36" t="s">
        <v>2003</v>
      </c>
      <c r="AJ256" t="s">
        <v>174</v>
      </c>
      <c r="AK256" s="37">
        <v>5</v>
      </c>
      <c r="AT256"/>
    </row>
    <row r="257" spans="1:46" x14ac:dyDescent="0.25">
      <c r="A257" t="s">
        <v>1823</v>
      </c>
      <c r="B257" t="s">
        <v>1047</v>
      </c>
      <c r="C257" t="s">
        <v>1579</v>
      </c>
      <c r="D257" t="s">
        <v>1727</v>
      </c>
      <c r="E257" s="31">
        <v>58.858695652173914</v>
      </c>
      <c r="F257" s="31">
        <v>201.79543478260865</v>
      </c>
      <c r="G257" s="31">
        <v>0</v>
      </c>
      <c r="H257" s="36">
        <v>0</v>
      </c>
      <c r="I257" s="31">
        <v>35.725652173913041</v>
      </c>
      <c r="J257" s="31">
        <v>0</v>
      </c>
      <c r="K257" s="36">
        <v>0</v>
      </c>
      <c r="L257" s="31">
        <v>21.0895652173913</v>
      </c>
      <c r="M257" s="31">
        <v>0</v>
      </c>
      <c r="N257" s="36">
        <v>0</v>
      </c>
      <c r="O257" s="31">
        <v>8.1598913043478269</v>
      </c>
      <c r="P257" s="31">
        <v>0</v>
      </c>
      <c r="Q257" s="36">
        <v>0</v>
      </c>
      <c r="R257" s="31">
        <v>6.4761956521739137</v>
      </c>
      <c r="S257" s="31">
        <v>0</v>
      </c>
      <c r="T257" s="36">
        <v>0</v>
      </c>
      <c r="U257" s="31">
        <v>55.449239130434769</v>
      </c>
      <c r="V257" s="31">
        <v>0</v>
      </c>
      <c r="W257" s="36">
        <v>0</v>
      </c>
      <c r="X257" s="31">
        <v>3.2769565217391308</v>
      </c>
      <c r="Y257" s="31">
        <v>0</v>
      </c>
      <c r="Z257" s="36">
        <v>0</v>
      </c>
      <c r="AA257" s="31">
        <v>107.3435869565217</v>
      </c>
      <c r="AB257" s="31">
        <v>0</v>
      </c>
      <c r="AC257" s="36">
        <v>0</v>
      </c>
      <c r="AD257" s="31">
        <v>0</v>
      </c>
      <c r="AE257" s="31">
        <v>0</v>
      </c>
      <c r="AF257" s="36" t="s">
        <v>2003</v>
      </c>
      <c r="AG257" s="31">
        <v>0</v>
      </c>
      <c r="AH257" s="31">
        <v>0</v>
      </c>
      <c r="AI257" s="36" t="s">
        <v>2003</v>
      </c>
      <c r="AJ257" t="s">
        <v>355</v>
      </c>
      <c r="AK257" s="37">
        <v>5</v>
      </c>
      <c r="AT257"/>
    </row>
    <row r="258" spans="1:46" x14ac:dyDescent="0.25">
      <c r="A258" t="s">
        <v>1823</v>
      </c>
      <c r="B258" t="s">
        <v>1081</v>
      </c>
      <c r="C258" t="s">
        <v>1622</v>
      </c>
      <c r="D258" t="s">
        <v>1788</v>
      </c>
      <c r="E258" s="31">
        <v>26.293478260869566</v>
      </c>
      <c r="F258" s="31">
        <v>96.95195652173912</v>
      </c>
      <c r="G258" s="31">
        <v>0</v>
      </c>
      <c r="H258" s="36">
        <v>0</v>
      </c>
      <c r="I258" s="31">
        <v>20.775760869565218</v>
      </c>
      <c r="J258" s="31">
        <v>0</v>
      </c>
      <c r="K258" s="36">
        <v>0</v>
      </c>
      <c r="L258" s="31">
        <v>10.62358695652174</v>
      </c>
      <c r="M258" s="31">
        <v>0</v>
      </c>
      <c r="N258" s="36">
        <v>0</v>
      </c>
      <c r="O258" s="31">
        <v>4.7717391304347823</v>
      </c>
      <c r="P258" s="31">
        <v>0</v>
      </c>
      <c r="Q258" s="36">
        <v>0</v>
      </c>
      <c r="R258" s="31">
        <v>5.3804347826086953</v>
      </c>
      <c r="S258" s="31">
        <v>0</v>
      </c>
      <c r="T258" s="36">
        <v>0</v>
      </c>
      <c r="U258" s="31">
        <v>17.083369565217392</v>
      </c>
      <c r="V258" s="31">
        <v>0</v>
      </c>
      <c r="W258" s="36">
        <v>0</v>
      </c>
      <c r="X258" s="31">
        <v>0</v>
      </c>
      <c r="Y258" s="31">
        <v>0</v>
      </c>
      <c r="Z258" s="36" t="s">
        <v>2003</v>
      </c>
      <c r="AA258" s="31">
        <v>49.66663043478259</v>
      </c>
      <c r="AB258" s="31">
        <v>0</v>
      </c>
      <c r="AC258" s="36">
        <v>0</v>
      </c>
      <c r="AD258" s="31">
        <v>9.426195652173913</v>
      </c>
      <c r="AE258" s="31">
        <v>0</v>
      </c>
      <c r="AF258" s="36">
        <v>0</v>
      </c>
      <c r="AG258" s="31">
        <v>0</v>
      </c>
      <c r="AH258" s="31">
        <v>0</v>
      </c>
      <c r="AI258" s="36" t="s">
        <v>2003</v>
      </c>
      <c r="AJ258" t="s">
        <v>389</v>
      </c>
      <c r="AK258" s="37">
        <v>5</v>
      </c>
      <c r="AT258"/>
    </row>
    <row r="259" spans="1:46" x14ac:dyDescent="0.25">
      <c r="A259" t="s">
        <v>1823</v>
      </c>
      <c r="B259" t="s">
        <v>928</v>
      </c>
      <c r="C259" t="s">
        <v>1569</v>
      </c>
      <c r="D259" t="s">
        <v>1723</v>
      </c>
      <c r="E259" s="31">
        <v>36.597826086956523</v>
      </c>
      <c r="F259" s="31">
        <v>105.63163043478261</v>
      </c>
      <c r="G259" s="31">
        <v>0</v>
      </c>
      <c r="H259" s="36">
        <v>0</v>
      </c>
      <c r="I259" s="31">
        <v>23.458260869565216</v>
      </c>
      <c r="J259" s="31">
        <v>0</v>
      </c>
      <c r="K259" s="36">
        <v>0</v>
      </c>
      <c r="L259" s="31">
        <v>12.64108695652174</v>
      </c>
      <c r="M259" s="31">
        <v>0</v>
      </c>
      <c r="N259" s="36">
        <v>0</v>
      </c>
      <c r="O259" s="31">
        <v>5.4367391304347823</v>
      </c>
      <c r="P259" s="31">
        <v>0</v>
      </c>
      <c r="Q259" s="36">
        <v>0</v>
      </c>
      <c r="R259" s="31">
        <v>5.3804347826086953</v>
      </c>
      <c r="S259" s="31">
        <v>0</v>
      </c>
      <c r="T259" s="36">
        <v>0</v>
      </c>
      <c r="U259" s="31">
        <v>9.6576086956521738</v>
      </c>
      <c r="V259" s="31">
        <v>0</v>
      </c>
      <c r="W259" s="36">
        <v>0</v>
      </c>
      <c r="X259" s="31">
        <v>0</v>
      </c>
      <c r="Y259" s="31">
        <v>0</v>
      </c>
      <c r="Z259" s="36" t="s">
        <v>2003</v>
      </c>
      <c r="AA259" s="31">
        <v>72.515760869565213</v>
      </c>
      <c r="AB259" s="31">
        <v>0</v>
      </c>
      <c r="AC259" s="36">
        <v>0</v>
      </c>
      <c r="AD259" s="31">
        <v>0</v>
      </c>
      <c r="AE259" s="31">
        <v>0</v>
      </c>
      <c r="AF259" s="36" t="s">
        <v>2003</v>
      </c>
      <c r="AG259" s="31">
        <v>0</v>
      </c>
      <c r="AH259" s="31">
        <v>0</v>
      </c>
      <c r="AI259" s="36" t="s">
        <v>2003</v>
      </c>
      <c r="AJ259" t="s">
        <v>236</v>
      </c>
      <c r="AK259" s="37">
        <v>5</v>
      </c>
      <c r="AT259"/>
    </row>
    <row r="260" spans="1:46" x14ac:dyDescent="0.25">
      <c r="A260" t="s">
        <v>1823</v>
      </c>
      <c r="B260" t="s">
        <v>977</v>
      </c>
      <c r="C260" t="s">
        <v>1569</v>
      </c>
      <c r="D260" t="s">
        <v>1723</v>
      </c>
      <c r="E260" s="31">
        <v>35.402173913043477</v>
      </c>
      <c r="F260" s="31">
        <v>111.0370652173913</v>
      </c>
      <c r="G260" s="31">
        <v>0</v>
      </c>
      <c r="H260" s="36">
        <v>0</v>
      </c>
      <c r="I260" s="31">
        <v>28.456304347826087</v>
      </c>
      <c r="J260" s="31">
        <v>0</v>
      </c>
      <c r="K260" s="36">
        <v>0</v>
      </c>
      <c r="L260" s="31">
        <v>23.157391304347826</v>
      </c>
      <c r="M260" s="31">
        <v>0</v>
      </c>
      <c r="N260" s="36">
        <v>0</v>
      </c>
      <c r="O260" s="31">
        <v>0</v>
      </c>
      <c r="P260" s="31">
        <v>0</v>
      </c>
      <c r="Q260" s="36" t="s">
        <v>2003</v>
      </c>
      <c r="R260" s="31">
        <v>5.2989130434782608</v>
      </c>
      <c r="S260" s="31">
        <v>0</v>
      </c>
      <c r="T260" s="36">
        <v>0</v>
      </c>
      <c r="U260" s="31">
        <v>4.5731521739130434</v>
      </c>
      <c r="V260" s="31">
        <v>0</v>
      </c>
      <c r="W260" s="36">
        <v>0</v>
      </c>
      <c r="X260" s="31">
        <v>10.679565217391303</v>
      </c>
      <c r="Y260" s="31">
        <v>0</v>
      </c>
      <c r="Z260" s="36">
        <v>0</v>
      </c>
      <c r="AA260" s="31">
        <v>67.328043478260867</v>
      </c>
      <c r="AB260" s="31">
        <v>0</v>
      </c>
      <c r="AC260" s="36">
        <v>0</v>
      </c>
      <c r="AD260" s="31">
        <v>0</v>
      </c>
      <c r="AE260" s="31">
        <v>0</v>
      </c>
      <c r="AF260" s="36" t="s">
        <v>2003</v>
      </c>
      <c r="AG260" s="31">
        <v>0</v>
      </c>
      <c r="AH260" s="31">
        <v>0</v>
      </c>
      <c r="AI260" s="36" t="s">
        <v>2003</v>
      </c>
      <c r="AJ260" t="s">
        <v>285</v>
      </c>
      <c r="AK260" s="37">
        <v>5</v>
      </c>
      <c r="AT260"/>
    </row>
    <row r="261" spans="1:46" x14ac:dyDescent="0.25">
      <c r="A261" t="s">
        <v>1823</v>
      </c>
      <c r="B261" t="s">
        <v>1298</v>
      </c>
      <c r="C261" t="s">
        <v>1695</v>
      </c>
      <c r="D261" t="s">
        <v>1773</v>
      </c>
      <c r="E261" s="31">
        <v>34.434782608695649</v>
      </c>
      <c r="F261" s="31">
        <v>113.13032608695653</v>
      </c>
      <c r="G261" s="31">
        <v>0</v>
      </c>
      <c r="H261" s="36">
        <v>0</v>
      </c>
      <c r="I261" s="31">
        <v>26.877934782608694</v>
      </c>
      <c r="J261" s="31">
        <v>0</v>
      </c>
      <c r="K261" s="36">
        <v>0</v>
      </c>
      <c r="L261" s="31">
        <v>22.008369565217389</v>
      </c>
      <c r="M261" s="31">
        <v>0</v>
      </c>
      <c r="N261" s="36">
        <v>0</v>
      </c>
      <c r="O261" s="31">
        <v>0</v>
      </c>
      <c r="P261" s="31">
        <v>0</v>
      </c>
      <c r="Q261" s="36" t="s">
        <v>2003</v>
      </c>
      <c r="R261" s="31">
        <v>4.8695652173913047</v>
      </c>
      <c r="S261" s="31">
        <v>0</v>
      </c>
      <c r="T261" s="36">
        <v>0</v>
      </c>
      <c r="U261" s="31">
        <v>18.758152173913043</v>
      </c>
      <c r="V261" s="31">
        <v>0</v>
      </c>
      <c r="W261" s="36">
        <v>0</v>
      </c>
      <c r="X261" s="31">
        <v>0</v>
      </c>
      <c r="Y261" s="31">
        <v>0</v>
      </c>
      <c r="Z261" s="36" t="s">
        <v>2003</v>
      </c>
      <c r="AA261" s="31">
        <v>67.494239130434792</v>
      </c>
      <c r="AB261" s="31">
        <v>0</v>
      </c>
      <c r="AC261" s="36">
        <v>0</v>
      </c>
      <c r="AD261" s="31">
        <v>0</v>
      </c>
      <c r="AE261" s="31">
        <v>0</v>
      </c>
      <c r="AF261" s="36" t="s">
        <v>2003</v>
      </c>
      <c r="AG261" s="31">
        <v>0</v>
      </c>
      <c r="AH261" s="31">
        <v>0</v>
      </c>
      <c r="AI261" s="36" t="s">
        <v>2003</v>
      </c>
      <c r="AJ261" t="s">
        <v>606</v>
      </c>
      <c r="AK261" s="37">
        <v>5</v>
      </c>
      <c r="AT261"/>
    </row>
    <row r="262" spans="1:46" x14ac:dyDescent="0.25">
      <c r="A262" t="s">
        <v>1823</v>
      </c>
      <c r="B262" t="s">
        <v>753</v>
      </c>
      <c r="C262" t="s">
        <v>1474</v>
      </c>
      <c r="D262" t="s">
        <v>1757</v>
      </c>
      <c r="E262" s="31">
        <v>61.271739130434781</v>
      </c>
      <c r="F262" s="31">
        <v>162.51913043478254</v>
      </c>
      <c r="G262" s="31">
        <v>49.272282608695647</v>
      </c>
      <c r="H262" s="36">
        <v>0.30317835492276507</v>
      </c>
      <c r="I262" s="31">
        <v>9.3804347826086953</v>
      </c>
      <c r="J262" s="31">
        <v>4</v>
      </c>
      <c r="K262" s="36">
        <v>0.42641946697566629</v>
      </c>
      <c r="L262" s="31">
        <v>4</v>
      </c>
      <c r="M262" s="31">
        <v>4</v>
      </c>
      <c r="N262" s="36">
        <v>1</v>
      </c>
      <c r="O262" s="31">
        <v>0</v>
      </c>
      <c r="P262" s="31">
        <v>0</v>
      </c>
      <c r="Q262" s="36" t="s">
        <v>2003</v>
      </c>
      <c r="R262" s="31">
        <v>5.3804347826086953</v>
      </c>
      <c r="S262" s="31">
        <v>0</v>
      </c>
      <c r="T262" s="36">
        <v>0</v>
      </c>
      <c r="U262" s="31">
        <v>33.078260869565213</v>
      </c>
      <c r="V262" s="31">
        <v>5.5760869565217392</v>
      </c>
      <c r="W262" s="36">
        <v>0.16857255520504735</v>
      </c>
      <c r="X262" s="31">
        <v>5.7336956521739131</v>
      </c>
      <c r="Y262" s="31">
        <v>0</v>
      </c>
      <c r="Z262" s="36">
        <v>0</v>
      </c>
      <c r="AA262" s="31">
        <v>112.64663043478255</v>
      </c>
      <c r="AB262" s="31">
        <v>39.696195652173913</v>
      </c>
      <c r="AC262" s="36">
        <v>0.35239576629108549</v>
      </c>
      <c r="AD262" s="31">
        <v>1.6801086956521738</v>
      </c>
      <c r="AE262" s="31">
        <v>0</v>
      </c>
      <c r="AF262" s="36">
        <v>0</v>
      </c>
      <c r="AG262" s="31">
        <v>0</v>
      </c>
      <c r="AH262" s="31">
        <v>0</v>
      </c>
      <c r="AI262" s="36" t="s">
        <v>2003</v>
      </c>
      <c r="AJ262" t="s">
        <v>61</v>
      </c>
      <c r="AK262" s="37">
        <v>5</v>
      </c>
      <c r="AT262"/>
    </row>
    <row r="263" spans="1:46" x14ac:dyDescent="0.25">
      <c r="A263" t="s">
        <v>1823</v>
      </c>
      <c r="B263" t="s">
        <v>1149</v>
      </c>
      <c r="C263" t="s">
        <v>1456</v>
      </c>
      <c r="D263" t="s">
        <v>1771</v>
      </c>
      <c r="E263" s="31">
        <v>176.15217391304347</v>
      </c>
      <c r="F263" s="31">
        <v>224.32065217391303</v>
      </c>
      <c r="G263" s="31">
        <v>0</v>
      </c>
      <c r="H263" s="36">
        <v>0</v>
      </c>
      <c r="I263" s="31">
        <v>60.279891304347821</v>
      </c>
      <c r="J263" s="31">
        <v>0</v>
      </c>
      <c r="K263" s="36">
        <v>0</v>
      </c>
      <c r="L263" s="31">
        <v>41.236413043478258</v>
      </c>
      <c r="M263" s="31">
        <v>0</v>
      </c>
      <c r="N263" s="36">
        <v>0</v>
      </c>
      <c r="O263" s="31">
        <v>13.739130434782609</v>
      </c>
      <c r="P263" s="31">
        <v>0</v>
      </c>
      <c r="Q263" s="36">
        <v>0</v>
      </c>
      <c r="R263" s="31">
        <v>5.3043478260869561</v>
      </c>
      <c r="S263" s="31">
        <v>0</v>
      </c>
      <c r="T263" s="36">
        <v>0</v>
      </c>
      <c r="U263" s="31">
        <v>62.519021739130437</v>
      </c>
      <c r="V263" s="31">
        <v>0</v>
      </c>
      <c r="W263" s="36">
        <v>0</v>
      </c>
      <c r="X263" s="31">
        <v>0</v>
      </c>
      <c r="Y263" s="31">
        <v>0</v>
      </c>
      <c r="Z263" s="36" t="s">
        <v>2003</v>
      </c>
      <c r="AA263" s="31">
        <v>101.52173913043478</v>
      </c>
      <c r="AB263" s="31">
        <v>0</v>
      </c>
      <c r="AC263" s="36">
        <v>0</v>
      </c>
      <c r="AD263" s="31">
        <v>0</v>
      </c>
      <c r="AE263" s="31">
        <v>0</v>
      </c>
      <c r="AF263" s="36" t="s">
        <v>2003</v>
      </c>
      <c r="AG263" s="31">
        <v>0</v>
      </c>
      <c r="AH263" s="31">
        <v>0</v>
      </c>
      <c r="AI263" s="36" t="s">
        <v>2003</v>
      </c>
      <c r="AJ263" t="s">
        <v>457</v>
      </c>
      <c r="AK263" s="37">
        <v>5</v>
      </c>
      <c r="AT263"/>
    </row>
    <row r="264" spans="1:46" x14ac:dyDescent="0.25">
      <c r="A264" t="s">
        <v>1823</v>
      </c>
      <c r="B264" t="s">
        <v>1020</v>
      </c>
      <c r="C264" t="s">
        <v>1603</v>
      </c>
      <c r="D264" t="s">
        <v>1768</v>
      </c>
      <c r="E264" s="31">
        <v>122.04347826086956</v>
      </c>
      <c r="F264" s="31">
        <v>310.38043478260875</v>
      </c>
      <c r="G264" s="31">
        <v>0</v>
      </c>
      <c r="H264" s="36">
        <v>0</v>
      </c>
      <c r="I264" s="31">
        <v>87.736413043478251</v>
      </c>
      <c r="J264" s="31">
        <v>0</v>
      </c>
      <c r="K264" s="36">
        <v>0</v>
      </c>
      <c r="L264" s="31">
        <v>82.103260869565219</v>
      </c>
      <c r="M264" s="31">
        <v>0</v>
      </c>
      <c r="N264" s="36">
        <v>0</v>
      </c>
      <c r="O264" s="31">
        <v>0.50271739130434778</v>
      </c>
      <c r="P264" s="31">
        <v>0</v>
      </c>
      <c r="Q264" s="36">
        <v>0</v>
      </c>
      <c r="R264" s="31">
        <v>5.1304347826086953</v>
      </c>
      <c r="S264" s="31">
        <v>0</v>
      </c>
      <c r="T264" s="36">
        <v>0</v>
      </c>
      <c r="U264" s="31">
        <v>66.845108695652172</v>
      </c>
      <c r="V264" s="31">
        <v>0</v>
      </c>
      <c r="W264" s="36">
        <v>0</v>
      </c>
      <c r="X264" s="31">
        <v>4.8668478260869561</v>
      </c>
      <c r="Y264" s="31">
        <v>0</v>
      </c>
      <c r="Z264" s="36">
        <v>0</v>
      </c>
      <c r="AA264" s="31">
        <v>150.93206521739131</v>
      </c>
      <c r="AB264" s="31">
        <v>0</v>
      </c>
      <c r="AC264" s="36">
        <v>0</v>
      </c>
      <c r="AD264" s="31">
        <v>0</v>
      </c>
      <c r="AE264" s="31">
        <v>0</v>
      </c>
      <c r="AF264" s="36" t="s">
        <v>2003</v>
      </c>
      <c r="AG264" s="31">
        <v>0</v>
      </c>
      <c r="AH264" s="31">
        <v>0</v>
      </c>
      <c r="AI264" s="36" t="s">
        <v>2003</v>
      </c>
      <c r="AJ264" t="s">
        <v>328</v>
      </c>
      <c r="AK264" s="37">
        <v>5</v>
      </c>
      <c r="AT264"/>
    </row>
    <row r="265" spans="1:46" x14ac:dyDescent="0.25">
      <c r="A265" t="s">
        <v>1823</v>
      </c>
      <c r="B265" t="s">
        <v>1330</v>
      </c>
      <c r="C265" t="s">
        <v>1454</v>
      </c>
      <c r="D265" t="s">
        <v>1755</v>
      </c>
      <c r="E265" s="31">
        <v>39</v>
      </c>
      <c r="F265" s="31">
        <v>81.758152173913032</v>
      </c>
      <c r="G265" s="31">
        <v>0</v>
      </c>
      <c r="H265" s="36">
        <v>0</v>
      </c>
      <c r="I265" s="31">
        <v>34.247282608695649</v>
      </c>
      <c r="J265" s="31">
        <v>0</v>
      </c>
      <c r="K265" s="36">
        <v>0</v>
      </c>
      <c r="L265" s="31">
        <v>34.247282608695649</v>
      </c>
      <c r="M265" s="31">
        <v>0</v>
      </c>
      <c r="N265" s="36">
        <v>0</v>
      </c>
      <c r="O265" s="31">
        <v>0</v>
      </c>
      <c r="P265" s="31">
        <v>0</v>
      </c>
      <c r="Q265" s="36" t="s">
        <v>2003</v>
      </c>
      <c r="R265" s="31">
        <v>0</v>
      </c>
      <c r="S265" s="31">
        <v>0</v>
      </c>
      <c r="T265" s="36" t="s">
        <v>2003</v>
      </c>
      <c r="U265" s="31">
        <v>0</v>
      </c>
      <c r="V265" s="31">
        <v>0</v>
      </c>
      <c r="W265" s="36" t="s">
        <v>2003</v>
      </c>
      <c r="X265" s="31">
        <v>0</v>
      </c>
      <c r="Y265" s="31">
        <v>0</v>
      </c>
      <c r="Z265" s="36" t="s">
        <v>2003</v>
      </c>
      <c r="AA265" s="31">
        <v>47.510869565217391</v>
      </c>
      <c r="AB265" s="31">
        <v>0</v>
      </c>
      <c r="AC265" s="36">
        <v>0</v>
      </c>
      <c r="AD265" s="31">
        <v>0</v>
      </c>
      <c r="AE265" s="31">
        <v>0</v>
      </c>
      <c r="AF265" s="36" t="s">
        <v>2003</v>
      </c>
      <c r="AG265" s="31">
        <v>0</v>
      </c>
      <c r="AH265" s="31">
        <v>0</v>
      </c>
      <c r="AI265" s="36" t="s">
        <v>2003</v>
      </c>
      <c r="AJ265" t="s">
        <v>639</v>
      </c>
      <c r="AK265" s="37">
        <v>5</v>
      </c>
      <c r="AT265"/>
    </row>
    <row r="266" spans="1:46" x14ac:dyDescent="0.25">
      <c r="A266" t="s">
        <v>1823</v>
      </c>
      <c r="B266" t="s">
        <v>1216</v>
      </c>
      <c r="C266" t="s">
        <v>1635</v>
      </c>
      <c r="D266" t="s">
        <v>1755</v>
      </c>
      <c r="E266" s="31">
        <v>96.663043478260875</v>
      </c>
      <c r="F266" s="31">
        <v>371.12619565217392</v>
      </c>
      <c r="G266" s="31">
        <v>73.924891304347824</v>
      </c>
      <c r="H266" s="36">
        <v>0.19919071240563022</v>
      </c>
      <c r="I266" s="31">
        <v>138.0851086956522</v>
      </c>
      <c r="J266" s="31">
        <v>19.939999999999998</v>
      </c>
      <c r="K266" s="36">
        <v>0.14440369557842</v>
      </c>
      <c r="L266" s="31">
        <v>104.07423913043482</v>
      </c>
      <c r="M266" s="31">
        <v>19.939999999999998</v>
      </c>
      <c r="N266" s="36">
        <v>0.19159400219116152</v>
      </c>
      <c r="O266" s="31">
        <v>28.271739130434781</v>
      </c>
      <c r="P266" s="31">
        <v>0</v>
      </c>
      <c r="Q266" s="36">
        <v>0</v>
      </c>
      <c r="R266" s="31">
        <v>5.7391304347826084</v>
      </c>
      <c r="S266" s="31">
        <v>0</v>
      </c>
      <c r="T266" s="36">
        <v>0</v>
      </c>
      <c r="U266" s="31">
        <v>33.820108695652173</v>
      </c>
      <c r="V266" s="31">
        <v>12.041630434782608</v>
      </c>
      <c r="W266" s="36">
        <v>0.35604943032991049</v>
      </c>
      <c r="X266" s="31">
        <v>4</v>
      </c>
      <c r="Y266" s="31">
        <v>0</v>
      </c>
      <c r="Z266" s="36">
        <v>0</v>
      </c>
      <c r="AA266" s="31">
        <v>195.22097826086951</v>
      </c>
      <c r="AB266" s="31">
        <v>41.943260869565215</v>
      </c>
      <c r="AC266" s="36">
        <v>0.21485017257478012</v>
      </c>
      <c r="AD266" s="31">
        <v>0</v>
      </c>
      <c r="AE266" s="31">
        <v>0</v>
      </c>
      <c r="AF266" s="36" t="s">
        <v>2003</v>
      </c>
      <c r="AG266" s="31">
        <v>0</v>
      </c>
      <c r="AH266" s="31">
        <v>0</v>
      </c>
      <c r="AI266" s="36" t="s">
        <v>2003</v>
      </c>
      <c r="AJ266" t="s">
        <v>524</v>
      </c>
      <c r="AK266" s="37">
        <v>5</v>
      </c>
      <c r="AT266"/>
    </row>
    <row r="267" spans="1:46" x14ac:dyDescent="0.25">
      <c r="A267" t="s">
        <v>1823</v>
      </c>
      <c r="B267" t="s">
        <v>1259</v>
      </c>
      <c r="C267" t="s">
        <v>1578</v>
      </c>
      <c r="D267" t="s">
        <v>1716</v>
      </c>
      <c r="E267" s="31">
        <v>31.652173913043477</v>
      </c>
      <c r="F267" s="31">
        <v>87.958152173913049</v>
      </c>
      <c r="G267" s="31">
        <v>0.21739130434782608</v>
      </c>
      <c r="H267" s="36">
        <v>2.4715310516982506E-3</v>
      </c>
      <c r="I267" s="31">
        <v>20.319130434782608</v>
      </c>
      <c r="J267" s="31">
        <v>0.21739130434782608</v>
      </c>
      <c r="K267" s="36">
        <v>1.0698848803868705E-2</v>
      </c>
      <c r="L267" s="31">
        <v>9.4081521739130416</v>
      </c>
      <c r="M267" s="31">
        <v>0.21739130434782608</v>
      </c>
      <c r="N267" s="36">
        <v>2.310669516492404E-2</v>
      </c>
      <c r="O267" s="31">
        <v>5.9164130434782614</v>
      </c>
      <c r="P267" s="31">
        <v>0</v>
      </c>
      <c r="Q267" s="36">
        <v>0</v>
      </c>
      <c r="R267" s="31">
        <v>4.9945652173913047</v>
      </c>
      <c r="S267" s="31">
        <v>0</v>
      </c>
      <c r="T267" s="36">
        <v>0</v>
      </c>
      <c r="U267" s="31">
        <v>14.395326086956516</v>
      </c>
      <c r="V267" s="31">
        <v>0</v>
      </c>
      <c r="W267" s="36">
        <v>0</v>
      </c>
      <c r="X267" s="31">
        <v>0</v>
      </c>
      <c r="Y267" s="31">
        <v>0</v>
      </c>
      <c r="Z267" s="36" t="s">
        <v>2003</v>
      </c>
      <c r="AA267" s="31">
        <v>47.796630434782621</v>
      </c>
      <c r="AB267" s="31">
        <v>0</v>
      </c>
      <c r="AC267" s="36">
        <v>0</v>
      </c>
      <c r="AD267" s="31">
        <v>5.4470652173913052</v>
      </c>
      <c r="AE267" s="31">
        <v>0</v>
      </c>
      <c r="AF267" s="36">
        <v>0</v>
      </c>
      <c r="AG267" s="31">
        <v>0</v>
      </c>
      <c r="AH267" s="31">
        <v>0</v>
      </c>
      <c r="AI267" s="36" t="s">
        <v>2003</v>
      </c>
      <c r="AJ267" t="s">
        <v>567</v>
      </c>
      <c r="AK267" s="37">
        <v>5</v>
      </c>
      <c r="AT267"/>
    </row>
    <row r="268" spans="1:46" x14ac:dyDescent="0.25">
      <c r="A268" t="s">
        <v>1823</v>
      </c>
      <c r="B268" t="s">
        <v>1365</v>
      </c>
      <c r="C268" t="s">
        <v>1711</v>
      </c>
      <c r="D268" t="s">
        <v>1764</v>
      </c>
      <c r="E268" s="31">
        <v>88.826086956521735</v>
      </c>
      <c r="F268" s="31">
        <v>139.1136956521739</v>
      </c>
      <c r="G268" s="31">
        <v>20.714456521739127</v>
      </c>
      <c r="H268" s="36">
        <v>0.1489030711507478</v>
      </c>
      <c r="I268" s="31">
        <v>43.342826086956521</v>
      </c>
      <c r="J268" s="31">
        <v>3.1676086956521736</v>
      </c>
      <c r="K268" s="36">
        <v>7.3082652462420433E-2</v>
      </c>
      <c r="L268" s="31">
        <v>29.435434782608699</v>
      </c>
      <c r="M268" s="31">
        <v>3.1676086956521736</v>
      </c>
      <c r="N268" s="36">
        <v>0.10761209131260015</v>
      </c>
      <c r="O268" s="31">
        <v>6.7552173913043481</v>
      </c>
      <c r="P268" s="31">
        <v>0</v>
      </c>
      <c r="Q268" s="36">
        <v>0</v>
      </c>
      <c r="R268" s="31">
        <v>7.1521739130434785</v>
      </c>
      <c r="S268" s="31">
        <v>0</v>
      </c>
      <c r="T268" s="36">
        <v>0</v>
      </c>
      <c r="U268" s="31">
        <v>36.845652173913059</v>
      </c>
      <c r="V268" s="31">
        <v>10.613913043478259</v>
      </c>
      <c r="W268" s="36">
        <v>0.28806419257773302</v>
      </c>
      <c r="X268" s="31">
        <v>5.9619565217391308</v>
      </c>
      <c r="Y268" s="31">
        <v>0</v>
      </c>
      <c r="Z268" s="36">
        <v>0</v>
      </c>
      <c r="AA268" s="31">
        <v>52.963260869565197</v>
      </c>
      <c r="AB268" s="31">
        <v>6.9329347826086947</v>
      </c>
      <c r="AC268" s="36">
        <v>0.13090082953318752</v>
      </c>
      <c r="AD268" s="31">
        <v>0</v>
      </c>
      <c r="AE268" s="31">
        <v>0</v>
      </c>
      <c r="AF268" s="36" t="s">
        <v>2003</v>
      </c>
      <c r="AG268" s="31">
        <v>0</v>
      </c>
      <c r="AH268" s="31">
        <v>0</v>
      </c>
      <c r="AI268" s="36" t="s">
        <v>2003</v>
      </c>
      <c r="AJ268" t="s">
        <v>675</v>
      </c>
      <c r="AK268" s="37">
        <v>5</v>
      </c>
      <c r="AT268"/>
    </row>
    <row r="269" spans="1:46" x14ac:dyDescent="0.25">
      <c r="A269" t="s">
        <v>1823</v>
      </c>
      <c r="B269" t="s">
        <v>874</v>
      </c>
      <c r="C269" t="s">
        <v>1542</v>
      </c>
      <c r="D269" t="s">
        <v>1731</v>
      </c>
      <c r="E269" s="31">
        <v>82.108695652173907</v>
      </c>
      <c r="F269" s="31">
        <v>265.19293478260869</v>
      </c>
      <c r="G269" s="31">
        <v>9.758152173913043</v>
      </c>
      <c r="H269" s="36">
        <v>3.6796425899929298E-2</v>
      </c>
      <c r="I269" s="31">
        <v>31.415760869565215</v>
      </c>
      <c r="J269" s="31">
        <v>0</v>
      </c>
      <c r="K269" s="36">
        <v>0</v>
      </c>
      <c r="L269" s="31">
        <v>17.092391304347824</v>
      </c>
      <c r="M269" s="31">
        <v>0</v>
      </c>
      <c r="N269" s="36">
        <v>0</v>
      </c>
      <c r="O269" s="31">
        <v>8.9320652173913047</v>
      </c>
      <c r="P269" s="31">
        <v>0</v>
      </c>
      <c r="Q269" s="36">
        <v>0</v>
      </c>
      <c r="R269" s="31">
        <v>5.3913043478260869</v>
      </c>
      <c r="S269" s="31">
        <v>0</v>
      </c>
      <c r="T269" s="36">
        <v>0</v>
      </c>
      <c r="U269" s="31">
        <v>52.597826086956523</v>
      </c>
      <c r="V269" s="31">
        <v>0</v>
      </c>
      <c r="W269" s="36">
        <v>0</v>
      </c>
      <c r="X269" s="31">
        <v>26.597826086956523</v>
      </c>
      <c r="Y269" s="31">
        <v>0</v>
      </c>
      <c r="Z269" s="36">
        <v>0</v>
      </c>
      <c r="AA269" s="31">
        <v>144.51902173913044</v>
      </c>
      <c r="AB269" s="31">
        <v>9.758152173913043</v>
      </c>
      <c r="AC269" s="36">
        <v>6.7521576443600392E-2</v>
      </c>
      <c r="AD269" s="31">
        <v>10.0625</v>
      </c>
      <c r="AE269" s="31">
        <v>0</v>
      </c>
      <c r="AF269" s="36">
        <v>0</v>
      </c>
      <c r="AG269" s="31">
        <v>0</v>
      </c>
      <c r="AH269" s="31">
        <v>0</v>
      </c>
      <c r="AI269" s="36" t="s">
        <v>2003</v>
      </c>
      <c r="AJ269" t="s">
        <v>182</v>
      </c>
      <c r="AK269" s="37">
        <v>5</v>
      </c>
      <c r="AT269"/>
    </row>
    <row r="270" spans="1:46" x14ac:dyDescent="0.25">
      <c r="A270" t="s">
        <v>1823</v>
      </c>
      <c r="B270" t="s">
        <v>1274</v>
      </c>
      <c r="C270" t="s">
        <v>1501</v>
      </c>
      <c r="D270" t="s">
        <v>1763</v>
      </c>
      <c r="E270" s="31">
        <v>65.945652173913047</v>
      </c>
      <c r="F270" s="31">
        <v>239.18695652173912</v>
      </c>
      <c r="G270" s="31">
        <v>37.484782608695653</v>
      </c>
      <c r="H270" s="36">
        <v>0.15671750313562249</v>
      </c>
      <c r="I270" s="31">
        <v>40.688043478260866</v>
      </c>
      <c r="J270" s="31">
        <v>0.21630434782608698</v>
      </c>
      <c r="K270" s="36">
        <v>5.3161648812545094E-3</v>
      </c>
      <c r="L270" s="31">
        <v>19.992391304347819</v>
      </c>
      <c r="M270" s="31">
        <v>0.21630434782608698</v>
      </c>
      <c r="N270" s="36">
        <v>1.0819333442070358E-2</v>
      </c>
      <c r="O270" s="31">
        <v>14.956521739130435</v>
      </c>
      <c r="P270" s="31">
        <v>0</v>
      </c>
      <c r="Q270" s="36">
        <v>0</v>
      </c>
      <c r="R270" s="31">
        <v>5.7391304347826084</v>
      </c>
      <c r="S270" s="31">
        <v>0</v>
      </c>
      <c r="T270" s="36">
        <v>0</v>
      </c>
      <c r="U270" s="31">
        <v>55.673913043478272</v>
      </c>
      <c r="V270" s="31">
        <v>7.3434782608695652</v>
      </c>
      <c r="W270" s="36">
        <v>0.13190160093713391</v>
      </c>
      <c r="X270" s="31">
        <v>5.141304347826086</v>
      </c>
      <c r="Y270" s="31">
        <v>0</v>
      </c>
      <c r="Z270" s="36">
        <v>0</v>
      </c>
      <c r="AA270" s="31">
        <v>137.6836956521739</v>
      </c>
      <c r="AB270" s="31">
        <v>29.925000000000001</v>
      </c>
      <c r="AC270" s="36">
        <v>0.21734599625796369</v>
      </c>
      <c r="AD270" s="31">
        <v>0</v>
      </c>
      <c r="AE270" s="31">
        <v>0</v>
      </c>
      <c r="AF270" s="36" t="s">
        <v>2003</v>
      </c>
      <c r="AG270" s="31">
        <v>0</v>
      </c>
      <c r="AH270" s="31">
        <v>0</v>
      </c>
      <c r="AI270" s="36" t="s">
        <v>2003</v>
      </c>
      <c r="AJ270" t="s">
        <v>582</v>
      </c>
      <c r="AK270" s="37">
        <v>5</v>
      </c>
      <c r="AT270"/>
    </row>
    <row r="271" spans="1:46" x14ac:dyDescent="0.25">
      <c r="A271" t="s">
        <v>1823</v>
      </c>
      <c r="B271" t="s">
        <v>1229</v>
      </c>
      <c r="C271" t="s">
        <v>1394</v>
      </c>
      <c r="D271" t="s">
        <v>1722</v>
      </c>
      <c r="E271" s="31">
        <v>69.836956521739125</v>
      </c>
      <c r="F271" s="31">
        <v>144.99141304347825</v>
      </c>
      <c r="G271" s="31">
        <v>8.9994565217391305</v>
      </c>
      <c r="H271" s="36">
        <v>6.2068893135350599E-2</v>
      </c>
      <c r="I271" s="31">
        <v>25.066847826086956</v>
      </c>
      <c r="J271" s="31">
        <v>8.6956521739130432E-2</v>
      </c>
      <c r="K271" s="36">
        <v>3.4689851050452051E-3</v>
      </c>
      <c r="L271" s="31">
        <v>17.850217391304348</v>
      </c>
      <c r="M271" s="31">
        <v>0</v>
      </c>
      <c r="N271" s="36">
        <v>0</v>
      </c>
      <c r="O271" s="31">
        <v>3.8367391304347827</v>
      </c>
      <c r="P271" s="31">
        <v>8.6956521739130432E-2</v>
      </c>
      <c r="Q271" s="36">
        <v>2.2664173607569834E-2</v>
      </c>
      <c r="R271" s="31">
        <v>3.3798913043478258</v>
      </c>
      <c r="S271" s="31">
        <v>0</v>
      </c>
      <c r="T271" s="36">
        <v>0</v>
      </c>
      <c r="U271" s="31">
        <v>33.986413043478258</v>
      </c>
      <c r="V271" s="31">
        <v>0</v>
      </c>
      <c r="W271" s="36">
        <v>0</v>
      </c>
      <c r="X271" s="31">
        <v>0</v>
      </c>
      <c r="Y271" s="31">
        <v>0</v>
      </c>
      <c r="Z271" s="36" t="s">
        <v>2003</v>
      </c>
      <c r="AA271" s="31">
        <v>85.938152173913025</v>
      </c>
      <c r="AB271" s="31">
        <v>8.9124999999999996</v>
      </c>
      <c r="AC271" s="36">
        <v>0.10370830387374137</v>
      </c>
      <c r="AD271" s="31">
        <v>0</v>
      </c>
      <c r="AE271" s="31">
        <v>0</v>
      </c>
      <c r="AF271" s="36" t="s">
        <v>2003</v>
      </c>
      <c r="AG271" s="31">
        <v>0</v>
      </c>
      <c r="AH271" s="31">
        <v>0</v>
      </c>
      <c r="AI271" s="36" t="s">
        <v>2003</v>
      </c>
      <c r="AJ271" t="s">
        <v>537</v>
      </c>
      <c r="AK271" s="37">
        <v>5</v>
      </c>
      <c r="AT271"/>
    </row>
    <row r="272" spans="1:46" x14ac:dyDescent="0.25">
      <c r="A272" t="s">
        <v>1823</v>
      </c>
      <c r="B272" t="s">
        <v>783</v>
      </c>
      <c r="C272" t="s">
        <v>1491</v>
      </c>
      <c r="D272" t="s">
        <v>1755</v>
      </c>
      <c r="E272" s="31">
        <v>138.2608695652174</v>
      </c>
      <c r="F272" s="31">
        <v>501.83119565217385</v>
      </c>
      <c r="G272" s="31">
        <v>43.171195652173914</v>
      </c>
      <c r="H272" s="36">
        <v>8.6027325575224842E-2</v>
      </c>
      <c r="I272" s="31">
        <v>198.33869565217393</v>
      </c>
      <c r="J272" s="31">
        <v>5.3858695652173916</v>
      </c>
      <c r="K272" s="36">
        <v>2.7154910681991062E-2</v>
      </c>
      <c r="L272" s="31">
        <v>148.14576086956521</v>
      </c>
      <c r="M272" s="31">
        <v>5.3858695652173916</v>
      </c>
      <c r="N272" s="36">
        <v>3.6355205397739156E-2</v>
      </c>
      <c r="O272" s="31">
        <v>45.133152173913047</v>
      </c>
      <c r="P272" s="31">
        <v>0</v>
      </c>
      <c r="Q272" s="36">
        <v>0</v>
      </c>
      <c r="R272" s="31">
        <v>5.0597826086956523</v>
      </c>
      <c r="S272" s="31">
        <v>0</v>
      </c>
      <c r="T272" s="36">
        <v>0</v>
      </c>
      <c r="U272" s="31">
        <v>22.727499999999999</v>
      </c>
      <c r="V272" s="31">
        <v>5.8913043478260869</v>
      </c>
      <c r="W272" s="36">
        <v>0.25921479915635626</v>
      </c>
      <c r="X272" s="31">
        <v>4.8532608695652177</v>
      </c>
      <c r="Y272" s="31">
        <v>0</v>
      </c>
      <c r="Z272" s="36">
        <v>0</v>
      </c>
      <c r="AA272" s="31">
        <v>275.91173913043474</v>
      </c>
      <c r="AB272" s="31">
        <v>31.894021739130434</v>
      </c>
      <c r="AC272" s="36">
        <v>0.11559501541923459</v>
      </c>
      <c r="AD272" s="31">
        <v>0</v>
      </c>
      <c r="AE272" s="31">
        <v>0</v>
      </c>
      <c r="AF272" s="36" t="s">
        <v>2003</v>
      </c>
      <c r="AG272" s="31">
        <v>0</v>
      </c>
      <c r="AH272" s="31">
        <v>0</v>
      </c>
      <c r="AI272" s="36" t="s">
        <v>2003</v>
      </c>
      <c r="AJ272" t="s">
        <v>91</v>
      </c>
      <c r="AK272" s="37">
        <v>5</v>
      </c>
      <c r="AT272"/>
    </row>
    <row r="273" spans="1:46" x14ac:dyDescent="0.25">
      <c r="A273" t="s">
        <v>1823</v>
      </c>
      <c r="B273" t="s">
        <v>1307</v>
      </c>
      <c r="C273" t="s">
        <v>1699</v>
      </c>
      <c r="D273" t="s">
        <v>1808</v>
      </c>
      <c r="E273" s="31">
        <v>34.304347826086953</v>
      </c>
      <c r="F273" s="31">
        <v>132.1603260869565</v>
      </c>
      <c r="G273" s="31">
        <v>0</v>
      </c>
      <c r="H273" s="36">
        <v>0</v>
      </c>
      <c r="I273" s="31">
        <v>21.706521739130434</v>
      </c>
      <c r="J273" s="31">
        <v>0</v>
      </c>
      <c r="K273" s="36">
        <v>0</v>
      </c>
      <c r="L273" s="31">
        <v>16.426630434782609</v>
      </c>
      <c r="M273" s="31">
        <v>0</v>
      </c>
      <c r="N273" s="36">
        <v>0</v>
      </c>
      <c r="O273" s="31">
        <v>0.58423913043478259</v>
      </c>
      <c r="P273" s="31">
        <v>0</v>
      </c>
      <c r="Q273" s="36">
        <v>0</v>
      </c>
      <c r="R273" s="31">
        <v>4.6956521739130439</v>
      </c>
      <c r="S273" s="31">
        <v>0</v>
      </c>
      <c r="T273" s="36">
        <v>0</v>
      </c>
      <c r="U273" s="31">
        <v>24.089673913043477</v>
      </c>
      <c r="V273" s="31">
        <v>0</v>
      </c>
      <c r="W273" s="36">
        <v>0</v>
      </c>
      <c r="X273" s="31">
        <v>0</v>
      </c>
      <c r="Y273" s="31">
        <v>0</v>
      </c>
      <c r="Z273" s="36" t="s">
        <v>2003</v>
      </c>
      <c r="AA273" s="31">
        <v>86.364130434782609</v>
      </c>
      <c r="AB273" s="31">
        <v>0</v>
      </c>
      <c r="AC273" s="36">
        <v>0</v>
      </c>
      <c r="AD273" s="31">
        <v>0</v>
      </c>
      <c r="AE273" s="31">
        <v>0</v>
      </c>
      <c r="AF273" s="36" t="s">
        <v>2003</v>
      </c>
      <c r="AG273" s="31">
        <v>0</v>
      </c>
      <c r="AH273" s="31">
        <v>0</v>
      </c>
      <c r="AI273" s="36" t="s">
        <v>2003</v>
      </c>
      <c r="AJ273" t="s">
        <v>615</v>
      </c>
      <c r="AK273" s="37">
        <v>5</v>
      </c>
      <c r="AT273"/>
    </row>
    <row r="274" spans="1:46" x14ac:dyDescent="0.25">
      <c r="A274" t="s">
        <v>1823</v>
      </c>
      <c r="B274" t="s">
        <v>1238</v>
      </c>
      <c r="C274" t="s">
        <v>1672</v>
      </c>
      <c r="D274" t="s">
        <v>1804</v>
      </c>
      <c r="E274" s="31">
        <v>34.152173913043477</v>
      </c>
      <c r="F274" s="31">
        <v>115.40815217391307</v>
      </c>
      <c r="G274" s="31">
        <v>0</v>
      </c>
      <c r="H274" s="36">
        <v>0</v>
      </c>
      <c r="I274" s="31">
        <v>30.331304347826087</v>
      </c>
      <c r="J274" s="31">
        <v>0</v>
      </c>
      <c r="K274" s="36">
        <v>0</v>
      </c>
      <c r="L274" s="31">
        <v>24.592173913043478</v>
      </c>
      <c r="M274" s="31">
        <v>0</v>
      </c>
      <c r="N274" s="36">
        <v>0</v>
      </c>
      <c r="O274" s="31">
        <v>0</v>
      </c>
      <c r="P274" s="31">
        <v>0</v>
      </c>
      <c r="Q274" s="36" t="s">
        <v>2003</v>
      </c>
      <c r="R274" s="31">
        <v>5.7391304347826084</v>
      </c>
      <c r="S274" s="31">
        <v>0</v>
      </c>
      <c r="T274" s="36">
        <v>0</v>
      </c>
      <c r="U274" s="31">
        <v>18.415217391304349</v>
      </c>
      <c r="V274" s="31">
        <v>0</v>
      </c>
      <c r="W274" s="36">
        <v>0</v>
      </c>
      <c r="X274" s="31">
        <v>0</v>
      </c>
      <c r="Y274" s="31">
        <v>0</v>
      </c>
      <c r="Z274" s="36" t="s">
        <v>2003</v>
      </c>
      <c r="AA274" s="31">
        <v>66.661630434782623</v>
      </c>
      <c r="AB274" s="31">
        <v>0</v>
      </c>
      <c r="AC274" s="36">
        <v>0</v>
      </c>
      <c r="AD274" s="31">
        <v>0</v>
      </c>
      <c r="AE274" s="31">
        <v>0</v>
      </c>
      <c r="AF274" s="36" t="s">
        <v>2003</v>
      </c>
      <c r="AG274" s="31">
        <v>0</v>
      </c>
      <c r="AH274" s="31">
        <v>0</v>
      </c>
      <c r="AI274" s="36" t="s">
        <v>2003</v>
      </c>
      <c r="AJ274" t="s">
        <v>546</v>
      </c>
      <c r="AK274" s="37">
        <v>5</v>
      </c>
      <c r="AT274"/>
    </row>
    <row r="275" spans="1:46" x14ac:dyDescent="0.25">
      <c r="A275" t="s">
        <v>1823</v>
      </c>
      <c r="B275" t="s">
        <v>1140</v>
      </c>
      <c r="C275" t="s">
        <v>1404</v>
      </c>
      <c r="D275" t="s">
        <v>1772</v>
      </c>
      <c r="E275" s="31">
        <v>54.086956521739133</v>
      </c>
      <c r="F275" s="31">
        <v>189.47956521739124</v>
      </c>
      <c r="G275" s="31">
        <v>36.479565217391304</v>
      </c>
      <c r="H275" s="36">
        <v>0.19252506292981009</v>
      </c>
      <c r="I275" s="31">
        <v>28.692934782608695</v>
      </c>
      <c r="J275" s="31">
        <v>0</v>
      </c>
      <c r="K275" s="36">
        <v>0</v>
      </c>
      <c r="L275" s="31">
        <v>23.214673913043477</v>
      </c>
      <c r="M275" s="31">
        <v>0</v>
      </c>
      <c r="N275" s="36">
        <v>0</v>
      </c>
      <c r="O275" s="31">
        <v>0</v>
      </c>
      <c r="P275" s="31">
        <v>0</v>
      </c>
      <c r="Q275" s="36" t="s">
        <v>2003</v>
      </c>
      <c r="R275" s="31">
        <v>5.4782608695652177</v>
      </c>
      <c r="S275" s="31">
        <v>0</v>
      </c>
      <c r="T275" s="36">
        <v>0</v>
      </c>
      <c r="U275" s="31">
        <v>14.522282608695651</v>
      </c>
      <c r="V275" s="31">
        <v>0</v>
      </c>
      <c r="W275" s="36">
        <v>0</v>
      </c>
      <c r="X275" s="31">
        <v>10.295652173913044</v>
      </c>
      <c r="Y275" s="31">
        <v>0</v>
      </c>
      <c r="Z275" s="36">
        <v>0</v>
      </c>
      <c r="AA275" s="31">
        <v>111.90619565217385</v>
      </c>
      <c r="AB275" s="31">
        <v>36.479565217391304</v>
      </c>
      <c r="AC275" s="36">
        <v>0.32598342750187725</v>
      </c>
      <c r="AD275" s="31">
        <v>24.0625</v>
      </c>
      <c r="AE275" s="31">
        <v>0</v>
      </c>
      <c r="AF275" s="36">
        <v>0</v>
      </c>
      <c r="AG275" s="31">
        <v>0</v>
      </c>
      <c r="AH275" s="31">
        <v>0</v>
      </c>
      <c r="AI275" s="36" t="s">
        <v>2003</v>
      </c>
      <c r="AJ275" t="s">
        <v>448</v>
      </c>
      <c r="AK275" s="37">
        <v>5</v>
      </c>
      <c r="AT275"/>
    </row>
    <row r="276" spans="1:46" x14ac:dyDescent="0.25">
      <c r="A276" t="s">
        <v>1823</v>
      </c>
      <c r="B276" t="s">
        <v>1041</v>
      </c>
      <c r="C276" t="s">
        <v>1608</v>
      </c>
      <c r="D276" t="s">
        <v>1755</v>
      </c>
      <c r="E276" s="31">
        <v>102.03260869565217</v>
      </c>
      <c r="F276" s="31">
        <v>339.88826086956522</v>
      </c>
      <c r="G276" s="31">
        <v>35.382826086956513</v>
      </c>
      <c r="H276" s="36">
        <v>0.10410134788543035</v>
      </c>
      <c r="I276" s="31">
        <v>64.806739130434778</v>
      </c>
      <c r="J276" s="31">
        <v>12.092065217391303</v>
      </c>
      <c r="K276" s="36">
        <v>0.18658653991298543</v>
      </c>
      <c r="L276" s="31">
        <v>44.442608695652169</v>
      </c>
      <c r="M276" s="31">
        <v>12.092065217391303</v>
      </c>
      <c r="N276" s="36">
        <v>0.27208270559001352</v>
      </c>
      <c r="O276" s="31">
        <v>14.885869565217391</v>
      </c>
      <c r="P276" s="31">
        <v>0</v>
      </c>
      <c r="Q276" s="36">
        <v>0</v>
      </c>
      <c r="R276" s="31">
        <v>5.4782608695652177</v>
      </c>
      <c r="S276" s="31">
        <v>0</v>
      </c>
      <c r="T276" s="36">
        <v>0</v>
      </c>
      <c r="U276" s="31">
        <v>55.343478260869567</v>
      </c>
      <c r="V276" s="31">
        <v>5.5038043478260859</v>
      </c>
      <c r="W276" s="36">
        <v>9.944811061355957E-2</v>
      </c>
      <c r="X276" s="31">
        <v>4.6956521739130439</v>
      </c>
      <c r="Y276" s="31">
        <v>0</v>
      </c>
      <c r="Z276" s="36">
        <v>0</v>
      </c>
      <c r="AA276" s="31">
        <v>215.04239130434783</v>
      </c>
      <c r="AB276" s="31">
        <v>17.786956521739121</v>
      </c>
      <c r="AC276" s="36">
        <v>8.2713721763656267E-2</v>
      </c>
      <c r="AD276" s="31">
        <v>0</v>
      </c>
      <c r="AE276" s="31">
        <v>0</v>
      </c>
      <c r="AF276" s="36" t="s">
        <v>2003</v>
      </c>
      <c r="AG276" s="31">
        <v>0</v>
      </c>
      <c r="AH276" s="31">
        <v>0</v>
      </c>
      <c r="AI276" s="36" t="s">
        <v>2003</v>
      </c>
      <c r="AJ276" t="s">
        <v>349</v>
      </c>
      <c r="AK276" s="37">
        <v>5</v>
      </c>
      <c r="AT276"/>
    </row>
    <row r="277" spans="1:46" x14ac:dyDescent="0.25">
      <c r="A277" t="s">
        <v>1823</v>
      </c>
      <c r="B277" t="s">
        <v>818</v>
      </c>
      <c r="C277" t="s">
        <v>1510</v>
      </c>
      <c r="D277" t="s">
        <v>1755</v>
      </c>
      <c r="E277" s="31">
        <v>134.15217391304347</v>
      </c>
      <c r="F277" s="31">
        <v>399.24358695652177</v>
      </c>
      <c r="G277" s="31">
        <v>48.861304347826085</v>
      </c>
      <c r="H277" s="36">
        <v>0.12238469431732452</v>
      </c>
      <c r="I277" s="31">
        <v>92.294021739130443</v>
      </c>
      <c r="J277" s="31">
        <v>28.449456521739126</v>
      </c>
      <c r="K277" s="36">
        <v>0.30824809652516466</v>
      </c>
      <c r="L277" s="31">
        <v>72.728804347826085</v>
      </c>
      <c r="M277" s="31">
        <v>28.449456521739126</v>
      </c>
      <c r="N277" s="36">
        <v>0.39117178918107021</v>
      </c>
      <c r="O277" s="31">
        <v>13.630434782608695</v>
      </c>
      <c r="P277" s="31">
        <v>0</v>
      </c>
      <c r="Q277" s="36">
        <v>0</v>
      </c>
      <c r="R277" s="31">
        <v>5.9347826086956523</v>
      </c>
      <c r="S277" s="31">
        <v>0</v>
      </c>
      <c r="T277" s="36">
        <v>0</v>
      </c>
      <c r="U277" s="31">
        <v>112.42467391304348</v>
      </c>
      <c r="V277" s="31">
        <v>5.9467391304347812</v>
      </c>
      <c r="W277" s="36">
        <v>5.2895320248243498E-2</v>
      </c>
      <c r="X277" s="31">
        <v>5</v>
      </c>
      <c r="Y277" s="31">
        <v>0</v>
      </c>
      <c r="Z277" s="36">
        <v>0</v>
      </c>
      <c r="AA277" s="31">
        <v>189.52489130434785</v>
      </c>
      <c r="AB277" s="31">
        <v>14.465108695652177</v>
      </c>
      <c r="AC277" s="36">
        <v>7.6323002198288747E-2</v>
      </c>
      <c r="AD277" s="31">
        <v>0</v>
      </c>
      <c r="AE277" s="31">
        <v>0</v>
      </c>
      <c r="AF277" s="36" t="s">
        <v>2003</v>
      </c>
      <c r="AG277" s="31">
        <v>0</v>
      </c>
      <c r="AH277" s="31">
        <v>0</v>
      </c>
      <c r="AI277" s="36" t="s">
        <v>2003</v>
      </c>
      <c r="AJ277" t="s">
        <v>126</v>
      </c>
      <c r="AK277" s="37">
        <v>5</v>
      </c>
      <c r="AT277"/>
    </row>
    <row r="278" spans="1:46" x14ac:dyDescent="0.25">
      <c r="A278" t="s">
        <v>1823</v>
      </c>
      <c r="B278" t="s">
        <v>832</v>
      </c>
      <c r="C278" t="s">
        <v>1518</v>
      </c>
      <c r="D278" t="s">
        <v>1762</v>
      </c>
      <c r="E278" s="31">
        <v>87.304347826086953</v>
      </c>
      <c r="F278" s="31">
        <v>316.19673913043482</v>
      </c>
      <c r="G278" s="31">
        <v>29.426195652173917</v>
      </c>
      <c r="H278" s="36">
        <v>9.306293206279799E-2</v>
      </c>
      <c r="I278" s="31">
        <v>32.608695652173914</v>
      </c>
      <c r="J278" s="31">
        <v>2.5271739130434798</v>
      </c>
      <c r="K278" s="36">
        <v>7.7500000000000041E-2</v>
      </c>
      <c r="L278" s="31">
        <v>18.301630434782609</v>
      </c>
      <c r="M278" s="31">
        <v>2.5271739130434798</v>
      </c>
      <c r="N278" s="36">
        <v>0.13808463251670386</v>
      </c>
      <c r="O278" s="31">
        <v>9.554347826086957</v>
      </c>
      <c r="P278" s="31">
        <v>0</v>
      </c>
      <c r="Q278" s="36">
        <v>0</v>
      </c>
      <c r="R278" s="31">
        <v>4.7527173913043477</v>
      </c>
      <c r="S278" s="31">
        <v>0</v>
      </c>
      <c r="T278" s="36">
        <v>0</v>
      </c>
      <c r="U278" s="31">
        <v>70.396739130434781</v>
      </c>
      <c r="V278" s="31">
        <v>0.17391304347826086</v>
      </c>
      <c r="W278" s="36">
        <v>2.4704701613525826E-3</v>
      </c>
      <c r="X278" s="31">
        <v>8.9130434782608692</v>
      </c>
      <c r="Y278" s="31">
        <v>0</v>
      </c>
      <c r="Z278" s="36">
        <v>0</v>
      </c>
      <c r="AA278" s="31">
        <v>183.10163043478261</v>
      </c>
      <c r="AB278" s="31">
        <v>26.725108695652175</v>
      </c>
      <c r="AC278" s="36">
        <v>0.1459577865701811</v>
      </c>
      <c r="AD278" s="31">
        <v>21.176630434782609</v>
      </c>
      <c r="AE278" s="31">
        <v>0</v>
      </c>
      <c r="AF278" s="36">
        <v>0</v>
      </c>
      <c r="AG278" s="31">
        <v>0</v>
      </c>
      <c r="AH278" s="31">
        <v>0</v>
      </c>
      <c r="AI278" s="36" t="s">
        <v>2003</v>
      </c>
      <c r="AJ278" t="s">
        <v>140</v>
      </c>
      <c r="AK278" s="37">
        <v>5</v>
      </c>
      <c r="AT278"/>
    </row>
    <row r="279" spans="1:46" x14ac:dyDescent="0.25">
      <c r="A279" t="s">
        <v>1823</v>
      </c>
      <c r="B279" t="s">
        <v>705</v>
      </c>
      <c r="C279" t="s">
        <v>1391</v>
      </c>
      <c r="D279" t="s">
        <v>1765</v>
      </c>
      <c r="E279" s="31">
        <v>100.42391304347827</v>
      </c>
      <c r="F279" s="31">
        <v>326.51891304347828</v>
      </c>
      <c r="G279" s="31">
        <v>3.2472826086956519</v>
      </c>
      <c r="H279" s="36">
        <v>9.9451593122976412E-3</v>
      </c>
      <c r="I279" s="31">
        <v>80.206413043478264</v>
      </c>
      <c r="J279" s="31">
        <v>9.5108695652173919E-2</v>
      </c>
      <c r="K279" s="36">
        <v>1.1857991405327831E-3</v>
      </c>
      <c r="L279" s="31">
        <v>71.032499999999999</v>
      </c>
      <c r="M279" s="31">
        <v>9.5108695652173919E-2</v>
      </c>
      <c r="N279" s="36">
        <v>1.3389461957860687E-3</v>
      </c>
      <c r="O279" s="31">
        <v>3.5217391304347827</v>
      </c>
      <c r="P279" s="31">
        <v>0</v>
      </c>
      <c r="Q279" s="36">
        <v>0</v>
      </c>
      <c r="R279" s="31">
        <v>5.6521739130434785</v>
      </c>
      <c r="S279" s="31">
        <v>0</v>
      </c>
      <c r="T279" s="36">
        <v>0</v>
      </c>
      <c r="U279" s="31">
        <v>60.252717391304351</v>
      </c>
      <c r="V279" s="31">
        <v>2.3315217391304346</v>
      </c>
      <c r="W279" s="36">
        <v>3.8695710999864692E-2</v>
      </c>
      <c r="X279" s="31">
        <v>0</v>
      </c>
      <c r="Y279" s="31">
        <v>0</v>
      </c>
      <c r="Z279" s="36" t="s">
        <v>2003</v>
      </c>
      <c r="AA279" s="31">
        <v>186.05978260869566</v>
      </c>
      <c r="AB279" s="31">
        <v>0.82065217391304346</v>
      </c>
      <c r="AC279" s="36">
        <v>4.4106908134949607E-3</v>
      </c>
      <c r="AD279" s="31">
        <v>0</v>
      </c>
      <c r="AE279" s="31">
        <v>0</v>
      </c>
      <c r="AF279" s="36" t="s">
        <v>2003</v>
      </c>
      <c r="AG279" s="31">
        <v>0</v>
      </c>
      <c r="AH279" s="31">
        <v>0</v>
      </c>
      <c r="AI279" s="36" t="s">
        <v>2003</v>
      </c>
      <c r="AJ279" t="s">
        <v>13</v>
      </c>
      <c r="AK279" s="37">
        <v>5</v>
      </c>
      <c r="AT279"/>
    </row>
    <row r="280" spans="1:46" x14ac:dyDescent="0.25">
      <c r="A280" t="s">
        <v>1823</v>
      </c>
      <c r="B280" t="s">
        <v>741</v>
      </c>
      <c r="C280" t="s">
        <v>1467</v>
      </c>
      <c r="D280" t="s">
        <v>1755</v>
      </c>
      <c r="E280" s="31">
        <v>180.16304347826087</v>
      </c>
      <c r="F280" s="31">
        <v>580.60228260869576</v>
      </c>
      <c r="G280" s="31">
        <v>79.681086956521739</v>
      </c>
      <c r="H280" s="36">
        <v>0.13723867325927103</v>
      </c>
      <c r="I280" s="31">
        <v>135.08989130434784</v>
      </c>
      <c r="J280" s="31">
        <v>17.489347826086963</v>
      </c>
      <c r="K280" s="36">
        <v>0.12946451919695987</v>
      </c>
      <c r="L280" s="31">
        <v>109.8725</v>
      </c>
      <c r="M280" s="31">
        <v>17.489347826086963</v>
      </c>
      <c r="N280" s="36">
        <v>0.15917857358380816</v>
      </c>
      <c r="O280" s="31">
        <v>19.739130434782609</v>
      </c>
      <c r="P280" s="31">
        <v>0</v>
      </c>
      <c r="Q280" s="36">
        <v>0</v>
      </c>
      <c r="R280" s="31">
        <v>5.4782608695652177</v>
      </c>
      <c r="S280" s="31">
        <v>0</v>
      </c>
      <c r="T280" s="36">
        <v>0</v>
      </c>
      <c r="U280" s="31">
        <v>120.99434782608694</v>
      </c>
      <c r="V280" s="31">
        <v>8.2633695652173902</v>
      </c>
      <c r="W280" s="36">
        <v>6.82955006881385E-2</v>
      </c>
      <c r="X280" s="31">
        <v>5.1277173913043477</v>
      </c>
      <c r="Y280" s="31">
        <v>0</v>
      </c>
      <c r="Z280" s="36">
        <v>0</v>
      </c>
      <c r="AA280" s="31">
        <v>319.39032608695658</v>
      </c>
      <c r="AB280" s="31">
        <v>53.92836956521738</v>
      </c>
      <c r="AC280" s="36">
        <v>0.16884784904391548</v>
      </c>
      <c r="AD280" s="31">
        <v>0</v>
      </c>
      <c r="AE280" s="31">
        <v>0</v>
      </c>
      <c r="AF280" s="36" t="s">
        <v>2003</v>
      </c>
      <c r="AG280" s="31">
        <v>0</v>
      </c>
      <c r="AH280" s="31">
        <v>0</v>
      </c>
      <c r="AI280" s="36" t="s">
        <v>2003</v>
      </c>
      <c r="AJ280" t="s">
        <v>49</v>
      </c>
      <c r="AK280" s="37">
        <v>5</v>
      </c>
      <c r="AT280"/>
    </row>
    <row r="281" spans="1:46" x14ac:dyDescent="0.25">
      <c r="A281" t="s">
        <v>1823</v>
      </c>
      <c r="B281" t="s">
        <v>879</v>
      </c>
      <c r="C281" t="s">
        <v>1474</v>
      </c>
      <c r="D281" t="s">
        <v>1757</v>
      </c>
      <c r="E281" s="31">
        <v>39.032608695652172</v>
      </c>
      <c r="F281" s="31">
        <v>127.08423913043478</v>
      </c>
      <c r="G281" s="31">
        <v>9.5217391304347831</v>
      </c>
      <c r="H281" s="36">
        <v>7.4924626339085254E-2</v>
      </c>
      <c r="I281" s="31">
        <v>40.016304347826093</v>
      </c>
      <c r="J281" s="31">
        <v>0.66032608695652173</v>
      </c>
      <c r="K281" s="36">
        <v>1.6501426049164741E-2</v>
      </c>
      <c r="L281" s="31">
        <v>32.190217391304351</v>
      </c>
      <c r="M281" s="31">
        <v>0.66032608695652173</v>
      </c>
      <c r="N281" s="36">
        <v>2.0513253418875568E-2</v>
      </c>
      <c r="O281" s="31">
        <v>2.2608695652173911</v>
      </c>
      <c r="P281" s="31">
        <v>0</v>
      </c>
      <c r="Q281" s="36">
        <v>0</v>
      </c>
      <c r="R281" s="31">
        <v>5.5652173913043477</v>
      </c>
      <c r="S281" s="31">
        <v>0</v>
      </c>
      <c r="T281" s="36">
        <v>0</v>
      </c>
      <c r="U281" s="31">
        <v>25.866847826086957</v>
      </c>
      <c r="V281" s="31">
        <v>1.3967391304347827</v>
      </c>
      <c r="W281" s="36">
        <v>5.3997268620653432E-2</v>
      </c>
      <c r="X281" s="31">
        <v>1.3586956521739131</v>
      </c>
      <c r="Y281" s="31">
        <v>0</v>
      </c>
      <c r="Z281" s="36">
        <v>0</v>
      </c>
      <c r="AA281" s="31">
        <v>59.831521739130437</v>
      </c>
      <c r="AB281" s="31">
        <v>7.4646739130434785</v>
      </c>
      <c r="AC281" s="36">
        <v>0.12476155872467981</v>
      </c>
      <c r="AD281" s="31">
        <v>1.0869565217391304E-2</v>
      </c>
      <c r="AE281" s="31">
        <v>0</v>
      </c>
      <c r="AF281" s="36">
        <v>0</v>
      </c>
      <c r="AG281" s="31">
        <v>0</v>
      </c>
      <c r="AH281" s="31">
        <v>0</v>
      </c>
      <c r="AI281" s="36" t="s">
        <v>2003</v>
      </c>
      <c r="AJ281" t="s">
        <v>187</v>
      </c>
      <c r="AK281" s="37">
        <v>5</v>
      </c>
      <c r="AT281"/>
    </row>
    <row r="282" spans="1:46" x14ac:dyDescent="0.25">
      <c r="A282" t="s">
        <v>1823</v>
      </c>
      <c r="B282" t="s">
        <v>1159</v>
      </c>
      <c r="C282" t="s">
        <v>1501</v>
      </c>
      <c r="D282" t="s">
        <v>1763</v>
      </c>
      <c r="E282" s="31">
        <v>69.130434782608702</v>
      </c>
      <c r="F282" s="31">
        <v>236.35054347826085</v>
      </c>
      <c r="G282" s="31">
        <v>75.095108695652172</v>
      </c>
      <c r="H282" s="36">
        <v>0.31772767513250633</v>
      </c>
      <c r="I282" s="31">
        <v>60.597826086956516</v>
      </c>
      <c r="J282" s="31">
        <v>4.1875</v>
      </c>
      <c r="K282" s="36">
        <v>6.9103139013452927E-2</v>
      </c>
      <c r="L282" s="31">
        <v>45.934782608695649</v>
      </c>
      <c r="M282" s="31">
        <v>4.1875</v>
      </c>
      <c r="N282" s="36">
        <v>9.1161855182205404E-2</v>
      </c>
      <c r="O282" s="31">
        <v>8.4103260869565215</v>
      </c>
      <c r="P282" s="31">
        <v>0</v>
      </c>
      <c r="Q282" s="36">
        <v>0</v>
      </c>
      <c r="R282" s="31">
        <v>6.2527173913043477</v>
      </c>
      <c r="S282" s="31">
        <v>0</v>
      </c>
      <c r="T282" s="36">
        <v>0</v>
      </c>
      <c r="U282" s="31">
        <v>40.016304347826086</v>
      </c>
      <c r="V282" s="31">
        <v>12.641304347826088</v>
      </c>
      <c r="W282" s="36">
        <v>0.31590384354203455</v>
      </c>
      <c r="X282" s="31">
        <v>0</v>
      </c>
      <c r="Y282" s="31">
        <v>0</v>
      </c>
      <c r="Z282" s="36" t="s">
        <v>2003</v>
      </c>
      <c r="AA282" s="31">
        <v>135.73641304347825</v>
      </c>
      <c r="AB282" s="31">
        <v>58.266304347826086</v>
      </c>
      <c r="AC282" s="36">
        <v>0.42926067546195273</v>
      </c>
      <c r="AD282" s="31">
        <v>0</v>
      </c>
      <c r="AE282" s="31">
        <v>0</v>
      </c>
      <c r="AF282" s="36" t="s">
        <v>2003</v>
      </c>
      <c r="AG282" s="31">
        <v>0</v>
      </c>
      <c r="AH282" s="31">
        <v>0</v>
      </c>
      <c r="AI282" s="36" t="s">
        <v>2003</v>
      </c>
      <c r="AJ282" t="s">
        <v>467</v>
      </c>
      <c r="AK282" s="37">
        <v>5</v>
      </c>
      <c r="AT282"/>
    </row>
    <row r="283" spans="1:46" x14ac:dyDescent="0.25">
      <c r="A283" t="s">
        <v>1823</v>
      </c>
      <c r="B283" t="s">
        <v>930</v>
      </c>
      <c r="C283" t="s">
        <v>1490</v>
      </c>
      <c r="D283" t="s">
        <v>1755</v>
      </c>
      <c r="E283" s="31">
        <v>89.5</v>
      </c>
      <c r="F283" s="31">
        <v>304.65619565217384</v>
      </c>
      <c r="G283" s="31">
        <v>3.3246739130434788</v>
      </c>
      <c r="H283" s="36">
        <v>1.0912871494132557E-2</v>
      </c>
      <c r="I283" s="31">
        <v>94.851847826086939</v>
      </c>
      <c r="J283" s="31">
        <v>2.2431521739130438</v>
      </c>
      <c r="K283" s="36">
        <v>2.3649008694336827E-2</v>
      </c>
      <c r="L283" s="31">
        <v>72.479565217391297</v>
      </c>
      <c r="M283" s="31">
        <v>0.19967391304347823</v>
      </c>
      <c r="N283" s="36">
        <v>2.7548994319238403E-3</v>
      </c>
      <c r="O283" s="31">
        <v>18.067934782608695</v>
      </c>
      <c r="P283" s="31">
        <v>2.0434782608695654</v>
      </c>
      <c r="Q283" s="36">
        <v>0.11309971424274329</v>
      </c>
      <c r="R283" s="31">
        <v>4.3043478260869561</v>
      </c>
      <c r="S283" s="31">
        <v>0</v>
      </c>
      <c r="T283" s="36">
        <v>0</v>
      </c>
      <c r="U283" s="31">
        <v>22.446195652173916</v>
      </c>
      <c r="V283" s="31">
        <v>0.17717391304347826</v>
      </c>
      <c r="W283" s="36">
        <v>7.8932713493619997E-3</v>
      </c>
      <c r="X283" s="31">
        <v>4.8722826086956523</v>
      </c>
      <c r="Y283" s="31">
        <v>0</v>
      </c>
      <c r="Z283" s="36">
        <v>0</v>
      </c>
      <c r="AA283" s="31">
        <v>182.48586956521731</v>
      </c>
      <c r="AB283" s="31">
        <v>0.90434782608695641</v>
      </c>
      <c r="AC283" s="36">
        <v>4.9557142601869128E-3</v>
      </c>
      <c r="AD283" s="31">
        <v>0</v>
      </c>
      <c r="AE283" s="31">
        <v>0</v>
      </c>
      <c r="AF283" s="36" t="s">
        <v>2003</v>
      </c>
      <c r="AG283" s="31">
        <v>0</v>
      </c>
      <c r="AH283" s="31">
        <v>0</v>
      </c>
      <c r="AI283" s="36" t="s">
        <v>2003</v>
      </c>
      <c r="AJ283" t="s">
        <v>238</v>
      </c>
      <c r="AK283" s="37">
        <v>5</v>
      </c>
      <c r="AT283"/>
    </row>
    <row r="284" spans="1:46" x14ac:dyDescent="0.25">
      <c r="A284" t="s">
        <v>1823</v>
      </c>
      <c r="B284" t="s">
        <v>1178</v>
      </c>
      <c r="C284" t="s">
        <v>1638</v>
      </c>
      <c r="D284" t="s">
        <v>1787</v>
      </c>
      <c r="E284" s="31">
        <v>10.554347826086957</v>
      </c>
      <c r="F284" s="31">
        <v>50.024891304347825</v>
      </c>
      <c r="G284" s="31">
        <v>1.173913043478261</v>
      </c>
      <c r="H284" s="36">
        <v>2.3466578594569229E-2</v>
      </c>
      <c r="I284" s="31">
        <v>11.812934782608695</v>
      </c>
      <c r="J284" s="31">
        <v>0</v>
      </c>
      <c r="K284" s="36">
        <v>0</v>
      </c>
      <c r="L284" s="31">
        <v>8.0951086956521738</v>
      </c>
      <c r="M284" s="31">
        <v>0</v>
      </c>
      <c r="N284" s="36">
        <v>0</v>
      </c>
      <c r="O284" s="31">
        <v>2.1034782608695655</v>
      </c>
      <c r="P284" s="31">
        <v>0</v>
      </c>
      <c r="Q284" s="36">
        <v>0</v>
      </c>
      <c r="R284" s="31">
        <v>1.614347826086955</v>
      </c>
      <c r="S284" s="31">
        <v>0</v>
      </c>
      <c r="T284" s="36">
        <v>0</v>
      </c>
      <c r="U284" s="31">
        <v>16.377717391304348</v>
      </c>
      <c r="V284" s="31">
        <v>0</v>
      </c>
      <c r="W284" s="36">
        <v>0</v>
      </c>
      <c r="X284" s="31">
        <v>0</v>
      </c>
      <c r="Y284" s="31">
        <v>0</v>
      </c>
      <c r="Z284" s="36" t="s">
        <v>2003</v>
      </c>
      <c r="AA284" s="31">
        <v>21.834239130434781</v>
      </c>
      <c r="AB284" s="31">
        <v>1.173913043478261</v>
      </c>
      <c r="AC284" s="36">
        <v>5.3764779091474806E-2</v>
      </c>
      <c r="AD284" s="31">
        <v>0</v>
      </c>
      <c r="AE284" s="31">
        <v>0</v>
      </c>
      <c r="AF284" s="36" t="s">
        <v>2003</v>
      </c>
      <c r="AG284" s="31">
        <v>0</v>
      </c>
      <c r="AH284" s="31">
        <v>0</v>
      </c>
      <c r="AI284" s="36" t="s">
        <v>2003</v>
      </c>
      <c r="AJ284" t="s">
        <v>486</v>
      </c>
      <c r="AK284" s="37">
        <v>5</v>
      </c>
      <c r="AT284"/>
    </row>
    <row r="285" spans="1:46" x14ac:dyDescent="0.25">
      <c r="A285" t="s">
        <v>1823</v>
      </c>
      <c r="B285" t="s">
        <v>786</v>
      </c>
      <c r="C285" t="s">
        <v>1493</v>
      </c>
      <c r="D285" t="s">
        <v>1779</v>
      </c>
      <c r="E285" s="31">
        <v>54.913043478260867</v>
      </c>
      <c r="F285" s="31">
        <v>114.53402173913041</v>
      </c>
      <c r="G285" s="31">
        <v>21.257717391304347</v>
      </c>
      <c r="H285" s="36">
        <v>0.18560177201951578</v>
      </c>
      <c r="I285" s="31">
        <v>19.252717391304348</v>
      </c>
      <c r="J285" s="31">
        <v>0</v>
      </c>
      <c r="K285" s="36">
        <v>0</v>
      </c>
      <c r="L285" s="31">
        <v>9.6660869565217382</v>
      </c>
      <c r="M285" s="31">
        <v>0</v>
      </c>
      <c r="N285" s="36">
        <v>0</v>
      </c>
      <c r="O285" s="31">
        <v>4.5760869565217392</v>
      </c>
      <c r="P285" s="31">
        <v>0</v>
      </c>
      <c r="Q285" s="36">
        <v>0</v>
      </c>
      <c r="R285" s="31">
        <v>5.0105434782608702</v>
      </c>
      <c r="S285" s="31">
        <v>0</v>
      </c>
      <c r="T285" s="36">
        <v>0</v>
      </c>
      <c r="U285" s="31">
        <v>23.186630434782611</v>
      </c>
      <c r="V285" s="31">
        <v>0</v>
      </c>
      <c r="W285" s="36">
        <v>0</v>
      </c>
      <c r="X285" s="31">
        <v>0</v>
      </c>
      <c r="Y285" s="31">
        <v>0</v>
      </c>
      <c r="Z285" s="36" t="s">
        <v>2003</v>
      </c>
      <c r="AA285" s="31">
        <v>72.094673913043451</v>
      </c>
      <c r="AB285" s="31">
        <v>21.257717391304347</v>
      </c>
      <c r="AC285" s="36">
        <v>0.29485836106206975</v>
      </c>
      <c r="AD285" s="31">
        <v>0</v>
      </c>
      <c r="AE285" s="31">
        <v>0</v>
      </c>
      <c r="AF285" s="36" t="s">
        <v>2003</v>
      </c>
      <c r="AG285" s="31">
        <v>0</v>
      </c>
      <c r="AH285" s="31">
        <v>0</v>
      </c>
      <c r="AI285" s="36" t="s">
        <v>2003</v>
      </c>
      <c r="AJ285" t="s">
        <v>94</v>
      </c>
      <c r="AK285" s="37">
        <v>5</v>
      </c>
      <c r="AT285"/>
    </row>
    <row r="286" spans="1:46" x14ac:dyDescent="0.25">
      <c r="A286" t="s">
        <v>1823</v>
      </c>
      <c r="B286" t="s">
        <v>755</v>
      </c>
      <c r="C286" t="s">
        <v>1476</v>
      </c>
      <c r="D286" t="s">
        <v>1755</v>
      </c>
      <c r="E286" s="31">
        <v>251.16304347826087</v>
      </c>
      <c r="F286" s="31">
        <v>896.85076086956519</v>
      </c>
      <c r="G286" s="31">
        <v>128.43152173913043</v>
      </c>
      <c r="H286" s="36">
        <v>0.14320277948429935</v>
      </c>
      <c r="I286" s="31">
        <v>225.37934782608698</v>
      </c>
      <c r="J286" s="31">
        <v>40.045108695652175</v>
      </c>
      <c r="K286" s="36">
        <v>0.17767869630429853</v>
      </c>
      <c r="L286" s="31">
        <v>198.33858695652177</v>
      </c>
      <c r="M286" s="31">
        <v>38.632065217391307</v>
      </c>
      <c r="N286" s="36">
        <v>0.19477836264841358</v>
      </c>
      <c r="O286" s="31">
        <v>23.720108695652176</v>
      </c>
      <c r="P286" s="31">
        <v>1.4130434782608696</v>
      </c>
      <c r="Q286" s="36">
        <v>5.9571543132088442E-2</v>
      </c>
      <c r="R286" s="31">
        <v>3.3206521739130435</v>
      </c>
      <c r="S286" s="31">
        <v>0</v>
      </c>
      <c r="T286" s="36">
        <v>0</v>
      </c>
      <c r="U286" s="31">
        <v>159.54130434782607</v>
      </c>
      <c r="V286" s="31">
        <v>37.516847826086959</v>
      </c>
      <c r="W286" s="36">
        <v>0.23515445093951415</v>
      </c>
      <c r="X286" s="31">
        <v>5.1440217391304346</v>
      </c>
      <c r="Y286" s="31">
        <v>0</v>
      </c>
      <c r="Z286" s="36">
        <v>0</v>
      </c>
      <c r="AA286" s="31">
        <v>506.78608695652173</v>
      </c>
      <c r="AB286" s="31">
        <v>50.869565217391305</v>
      </c>
      <c r="AC286" s="36">
        <v>0.10037679906109087</v>
      </c>
      <c r="AD286" s="31">
        <v>0</v>
      </c>
      <c r="AE286" s="31">
        <v>0</v>
      </c>
      <c r="AF286" s="36" t="s">
        <v>2003</v>
      </c>
      <c r="AG286" s="31">
        <v>0</v>
      </c>
      <c r="AH286" s="31">
        <v>0</v>
      </c>
      <c r="AI286" s="36" t="s">
        <v>2003</v>
      </c>
      <c r="AJ286" t="s">
        <v>63</v>
      </c>
      <c r="AK286" s="37">
        <v>5</v>
      </c>
      <c r="AT286"/>
    </row>
    <row r="287" spans="1:46" x14ac:dyDescent="0.25">
      <c r="A287" t="s">
        <v>1823</v>
      </c>
      <c r="B287" t="s">
        <v>1284</v>
      </c>
      <c r="C287" t="s">
        <v>1688</v>
      </c>
      <c r="D287" t="s">
        <v>1748</v>
      </c>
      <c r="E287" s="31">
        <v>30.510869565217391</v>
      </c>
      <c r="F287" s="31">
        <v>108.22152173913045</v>
      </c>
      <c r="G287" s="31">
        <v>0</v>
      </c>
      <c r="H287" s="36">
        <v>0</v>
      </c>
      <c r="I287" s="31">
        <v>16.004782608695653</v>
      </c>
      <c r="J287" s="31">
        <v>0</v>
      </c>
      <c r="K287" s="36">
        <v>0</v>
      </c>
      <c r="L287" s="31">
        <v>12.613586956521738</v>
      </c>
      <c r="M287" s="31">
        <v>0</v>
      </c>
      <c r="N287" s="36">
        <v>0</v>
      </c>
      <c r="O287" s="31">
        <v>0</v>
      </c>
      <c r="P287" s="31">
        <v>0</v>
      </c>
      <c r="Q287" s="36" t="s">
        <v>2003</v>
      </c>
      <c r="R287" s="31">
        <v>3.3911956521739133</v>
      </c>
      <c r="S287" s="31">
        <v>0</v>
      </c>
      <c r="T287" s="36">
        <v>0</v>
      </c>
      <c r="U287" s="31">
        <v>24.455543478260878</v>
      </c>
      <c r="V287" s="31">
        <v>0</v>
      </c>
      <c r="W287" s="36">
        <v>0</v>
      </c>
      <c r="X287" s="31">
        <v>4.3669565217391311</v>
      </c>
      <c r="Y287" s="31">
        <v>0</v>
      </c>
      <c r="Z287" s="36">
        <v>0</v>
      </c>
      <c r="AA287" s="31">
        <v>63.394239130434798</v>
      </c>
      <c r="AB287" s="31">
        <v>0</v>
      </c>
      <c r="AC287" s="36">
        <v>0</v>
      </c>
      <c r="AD287" s="31">
        <v>0</v>
      </c>
      <c r="AE287" s="31">
        <v>0</v>
      </c>
      <c r="AF287" s="36" t="s">
        <v>2003</v>
      </c>
      <c r="AG287" s="31">
        <v>0</v>
      </c>
      <c r="AH287" s="31">
        <v>0</v>
      </c>
      <c r="AI287" s="36" t="s">
        <v>2003</v>
      </c>
      <c r="AJ287" t="s">
        <v>592</v>
      </c>
      <c r="AK287" s="37">
        <v>5</v>
      </c>
      <c r="AT287"/>
    </row>
    <row r="288" spans="1:46" x14ac:dyDescent="0.25">
      <c r="A288" t="s">
        <v>1823</v>
      </c>
      <c r="B288" t="s">
        <v>1143</v>
      </c>
      <c r="C288" t="s">
        <v>1641</v>
      </c>
      <c r="D288" t="s">
        <v>1788</v>
      </c>
      <c r="E288" s="31">
        <v>68.760869565217391</v>
      </c>
      <c r="F288" s="31">
        <v>273.00032608695653</v>
      </c>
      <c r="G288" s="31">
        <v>0</v>
      </c>
      <c r="H288" s="36">
        <v>0</v>
      </c>
      <c r="I288" s="31">
        <v>43.915760869565219</v>
      </c>
      <c r="J288" s="31">
        <v>0</v>
      </c>
      <c r="K288" s="36">
        <v>0</v>
      </c>
      <c r="L288" s="31">
        <v>38.176630434782609</v>
      </c>
      <c r="M288" s="31">
        <v>0</v>
      </c>
      <c r="N288" s="36">
        <v>0</v>
      </c>
      <c r="O288" s="31">
        <v>0</v>
      </c>
      <c r="P288" s="31">
        <v>0</v>
      </c>
      <c r="Q288" s="36" t="s">
        <v>2003</v>
      </c>
      <c r="R288" s="31">
        <v>5.7391304347826084</v>
      </c>
      <c r="S288" s="31">
        <v>0</v>
      </c>
      <c r="T288" s="36">
        <v>0</v>
      </c>
      <c r="U288" s="31">
        <v>33.081521739130437</v>
      </c>
      <c r="V288" s="31">
        <v>0</v>
      </c>
      <c r="W288" s="36">
        <v>0</v>
      </c>
      <c r="X288" s="31">
        <v>10.638586956521738</v>
      </c>
      <c r="Y288" s="31">
        <v>0</v>
      </c>
      <c r="Z288" s="36">
        <v>0</v>
      </c>
      <c r="AA288" s="31">
        <v>185.36445652173913</v>
      </c>
      <c r="AB288" s="31">
        <v>0</v>
      </c>
      <c r="AC288" s="36">
        <v>0</v>
      </c>
      <c r="AD288" s="31">
        <v>0</v>
      </c>
      <c r="AE288" s="31">
        <v>0</v>
      </c>
      <c r="AF288" s="36" t="s">
        <v>2003</v>
      </c>
      <c r="AG288" s="31">
        <v>0</v>
      </c>
      <c r="AH288" s="31">
        <v>0</v>
      </c>
      <c r="AI288" s="36" t="s">
        <v>2003</v>
      </c>
      <c r="AJ288" t="s">
        <v>451</v>
      </c>
      <c r="AK288" s="37">
        <v>5</v>
      </c>
      <c r="AT288"/>
    </row>
    <row r="289" spans="1:46" x14ac:dyDescent="0.25">
      <c r="A289" t="s">
        <v>1823</v>
      </c>
      <c r="B289" t="s">
        <v>1035</v>
      </c>
      <c r="C289" t="s">
        <v>1428</v>
      </c>
      <c r="D289" t="s">
        <v>1748</v>
      </c>
      <c r="E289" s="31">
        <v>129.61956521739131</v>
      </c>
      <c r="F289" s="31">
        <v>498.94576086956533</v>
      </c>
      <c r="G289" s="31">
        <v>0</v>
      </c>
      <c r="H289" s="36">
        <v>0</v>
      </c>
      <c r="I289" s="31">
        <v>123.64456521739135</v>
      </c>
      <c r="J289" s="31">
        <v>0</v>
      </c>
      <c r="K289" s="36">
        <v>0</v>
      </c>
      <c r="L289" s="31">
        <v>107.78076086956526</v>
      </c>
      <c r="M289" s="31">
        <v>0</v>
      </c>
      <c r="N289" s="36">
        <v>0</v>
      </c>
      <c r="O289" s="31">
        <v>5.3855434782608702</v>
      </c>
      <c r="P289" s="31">
        <v>0</v>
      </c>
      <c r="Q289" s="36">
        <v>0</v>
      </c>
      <c r="R289" s="31">
        <v>10.478260869565217</v>
      </c>
      <c r="S289" s="31">
        <v>0</v>
      </c>
      <c r="T289" s="36">
        <v>0</v>
      </c>
      <c r="U289" s="31">
        <v>83.227608695652179</v>
      </c>
      <c r="V289" s="31">
        <v>0</v>
      </c>
      <c r="W289" s="36">
        <v>0</v>
      </c>
      <c r="X289" s="31">
        <v>15.279673913043471</v>
      </c>
      <c r="Y289" s="31">
        <v>0</v>
      </c>
      <c r="Z289" s="36">
        <v>0</v>
      </c>
      <c r="AA289" s="31">
        <v>276.79391304347837</v>
      </c>
      <c r="AB289" s="31">
        <v>0</v>
      </c>
      <c r="AC289" s="36">
        <v>0</v>
      </c>
      <c r="AD289" s="31">
        <v>0</v>
      </c>
      <c r="AE289" s="31">
        <v>0</v>
      </c>
      <c r="AF289" s="36" t="s">
        <v>2003</v>
      </c>
      <c r="AG289" s="31">
        <v>0</v>
      </c>
      <c r="AH289" s="31">
        <v>0</v>
      </c>
      <c r="AI289" s="36" t="s">
        <v>2003</v>
      </c>
      <c r="AJ289" t="s">
        <v>343</v>
      </c>
      <c r="AK289" s="37">
        <v>5</v>
      </c>
      <c r="AT289"/>
    </row>
    <row r="290" spans="1:46" x14ac:dyDescent="0.25">
      <c r="A290" t="s">
        <v>1823</v>
      </c>
      <c r="B290" t="s">
        <v>880</v>
      </c>
      <c r="C290" t="s">
        <v>1545</v>
      </c>
      <c r="D290" t="s">
        <v>1755</v>
      </c>
      <c r="E290" s="31">
        <v>17.902173913043477</v>
      </c>
      <c r="F290" s="31">
        <v>111.09239130434783</v>
      </c>
      <c r="G290" s="31">
        <v>0</v>
      </c>
      <c r="H290" s="36">
        <v>0</v>
      </c>
      <c r="I290" s="31">
        <v>65.684782608695656</v>
      </c>
      <c r="J290" s="31">
        <v>0</v>
      </c>
      <c r="K290" s="36">
        <v>0</v>
      </c>
      <c r="L290" s="31">
        <v>57.586956521739133</v>
      </c>
      <c r="M290" s="31">
        <v>0</v>
      </c>
      <c r="N290" s="36">
        <v>0</v>
      </c>
      <c r="O290" s="31">
        <v>5.9239130434782608</v>
      </c>
      <c r="P290" s="31">
        <v>0</v>
      </c>
      <c r="Q290" s="36">
        <v>0</v>
      </c>
      <c r="R290" s="31">
        <v>2.1739130434782608</v>
      </c>
      <c r="S290" s="31">
        <v>0</v>
      </c>
      <c r="T290" s="36">
        <v>0</v>
      </c>
      <c r="U290" s="31">
        <v>5.1657608695652177</v>
      </c>
      <c r="V290" s="31">
        <v>0</v>
      </c>
      <c r="W290" s="36">
        <v>0</v>
      </c>
      <c r="X290" s="31">
        <v>0</v>
      </c>
      <c r="Y290" s="31">
        <v>0</v>
      </c>
      <c r="Z290" s="36" t="s">
        <v>2003</v>
      </c>
      <c r="AA290" s="31">
        <v>40.241847826086953</v>
      </c>
      <c r="AB290" s="31">
        <v>0</v>
      </c>
      <c r="AC290" s="36">
        <v>0</v>
      </c>
      <c r="AD290" s="31">
        <v>0</v>
      </c>
      <c r="AE290" s="31">
        <v>0</v>
      </c>
      <c r="AF290" s="36" t="s">
        <v>2003</v>
      </c>
      <c r="AG290" s="31">
        <v>0</v>
      </c>
      <c r="AH290" s="31">
        <v>0</v>
      </c>
      <c r="AI290" s="36" t="s">
        <v>2003</v>
      </c>
      <c r="AJ290" t="s">
        <v>188</v>
      </c>
      <c r="AK290" s="37">
        <v>5</v>
      </c>
      <c r="AT290"/>
    </row>
    <row r="291" spans="1:46" x14ac:dyDescent="0.25">
      <c r="A291" t="s">
        <v>1823</v>
      </c>
      <c r="B291" t="s">
        <v>896</v>
      </c>
      <c r="C291" t="s">
        <v>1432</v>
      </c>
      <c r="D291" t="s">
        <v>1745</v>
      </c>
      <c r="E291" s="31">
        <v>12.815217391304348</v>
      </c>
      <c r="F291" s="31">
        <v>98.246521739130444</v>
      </c>
      <c r="G291" s="31">
        <v>0</v>
      </c>
      <c r="H291" s="36">
        <v>0</v>
      </c>
      <c r="I291" s="31">
        <v>50.192826086956529</v>
      </c>
      <c r="J291" s="31">
        <v>0</v>
      </c>
      <c r="K291" s="36">
        <v>0</v>
      </c>
      <c r="L291" s="31">
        <v>40.497173913043483</v>
      </c>
      <c r="M291" s="31">
        <v>0</v>
      </c>
      <c r="N291" s="36">
        <v>0</v>
      </c>
      <c r="O291" s="31">
        <v>0</v>
      </c>
      <c r="P291" s="31">
        <v>0</v>
      </c>
      <c r="Q291" s="36" t="s">
        <v>2003</v>
      </c>
      <c r="R291" s="31">
        <v>9.695652173913043</v>
      </c>
      <c r="S291" s="31">
        <v>0</v>
      </c>
      <c r="T291" s="36">
        <v>0</v>
      </c>
      <c r="U291" s="31">
        <v>0</v>
      </c>
      <c r="V291" s="31">
        <v>0</v>
      </c>
      <c r="W291" s="36" t="s">
        <v>2003</v>
      </c>
      <c r="X291" s="31">
        <v>4.4463043478260866</v>
      </c>
      <c r="Y291" s="31">
        <v>0</v>
      </c>
      <c r="Z291" s="36">
        <v>0</v>
      </c>
      <c r="AA291" s="31">
        <v>43.607391304347829</v>
      </c>
      <c r="AB291" s="31">
        <v>0</v>
      </c>
      <c r="AC291" s="36">
        <v>0</v>
      </c>
      <c r="AD291" s="31">
        <v>0</v>
      </c>
      <c r="AE291" s="31">
        <v>0</v>
      </c>
      <c r="AF291" s="36" t="s">
        <v>2003</v>
      </c>
      <c r="AG291" s="31">
        <v>0</v>
      </c>
      <c r="AH291" s="31">
        <v>0</v>
      </c>
      <c r="AI291" s="36" t="s">
        <v>2003</v>
      </c>
      <c r="AJ291" t="s">
        <v>204</v>
      </c>
      <c r="AK291" s="37">
        <v>5</v>
      </c>
      <c r="AT291"/>
    </row>
    <row r="292" spans="1:46" x14ac:dyDescent="0.25">
      <c r="A292" t="s">
        <v>1823</v>
      </c>
      <c r="B292" t="s">
        <v>1254</v>
      </c>
      <c r="C292" t="s">
        <v>1623</v>
      </c>
      <c r="D292" t="s">
        <v>1719</v>
      </c>
      <c r="E292" s="31">
        <v>63.456521739130437</v>
      </c>
      <c r="F292" s="31">
        <v>172.21880434782611</v>
      </c>
      <c r="G292" s="31">
        <v>28.758913043478266</v>
      </c>
      <c r="H292" s="36">
        <v>0.16699055107475136</v>
      </c>
      <c r="I292" s="31">
        <v>11.749130434782607</v>
      </c>
      <c r="J292" s="31">
        <v>0</v>
      </c>
      <c r="K292" s="36">
        <v>0</v>
      </c>
      <c r="L292" s="31">
        <v>7.6621739130434765</v>
      </c>
      <c r="M292" s="31">
        <v>0</v>
      </c>
      <c r="N292" s="36">
        <v>0</v>
      </c>
      <c r="O292" s="31">
        <v>0</v>
      </c>
      <c r="P292" s="31">
        <v>0</v>
      </c>
      <c r="Q292" s="36" t="s">
        <v>2003</v>
      </c>
      <c r="R292" s="31">
        <v>4.0869565217391308</v>
      </c>
      <c r="S292" s="31">
        <v>0</v>
      </c>
      <c r="T292" s="36">
        <v>0</v>
      </c>
      <c r="U292" s="31">
        <v>58.207717391304371</v>
      </c>
      <c r="V292" s="31">
        <v>2.8117391304347827</v>
      </c>
      <c r="W292" s="36">
        <v>4.8305263570682939E-2</v>
      </c>
      <c r="X292" s="31">
        <v>5.5578260869565224</v>
      </c>
      <c r="Y292" s="31">
        <v>0</v>
      </c>
      <c r="Z292" s="36">
        <v>0</v>
      </c>
      <c r="AA292" s="31">
        <v>96.704130434782599</v>
      </c>
      <c r="AB292" s="31">
        <v>25.947173913043482</v>
      </c>
      <c r="AC292" s="36">
        <v>0.26831505331142286</v>
      </c>
      <c r="AD292" s="31">
        <v>0</v>
      </c>
      <c r="AE292" s="31">
        <v>0</v>
      </c>
      <c r="AF292" s="36" t="s">
        <v>2003</v>
      </c>
      <c r="AG292" s="31">
        <v>0</v>
      </c>
      <c r="AH292" s="31">
        <v>0</v>
      </c>
      <c r="AI292" s="36" t="s">
        <v>2003</v>
      </c>
      <c r="AJ292" t="s">
        <v>562</v>
      </c>
      <c r="AK292" s="37">
        <v>5</v>
      </c>
      <c r="AT292"/>
    </row>
    <row r="293" spans="1:46" x14ac:dyDescent="0.25">
      <c r="A293" t="s">
        <v>1823</v>
      </c>
      <c r="B293" t="s">
        <v>1218</v>
      </c>
      <c r="C293" t="s">
        <v>1594</v>
      </c>
      <c r="D293" t="s">
        <v>1755</v>
      </c>
      <c r="E293" s="31">
        <v>151.25</v>
      </c>
      <c r="F293" s="31">
        <v>468.78967391304343</v>
      </c>
      <c r="G293" s="31">
        <v>0</v>
      </c>
      <c r="H293" s="36">
        <v>0</v>
      </c>
      <c r="I293" s="31">
        <v>111.97119565217393</v>
      </c>
      <c r="J293" s="31">
        <v>0</v>
      </c>
      <c r="K293" s="36">
        <v>0</v>
      </c>
      <c r="L293" s="31">
        <v>77.161413043478277</v>
      </c>
      <c r="M293" s="31">
        <v>0</v>
      </c>
      <c r="N293" s="36">
        <v>0</v>
      </c>
      <c r="O293" s="31">
        <v>29.918478260869566</v>
      </c>
      <c r="P293" s="31">
        <v>0</v>
      </c>
      <c r="Q293" s="36">
        <v>0</v>
      </c>
      <c r="R293" s="31">
        <v>4.8913043478260869</v>
      </c>
      <c r="S293" s="31">
        <v>0</v>
      </c>
      <c r="T293" s="36">
        <v>0</v>
      </c>
      <c r="U293" s="31">
        <v>78.738043478260877</v>
      </c>
      <c r="V293" s="31">
        <v>0</v>
      </c>
      <c r="W293" s="36">
        <v>0</v>
      </c>
      <c r="X293" s="31">
        <v>3.9130434782608696</v>
      </c>
      <c r="Y293" s="31">
        <v>0</v>
      </c>
      <c r="Z293" s="36">
        <v>0</v>
      </c>
      <c r="AA293" s="31">
        <v>274.16739130434775</v>
      </c>
      <c r="AB293" s="31">
        <v>0</v>
      </c>
      <c r="AC293" s="36">
        <v>0</v>
      </c>
      <c r="AD293" s="31">
        <v>0</v>
      </c>
      <c r="AE293" s="31">
        <v>0</v>
      </c>
      <c r="AF293" s="36" t="s">
        <v>2003</v>
      </c>
      <c r="AG293" s="31">
        <v>0</v>
      </c>
      <c r="AH293" s="31">
        <v>0</v>
      </c>
      <c r="AI293" s="36" t="s">
        <v>2003</v>
      </c>
      <c r="AJ293" t="s">
        <v>526</v>
      </c>
      <c r="AK293" s="37">
        <v>5</v>
      </c>
      <c r="AT293"/>
    </row>
    <row r="294" spans="1:46" x14ac:dyDescent="0.25">
      <c r="A294" t="s">
        <v>1823</v>
      </c>
      <c r="B294" t="s">
        <v>1329</v>
      </c>
      <c r="C294" t="s">
        <v>1385</v>
      </c>
      <c r="D294" t="s">
        <v>1758</v>
      </c>
      <c r="E294" s="31">
        <v>37.423913043478258</v>
      </c>
      <c r="F294" s="31">
        <v>166.54380434782612</v>
      </c>
      <c r="G294" s="31">
        <v>0.39945652173913043</v>
      </c>
      <c r="H294" s="36">
        <v>2.3985072474078167E-3</v>
      </c>
      <c r="I294" s="31">
        <v>82.85315217391306</v>
      </c>
      <c r="J294" s="31">
        <v>0</v>
      </c>
      <c r="K294" s="36">
        <v>0</v>
      </c>
      <c r="L294" s="31">
        <v>62.70097826086959</v>
      </c>
      <c r="M294" s="31">
        <v>0</v>
      </c>
      <c r="N294" s="36">
        <v>0</v>
      </c>
      <c r="O294" s="31">
        <v>15.108695652173912</v>
      </c>
      <c r="P294" s="31">
        <v>0</v>
      </c>
      <c r="Q294" s="36">
        <v>0</v>
      </c>
      <c r="R294" s="31">
        <v>5.0434782608695654</v>
      </c>
      <c r="S294" s="31">
        <v>0</v>
      </c>
      <c r="T294" s="36">
        <v>0</v>
      </c>
      <c r="U294" s="31">
        <v>0</v>
      </c>
      <c r="V294" s="31">
        <v>0</v>
      </c>
      <c r="W294" s="36" t="s">
        <v>2003</v>
      </c>
      <c r="X294" s="31">
        <v>0</v>
      </c>
      <c r="Y294" s="31">
        <v>0</v>
      </c>
      <c r="Z294" s="36" t="s">
        <v>2003</v>
      </c>
      <c r="AA294" s="31">
        <v>83.690652173913065</v>
      </c>
      <c r="AB294" s="31">
        <v>0.39945652173913043</v>
      </c>
      <c r="AC294" s="36">
        <v>4.7730124137286114E-3</v>
      </c>
      <c r="AD294" s="31">
        <v>0</v>
      </c>
      <c r="AE294" s="31">
        <v>0</v>
      </c>
      <c r="AF294" s="36" t="s">
        <v>2003</v>
      </c>
      <c r="AG294" s="31">
        <v>0</v>
      </c>
      <c r="AH294" s="31">
        <v>0</v>
      </c>
      <c r="AI294" s="36" t="s">
        <v>2003</v>
      </c>
      <c r="AJ294" t="s">
        <v>638</v>
      </c>
      <c r="AK294" s="37">
        <v>5</v>
      </c>
      <c r="AT294"/>
    </row>
    <row r="295" spans="1:46" x14ac:dyDescent="0.25">
      <c r="A295" t="s">
        <v>1823</v>
      </c>
      <c r="B295" t="s">
        <v>1129</v>
      </c>
      <c r="C295" t="s">
        <v>1386</v>
      </c>
      <c r="D295" t="s">
        <v>1801</v>
      </c>
      <c r="E295" s="31">
        <v>46.25</v>
      </c>
      <c r="F295" s="31">
        <v>158.36217391304345</v>
      </c>
      <c r="G295" s="31">
        <v>0</v>
      </c>
      <c r="H295" s="36">
        <v>0</v>
      </c>
      <c r="I295" s="31">
        <v>40.473695652173909</v>
      </c>
      <c r="J295" s="31">
        <v>0</v>
      </c>
      <c r="K295" s="36">
        <v>0</v>
      </c>
      <c r="L295" s="31">
        <v>35.082391304347823</v>
      </c>
      <c r="M295" s="31">
        <v>0</v>
      </c>
      <c r="N295" s="36">
        <v>0</v>
      </c>
      <c r="O295" s="31">
        <v>0</v>
      </c>
      <c r="P295" s="31">
        <v>0</v>
      </c>
      <c r="Q295" s="36" t="s">
        <v>2003</v>
      </c>
      <c r="R295" s="31">
        <v>5.3913043478260869</v>
      </c>
      <c r="S295" s="31">
        <v>0</v>
      </c>
      <c r="T295" s="36">
        <v>0</v>
      </c>
      <c r="U295" s="31">
        <v>41.425434782608669</v>
      </c>
      <c r="V295" s="31">
        <v>0</v>
      </c>
      <c r="W295" s="36">
        <v>0</v>
      </c>
      <c r="X295" s="31">
        <v>0.90521739130434764</v>
      </c>
      <c r="Y295" s="31">
        <v>0</v>
      </c>
      <c r="Z295" s="36">
        <v>0</v>
      </c>
      <c r="AA295" s="31">
        <v>75.557826086956524</v>
      </c>
      <c r="AB295" s="31">
        <v>0</v>
      </c>
      <c r="AC295" s="36">
        <v>0</v>
      </c>
      <c r="AD295" s="31">
        <v>0</v>
      </c>
      <c r="AE295" s="31">
        <v>0</v>
      </c>
      <c r="AF295" s="36" t="s">
        <v>2003</v>
      </c>
      <c r="AG295" s="31">
        <v>0</v>
      </c>
      <c r="AH295" s="31">
        <v>0</v>
      </c>
      <c r="AI295" s="36" t="s">
        <v>2003</v>
      </c>
      <c r="AJ295" t="s">
        <v>437</v>
      </c>
      <c r="AK295" s="37">
        <v>5</v>
      </c>
      <c r="AT295"/>
    </row>
    <row r="296" spans="1:46" x14ac:dyDescent="0.25">
      <c r="A296" t="s">
        <v>1823</v>
      </c>
      <c r="B296" t="s">
        <v>1194</v>
      </c>
      <c r="C296" t="s">
        <v>1467</v>
      </c>
      <c r="D296" t="s">
        <v>1755</v>
      </c>
      <c r="E296" s="31">
        <v>67.489130434782609</v>
      </c>
      <c r="F296" s="31">
        <v>216.47130434782611</v>
      </c>
      <c r="G296" s="31">
        <v>0.69380434782608691</v>
      </c>
      <c r="H296" s="36">
        <v>3.2050638301291058E-3</v>
      </c>
      <c r="I296" s="31">
        <v>39.951086956521735</v>
      </c>
      <c r="J296" s="31">
        <v>4.3478260869565216E-2</v>
      </c>
      <c r="K296" s="36">
        <v>1.0882873078492724E-3</v>
      </c>
      <c r="L296" s="31">
        <v>28.603260869565219</v>
      </c>
      <c r="M296" s="31">
        <v>0</v>
      </c>
      <c r="N296" s="36">
        <v>0</v>
      </c>
      <c r="O296" s="31">
        <v>5.7826086956521738</v>
      </c>
      <c r="P296" s="31">
        <v>4.3478260869565216E-2</v>
      </c>
      <c r="Q296" s="36">
        <v>7.5187969924812026E-3</v>
      </c>
      <c r="R296" s="31">
        <v>5.5652173913043477</v>
      </c>
      <c r="S296" s="31">
        <v>0</v>
      </c>
      <c r="T296" s="36">
        <v>0</v>
      </c>
      <c r="U296" s="31">
        <v>34.329673913043479</v>
      </c>
      <c r="V296" s="31">
        <v>0</v>
      </c>
      <c r="W296" s="36">
        <v>0</v>
      </c>
      <c r="X296" s="31">
        <v>0</v>
      </c>
      <c r="Y296" s="31">
        <v>0</v>
      </c>
      <c r="Z296" s="36" t="s">
        <v>2003</v>
      </c>
      <c r="AA296" s="31">
        <v>142.19054347826088</v>
      </c>
      <c r="AB296" s="31">
        <v>0.65032608695652172</v>
      </c>
      <c r="AC296" s="36">
        <v>4.5736240332743946E-3</v>
      </c>
      <c r="AD296" s="31">
        <v>0</v>
      </c>
      <c r="AE296" s="31">
        <v>0</v>
      </c>
      <c r="AF296" s="36" t="s">
        <v>2003</v>
      </c>
      <c r="AG296" s="31">
        <v>0</v>
      </c>
      <c r="AH296" s="31">
        <v>0</v>
      </c>
      <c r="AI296" s="36" t="s">
        <v>2003</v>
      </c>
      <c r="AJ296" t="s">
        <v>502</v>
      </c>
      <c r="AK296" s="37">
        <v>5</v>
      </c>
      <c r="AT296"/>
    </row>
    <row r="297" spans="1:46" x14ac:dyDescent="0.25">
      <c r="A297" t="s">
        <v>1823</v>
      </c>
      <c r="B297" t="s">
        <v>959</v>
      </c>
      <c r="C297" t="s">
        <v>1521</v>
      </c>
      <c r="D297" t="s">
        <v>1750</v>
      </c>
      <c r="E297" s="31">
        <v>133.95652173913044</v>
      </c>
      <c r="F297" s="31">
        <v>347.76902173913044</v>
      </c>
      <c r="G297" s="31">
        <v>0</v>
      </c>
      <c r="H297" s="36">
        <v>0</v>
      </c>
      <c r="I297" s="31">
        <v>56.603260869565219</v>
      </c>
      <c r="J297" s="31">
        <v>0</v>
      </c>
      <c r="K297" s="36">
        <v>0</v>
      </c>
      <c r="L297" s="31">
        <v>39.472826086956523</v>
      </c>
      <c r="M297" s="31">
        <v>0</v>
      </c>
      <c r="N297" s="36">
        <v>0</v>
      </c>
      <c r="O297" s="31">
        <v>12.434782608695652</v>
      </c>
      <c r="P297" s="31">
        <v>0</v>
      </c>
      <c r="Q297" s="36">
        <v>0</v>
      </c>
      <c r="R297" s="31">
        <v>4.6956521739130439</v>
      </c>
      <c r="S297" s="31">
        <v>0</v>
      </c>
      <c r="T297" s="36">
        <v>0</v>
      </c>
      <c r="U297" s="31">
        <v>99.741847826086953</v>
      </c>
      <c r="V297" s="31">
        <v>0</v>
      </c>
      <c r="W297" s="36">
        <v>0</v>
      </c>
      <c r="X297" s="31">
        <v>10.152173913043478</v>
      </c>
      <c r="Y297" s="31">
        <v>0</v>
      </c>
      <c r="Z297" s="36">
        <v>0</v>
      </c>
      <c r="AA297" s="31">
        <v>181.27173913043478</v>
      </c>
      <c r="AB297" s="31">
        <v>0</v>
      </c>
      <c r="AC297" s="36">
        <v>0</v>
      </c>
      <c r="AD297" s="31">
        <v>0</v>
      </c>
      <c r="AE297" s="31">
        <v>0</v>
      </c>
      <c r="AF297" s="36" t="s">
        <v>2003</v>
      </c>
      <c r="AG297" s="31">
        <v>0</v>
      </c>
      <c r="AH297" s="31">
        <v>0</v>
      </c>
      <c r="AI297" s="36" t="s">
        <v>2003</v>
      </c>
      <c r="AJ297" t="s">
        <v>267</v>
      </c>
      <c r="AK297" s="37">
        <v>5</v>
      </c>
      <c r="AT297"/>
    </row>
    <row r="298" spans="1:46" x14ac:dyDescent="0.25">
      <c r="A298" t="s">
        <v>1823</v>
      </c>
      <c r="B298" t="s">
        <v>712</v>
      </c>
      <c r="C298" t="s">
        <v>1449</v>
      </c>
      <c r="D298" t="s">
        <v>1755</v>
      </c>
      <c r="E298" s="31">
        <v>110.30434782608695</v>
      </c>
      <c r="F298" s="31">
        <v>263.42119565217388</v>
      </c>
      <c r="G298" s="31">
        <v>0</v>
      </c>
      <c r="H298" s="36">
        <v>0</v>
      </c>
      <c r="I298" s="31">
        <v>32.855978260869563</v>
      </c>
      <c r="J298" s="31">
        <v>0</v>
      </c>
      <c r="K298" s="36">
        <v>0</v>
      </c>
      <c r="L298" s="31">
        <v>21.190217391304348</v>
      </c>
      <c r="M298" s="31">
        <v>0</v>
      </c>
      <c r="N298" s="36">
        <v>0</v>
      </c>
      <c r="O298" s="31">
        <v>6.2744565217391308</v>
      </c>
      <c r="P298" s="31">
        <v>0</v>
      </c>
      <c r="Q298" s="36">
        <v>0</v>
      </c>
      <c r="R298" s="31">
        <v>5.3913043478260869</v>
      </c>
      <c r="S298" s="31">
        <v>0</v>
      </c>
      <c r="T298" s="36">
        <v>0</v>
      </c>
      <c r="U298" s="31">
        <v>94.451086956521735</v>
      </c>
      <c r="V298" s="31">
        <v>0</v>
      </c>
      <c r="W298" s="36">
        <v>0</v>
      </c>
      <c r="X298" s="31">
        <v>1.3804347826086956</v>
      </c>
      <c r="Y298" s="31">
        <v>0</v>
      </c>
      <c r="Z298" s="36">
        <v>0</v>
      </c>
      <c r="AA298" s="31">
        <v>134.73369565217391</v>
      </c>
      <c r="AB298" s="31">
        <v>0</v>
      </c>
      <c r="AC298" s="36">
        <v>0</v>
      </c>
      <c r="AD298" s="31">
        <v>0</v>
      </c>
      <c r="AE298" s="31">
        <v>0</v>
      </c>
      <c r="AF298" s="36" t="s">
        <v>2003</v>
      </c>
      <c r="AG298" s="31">
        <v>0</v>
      </c>
      <c r="AH298" s="31">
        <v>0</v>
      </c>
      <c r="AI298" s="36" t="s">
        <v>2003</v>
      </c>
      <c r="AJ298" t="s">
        <v>20</v>
      </c>
      <c r="AK298" s="37">
        <v>5</v>
      </c>
      <c r="AT298"/>
    </row>
    <row r="299" spans="1:46" x14ac:dyDescent="0.25">
      <c r="A299" t="s">
        <v>1823</v>
      </c>
      <c r="B299" t="s">
        <v>782</v>
      </c>
      <c r="C299" t="s">
        <v>1452</v>
      </c>
      <c r="D299" t="s">
        <v>1768</v>
      </c>
      <c r="E299" s="31">
        <v>142.84782608695653</v>
      </c>
      <c r="F299" s="31">
        <v>389.43206521739131</v>
      </c>
      <c r="G299" s="31">
        <v>27.173913043478262</v>
      </c>
      <c r="H299" s="36">
        <v>6.9778314295483257E-2</v>
      </c>
      <c r="I299" s="31">
        <v>128.16847826086956</v>
      </c>
      <c r="J299" s="31">
        <v>1.4402173913043479</v>
      </c>
      <c r="K299" s="36">
        <v>1.1236907942161728E-2</v>
      </c>
      <c r="L299" s="31">
        <v>108.55978260869566</v>
      </c>
      <c r="M299" s="31">
        <v>1.4402173913043479</v>
      </c>
      <c r="N299" s="36">
        <v>1.3266583229036295E-2</v>
      </c>
      <c r="O299" s="31">
        <v>14.304347826086957</v>
      </c>
      <c r="P299" s="31">
        <v>0</v>
      </c>
      <c r="Q299" s="36">
        <v>0</v>
      </c>
      <c r="R299" s="31">
        <v>5.3043478260869561</v>
      </c>
      <c r="S299" s="31">
        <v>0</v>
      </c>
      <c r="T299" s="36">
        <v>0</v>
      </c>
      <c r="U299" s="31">
        <v>52.608695652173914</v>
      </c>
      <c r="V299" s="31">
        <v>10.741847826086957</v>
      </c>
      <c r="W299" s="36">
        <v>0.20418388429752066</v>
      </c>
      <c r="X299" s="31">
        <v>9.304347826086957</v>
      </c>
      <c r="Y299" s="31">
        <v>0</v>
      </c>
      <c r="Z299" s="36">
        <v>0</v>
      </c>
      <c r="AA299" s="31">
        <v>199.35054347826087</v>
      </c>
      <c r="AB299" s="31">
        <v>14.991847826086957</v>
      </c>
      <c r="AC299" s="36">
        <v>7.5203445972655769E-2</v>
      </c>
      <c r="AD299" s="31">
        <v>0</v>
      </c>
      <c r="AE299" s="31">
        <v>0</v>
      </c>
      <c r="AF299" s="36" t="s">
        <v>2003</v>
      </c>
      <c r="AG299" s="31">
        <v>0</v>
      </c>
      <c r="AH299" s="31">
        <v>0</v>
      </c>
      <c r="AI299" s="36" t="s">
        <v>2003</v>
      </c>
      <c r="AJ299" t="s">
        <v>90</v>
      </c>
      <c r="AK299" s="37">
        <v>5</v>
      </c>
      <c r="AT299"/>
    </row>
    <row r="300" spans="1:46" x14ac:dyDescent="0.25">
      <c r="A300" t="s">
        <v>1823</v>
      </c>
      <c r="B300" t="s">
        <v>696</v>
      </c>
      <c r="C300" t="s">
        <v>1435</v>
      </c>
      <c r="D300" t="s">
        <v>1755</v>
      </c>
      <c r="E300" s="31">
        <v>99.021739130434781</v>
      </c>
      <c r="F300" s="31">
        <v>302.63315217391306</v>
      </c>
      <c r="G300" s="31">
        <v>0</v>
      </c>
      <c r="H300" s="36">
        <v>0</v>
      </c>
      <c r="I300" s="31">
        <v>65.644021739130437</v>
      </c>
      <c r="J300" s="31">
        <v>0</v>
      </c>
      <c r="K300" s="36">
        <v>0</v>
      </c>
      <c r="L300" s="31">
        <v>50.111413043478258</v>
      </c>
      <c r="M300" s="31">
        <v>0</v>
      </c>
      <c r="N300" s="36">
        <v>0</v>
      </c>
      <c r="O300" s="31">
        <v>10.489130434782609</v>
      </c>
      <c r="P300" s="31">
        <v>0</v>
      </c>
      <c r="Q300" s="36">
        <v>0</v>
      </c>
      <c r="R300" s="31">
        <v>5.0434782608695654</v>
      </c>
      <c r="S300" s="31">
        <v>0</v>
      </c>
      <c r="T300" s="36">
        <v>0</v>
      </c>
      <c r="U300" s="31">
        <v>55.584239130434781</v>
      </c>
      <c r="V300" s="31">
        <v>0</v>
      </c>
      <c r="W300" s="36">
        <v>0</v>
      </c>
      <c r="X300" s="31">
        <v>5.3913043478260869</v>
      </c>
      <c r="Y300" s="31">
        <v>0</v>
      </c>
      <c r="Z300" s="36">
        <v>0</v>
      </c>
      <c r="AA300" s="31">
        <v>176.01358695652175</v>
      </c>
      <c r="AB300" s="31">
        <v>0</v>
      </c>
      <c r="AC300" s="36">
        <v>0</v>
      </c>
      <c r="AD300" s="31">
        <v>0</v>
      </c>
      <c r="AE300" s="31">
        <v>0</v>
      </c>
      <c r="AF300" s="36" t="s">
        <v>2003</v>
      </c>
      <c r="AG300" s="31">
        <v>0</v>
      </c>
      <c r="AH300" s="31">
        <v>0</v>
      </c>
      <c r="AI300" s="36" t="s">
        <v>2003</v>
      </c>
      <c r="AJ300" t="s">
        <v>4</v>
      </c>
      <c r="AK300" s="37">
        <v>5</v>
      </c>
      <c r="AT300"/>
    </row>
    <row r="301" spans="1:46" x14ac:dyDescent="0.25">
      <c r="A301" t="s">
        <v>1823</v>
      </c>
      <c r="B301" t="s">
        <v>694</v>
      </c>
      <c r="C301" t="s">
        <v>1414</v>
      </c>
      <c r="D301" t="s">
        <v>1758</v>
      </c>
      <c r="E301" s="31">
        <v>128.77173913043478</v>
      </c>
      <c r="F301" s="31">
        <v>374.83152173913044</v>
      </c>
      <c r="G301" s="31">
        <v>0</v>
      </c>
      <c r="H301" s="36">
        <v>0</v>
      </c>
      <c r="I301" s="31">
        <v>109.25815217391305</v>
      </c>
      <c r="J301" s="31">
        <v>0</v>
      </c>
      <c r="K301" s="36">
        <v>0</v>
      </c>
      <c r="L301" s="31">
        <v>87.915760869565219</v>
      </c>
      <c r="M301" s="31">
        <v>0</v>
      </c>
      <c r="N301" s="36">
        <v>0</v>
      </c>
      <c r="O301" s="31">
        <v>15.951086956521738</v>
      </c>
      <c r="P301" s="31">
        <v>0</v>
      </c>
      <c r="Q301" s="36">
        <v>0</v>
      </c>
      <c r="R301" s="31">
        <v>5.3913043478260869</v>
      </c>
      <c r="S301" s="31">
        <v>0</v>
      </c>
      <c r="T301" s="36">
        <v>0</v>
      </c>
      <c r="U301" s="31">
        <v>72.834239130434781</v>
      </c>
      <c r="V301" s="31">
        <v>0</v>
      </c>
      <c r="W301" s="36">
        <v>0</v>
      </c>
      <c r="X301" s="31">
        <v>1.826086956521739</v>
      </c>
      <c r="Y301" s="31">
        <v>0</v>
      </c>
      <c r="Z301" s="36">
        <v>0</v>
      </c>
      <c r="AA301" s="31">
        <v>190.91304347826087</v>
      </c>
      <c r="AB301" s="31">
        <v>0</v>
      </c>
      <c r="AC301" s="36">
        <v>0</v>
      </c>
      <c r="AD301" s="31">
        <v>0</v>
      </c>
      <c r="AE301" s="31">
        <v>0</v>
      </c>
      <c r="AF301" s="36" t="s">
        <v>2003</v>
      </c>
      <c r="AG301" s="31">
        <v>0</v>
      </c>
      <c r="AH301" s="31">
        <v>0</v>
      </c>
      <c r="AI301" s="36" t="s">
        <v>2003</v>
      </c>
      <c r="AJ301" t="s">
        <v>2</v>
      </c>
      <c r="AK301" s="37">
        <v>5</v>
      </c>
      <c r="AT301"/>
    </row>
    <row r="302" spans="1:46" x14ac:dyDescent="0.25">
      <c r="A302" t="s">
        <v>1823</v>
      </c>
      <c r="B302" t="s">
        <v>768</v>
      </c>
      <c r="C302" t="s">
        <v>1482</v>
      </c>
      <c r="D302" t="s">
        <v>1755</v>
      </c>
      <c r="E302" s="31">
        <v>105.72826086956522</v>
      </c>
      <c r="F302" s="31">
        <v>269.02445652173913</v>
      </c>
      <c r="G302" s="31">
        <v>0</v>
      </c>
      <c r="H302" s="36">
        <v>0</v>
      </c>
      <c r="I302" s="31">
        <v>87.633152173913047</v>
      </c>
      <c r="J302" s="31">
        <v>0</v>
      </c>
      <c r="K302" s="36">
        <v>0</v>
      </c>
      <c r="L302" s="31">
        <v>62.728260869565219</v>
      </c>
      <c r="M302" s="31">
        <v>0</v>
      </c>
      <c r="N302" s="36">
        <v>0</v>
      </c>
      <c r="O302" s="31">
        <v>17.948369565217391</v>
      </c>
      <c r="P302" s="31">
        <v>0</v>
      </c>
      <c r="Q302" s="36">
        <v>0</v>
      </c>
      <c r="R302" s="31">
        <v>6.9565217391304346</v>
      </c>
      <c r="S302" s="31">
        <v>0</v>
      </c>
      <c r="T302" s="36">
        <v>0</v>
      </c>
      <c r="U302" s="31">
        <v>33.380434782608695</v>
      </c>
      <c r="V302" s="31">
        <v>0</v>
      </c>
      <c r="W302" s="36">
        <v>0</v>
      </c>
      <c r="X302" s="31">
        <v>12.402173913043478</v>
      </c>
      <c r="Y302" s="31">
        <v>0</v>
      </c>
      <c r="Z302" s="36">
        <v>0</v>
      </c>
      <c r="AA302" s="31">
        <v>135.60869565217391</v>
      </c>
      <c r="AB302" s="31">
        <v>0</v>
      </c>
      <c r="AC302" s="36">
        <v>0</v>
      </c>
      <c r="AD302" s="31">
        <v>0</v>
      </c>
      <c r="AE302" s="31">
        <v>0</v>
      </c>
      <c r="AF302" s="36" t="s">
        <v>2003</v>
      </c>
      <c r="AG302" s="31">
        <v>0</v>
      </c>
      <c r="AH302" s="31">
        <v>0</v>
      </c>
      <c r="AI302" s="36" t="s">
        <v>2003</v>
      </c>
      <c r="AJ302" t="s">
        <v>76</v>
      </c>
      <c r="AK302" s="37">
        <v>5</v>
      </c>
      <c r="AT302"/>
    </row>
    <row r="303" spans="1:46" x14ac:dyDescent="0.25">
      <c r="A303" t="s">
        <v>1823</v>
      </c>
      <c r="B303" t="s">
        <v>1059</v>
      </c>
      <c r="C303" t="s">
        <v>1458</v>
      </c>
      <c r="D303" t="s">
        <v>1755</v>
      </c>
      <c r="E303" s="31">
        <v>114.8804347826087</v>
      </c>
      <c r="F303" s="31">
        <v>245.08967391304347</v>
      </c>
      <c r="G303" s="31">
        <v>0</v>
      </c>
      <c r="H303" s="36">
        <v>0</v>
      </c>
      <c r="I303" s="31">
        <v>71.616847826086953</v>
      </c>
      <c r="J303" s="31">
        <v>0</v>
      </c>
      <c r="K303" s="36">
        <v>0</v>
      </c>
      <c r="L303" s="31">
        <v>53.904891304347828</v>
      </c>
      <c r="M303" s="31">
        <v>0</v>
      </c>
      <c r="N303" s="36">
        <v>0</v>
      </c>
      <c r="O303" s="31">
        <v>12.146739130434783</v>
      </c>
      <c r="P303" s="31">
        <v>0</v>
      </c>
      <c r="Q303" s="36">
        <v>0</v>
      </c>
      <c r="R303" s="31">
        <v>5.5652173913043477</v>
      </c>
      <c r="S303" s="31">
        <v>0</v>
      </c>
      <c r="T303" s="36">
        <v>0</v>
      </c>
      <c r="U303" s="31">
        <v>47.989130434782609</v>
      </c>
      <c r="V303" s="31">
        <v>0</v>
      </c>
      <c r="W303" s="36">
        <v>0</v>
      </c>
      <c r="X303" s="31">
        <v>5.5135869565217392</v>
      </c>
      <c r="Y303" s="31">
        <v>0</v>
      </c>
      <c r="Z303" s="36">
        <v>0</v>
      </c>
      <c r="AA303" s="31">
        <v>119.97010869565217</v>
      </c>
      <c r="AB303" s="31">
        <v>0</v>
      </c>
      <c r="AC303" s="36">
        <v>0</v>
      </c>
      <c r="AD303" s="31">
        <v>0</v>
      </c>
      <c r="AE303" s="31">
        <v>0</v>
      </c>
      <c r="AF303" s="36" t="s">
        <v>2003</v>
      </c>
      <c r="AG303" s="31">
        <v>0</v>
      </c>
      <c r="AH303" s="31">
        <v>0</v>
      </c>
      <c r="AI303" s="36" t="s">
        <v>2003</v>
      </c>
      <c r="AJ303" t="s">
        <v>367</v>
      </c>
      <c r="AK303" s="37">
        <v>5</v>
      </c>
      <c r="AT303"/>
    </row>
    <row r="304" spans="1:46" x14ac:dyDescent="0.25">
      <c r="A304" t="s">
        <v>1823</v>
      </c>
      <c r="B304" t="s">
        <v>1093</v>
      </c>
      <c r="C304" t="s">
        <v>1531</v>
      </c>
      <c r="D304" t="s">
        <v>1755</v>
      </c>
      <c r="E304" s="31">
        <v>140.25</v>
      </c>
      <c r="F304" s="31">
        <v>313.76086956521738</v>
      </c>
      <c r="G304" s="31">
        <v>0</v>
      </c>
      <c r="H304" s="36">
        <v>0</v>
      </c>
      <c r="I304" s="31">
        <v>74.589673913043484</v>
      </c>
      <c r="J304" s="31">
        <v>0</v>
      </c>
      <c r="K304" s="36">
        <v>0</v>
      </c>
      <c r="L304" s="31">
        <v>47.649456521739133</v>
      </c>
      <c r="M304" s="31">
        <v>0</v>
      </c>
      <c r="N304" s="36">
        <v>0</v>
      </c>
      <c r="O304" s="31">
        <v>21.548913043478262</v>
      </c>
      <c r="P304" s="31">
        <v>0</v>
      </c>
      <c r="Q304" s="36">
        <v>0</v>
      </c>
      <c r="R304" s="31">
        <v>5.3913043478260869</v>
      </c>
      <c r="S304" s="31">
        <v>0</v>
      </c>
      <c r="T304" s="36">
        <v>0</v>
      </c>
      <c r="U304" s="31">
        <v>72.309782608695656</v>
      </c>
      <c r="V304" s="31">
        <v>0</v>
      </c>
      <c r="W304" s="36">
        <v>0</v>
      </c>
      <c r="X304" s="31">
        <v>0</v>
      </c>
      <c r="Y304" s="31">
        <v>0</v>
      </c>
      <c r="Z304" s="36" t="s">
        <v>2003</v>
      </c>
      <c r="AA304" s="31">
        <v>166.86141304347825</v>
      </c>
      <c r="AB304" s="31">
        <v>0</v>
      </c>
      <c r="AC304" s="36">
        <v>0</v>
      </c>
      <c r="AD304" s="31">
        <v>0</v>
      </c>
      <c r="AE304" s="31">
        <v>0</v>
      </c>
      <c r="AF304" s="36" t="s">
        <v>2003</v>
      </c>
      <c r="AG304" s="31">
        <v>0</v>
      </c>
      <c r="AH304" s="31">
        <v>0</v>
      </c>
      <c r="AI304" s="36" t="s">
        <v>2003</v>
      </c>
      <c r="AJ304" t="s">
        <v>401</v>
      </c>
      <c r="AK304" s="37">
        <v>5</v>
      </c>
      <c r="AT304"/>
    </row>
    <row r="305" spans="1:46" x14ac:dyDescent="0.25">
      <c r="A305" t="s">
        <v>1823</v>
      </c>
      <c r="B305" t="s">
        <v>1228</v>
      </c>
      <c r="C305" t="s">
        <v>1668</v>
      </c>
      <c r="D305" t="s">
        <v>1746</v>
      </c>
      <c r="E305" s="31">
        <v>52.902173913043477</v>
      </c>
      <c r="F305" s="31">
        <v>183.23902173913044</v>
      </c>
      <c r="G305" s="31">
        <v>51.972717391304343</v>
      </c>
      <c r="H305" s="36">
        <v>0.28363345808130147</v>
      </c>
      <c r="I305" s="31">
        <v>35.415760869565219</v>
      </c>
      <c r="J305" s="31">
        <v>12.228260869565217</v>
      </c>
      <c r="K305" s="36">
        <v>0.34527737282283433</v>
      </c>
      <c r="L305" s="31">
        <v>27.567934782608695</v>
      </c>
      <c r="M305" s="31">
        <v>12.228260869565217</v>
      </c>
      <c r="N305" s="36">
        <v>0.44356826022671264</v>
      </c>
      <c r="O305" s="31">
        <v>4.9130434782608692</v>
      </c>
      <c r="P305" s="31">
        <v>0</v>
      </c>
      <c r="Q305" s="36">
        <v>0</v>
      </c>
      <c r="R305" s="31">
        <v>2.9347826086956523</v>
      </c>
      <c r="S305" s="31">
        <v>0</v>
      </c>
      <c r="T305" s="36">
        <v>0</v>
      </c>
      <c r="U305" s="31">
        <v>23.885869565217391</v>
      </c>
      <c r="V305" s="31">
        <v>1.9972826086956521</v>
      </c>
      <c r="W305" s="36">
        <v>8.3617747440273033E-2</v>
      </c>
      <c r="X305" s="31">
        <v>3.3777173913043477</v>
      </c>
      <c r="Y305" s="31">
        <v>0</v>
      </c>
      <c r="Z305" s="36">
        <v>0</v>
      </c>
      <c r="AA305" s="31">
        <v>120.55967391304348</v>
      </c>
      <c r="AB305" s="31">
        <v>37.747173913043476</v>
      </c>
      <c r="AC305" s="36">
        <v>0.31309950241130807</v>
      </c>
      <c r="AD305" s="31">
        <v>0</v>
      </c>
      <c r="AE305" s="31">
        <v>0</v>
      </c>
      <c r="AF305" s="36" t="s">
        <v>2003</v>
      </c>
      <c r="AG305" s="31">
        <v>0</v>
      </c>
      <c r="AH305" s="31">
        <v>0</v>
      </c>
      <c r="AI305" s="36" t="s">
        <v>2003</v>
      </c>
      <c r="AJ305" t="s">
        <v>536</v>
      </c>
      <c r="AK305" s="37">
        <v>5</v>
      </c>
      <c r="AT305"/>
    </row>
    <row r="306" spans="1:46" x14ac:dyDescent="0.25">
      <c r="A306" t="s">
        <v>1823</v>
      </c>
      <c r="B306" t="s">
        <v>1031</v>
      </c>
      <c r="C306" t="s">
        <v>1526</v>
      </c>
      <c r="D306" t="s">
        <v>1777</v>
      </c>
      <c r="E306" s="31">
        <v>39.739130434782609</v>
      </c>
      <c r="F306" s="31">
        <v>78.999891304347827</v>
      </c>
      <c r="G306" s="31">
        <v>0</v>
      </c>
      <c r="H306" s="36">
        <v>0</v>
      </c>
      <c r="I306" s="31">
        <v>0</v>
      </c>
      <c r="J306" s="31">
        <v>0</v>
      </c>
      <c r="K306" s="36" t="s">
        <v>2003</v>
      </c>
      <c r="L306" s="31">
        <v>0</v>
      </c>
      <c r="M306" s="31">
        <v>0</v>
      </c>
      <c r="N306" s="36" t="s">
        <v>2003</v>
      </c>
      <c r="O306" s="31">
        <v>0</v>
      </c>
      <c r="P306" s="31">
        <v>0</v>
      </c>
      <c r="Q306" s="36" t="s">
        <v>2003</v>
      </c>
      <c r="R306" s="31">
        <v>0</v>
      </c>
      <c r="S306" s="31">
        <v>0</v>
      </c>
      <c r="T306" s="36" t="s">
        <v>2003</v>
      </c>
      <c r="U306" s="31">
        <v>24.205217391304348</v>
      </c>
      <c r="V306" s="31">
        <v>0</v>
      </c>
      <c r="W306" s="36">
        <v>0</v>
      </c>
      <c r="X306" s="31">
        <v>0</v>
      </c>
      <c r="Y306" s="31">
        <v>0</v>
      </c>
      <c r="Z306" s="36" t="s">
        <v>2003</v>
      </c>
      <c r="AA306" s="31">
        <v>54.794673913043482</v>
      </c>
      <c r="AB306" s="31">
        <v>0</v>
      </c>
      <c r="AC306" s="36">
        <v>0</v>
      </c>
      <c r="AD306" s="31">
        <v>0</v>
      </c>
      <c r="AE306" s="31">
        <v>0</v>
      </c>
      <c r="AF306" s="36" t="s">
        <v>2003</v>
      </c>
      <c r="AG306" s="31">
        <v>0</v>
      </c>
      <c r="AH306" s="31">
        <v>0</v>
      </c>
      <c r="AI306" s="36" t="s">
        <v>2003</v>
      </c>
      <c r="AJ306" t="s">
        <v>339</v>
      </c>
      <c r="AK306" s="37">
        <v>5</v>
      </c>
      <c r="AT306"/>
    </row>
    <row r="307" spans="1:46" x14ac:dyDescent="0.25">
      <c r="A307" t="s">
        <v>1823</v>
      </c>
      <c r="B307" t="s">
        <v>976</v>
      </c>
      <c r="C307" t="s">
        <v>1479</v>
      </c>
      <c r="D307" t="s">
        <v>1757</v>
      </c>
      <c r="E307" s="31">
        <v>58.510869565217391</v>
      </c>
      <c r="F307" s="31">
        <v>114.965</v>
      </c>
      <c r="G307" s="31">
        <v>17.926521739130436</v>
      </c>
      <c r="H307" s="36">
        <v>0.15593025476562811</v>
      </c>
      <c r="I307" s="31">
        <v>21.894021739130434</v>
      </c>
      <c r="J307" s="31">
        <v>5.4782608695652177</v>
      </c>
      <c r="K307" s="36">
        <v>0.25021720243266726</v>
      </c>
      <c r="L307" s="31">
        <v>21.894021739130434</v>
      </c>
      <c r="M307" s="31">
        <v>5.4782608695652177</v>
      </c>
      <c r="N307" s="36">
        <v>0.25021720243266726</v>
      </c>
      <c r="O307" s="31">
        <v>0</v>
      </c>
      <c r="P307" s="31">
        <v>0</v>
      </c>
      <c r="Q307" s="36" t="s">
        <v>2003</v>
      </c>
      <c r="R307" s="31">
        <v>0</v>
      </c>
      <c r="S307" s="31">
        <v>0</v>
      </c>
      <c r="T307" s="36" t="s">
        <v>2003</v>
      </c>
      <c r="U307" s="31">
        <v>45.589130434782618</v>
      </c>
      <c r="V307" s="31">
        <v>9.0889130434782608</v>
      </c>
      <c r="W307" s="36">
        <v>0.1993657908540365</v>
      </c>
      <c r="X307" s="31">
        <v>0</v>
      </c>
      <c r="Y307" s="31">
        <v>0</v>
      </c>
      <c r="Z307" s="36" t="s">
        <v>2003</v>
      </c>
      <c r="AA307" s="31">
        <v>47.481847826086955</v>
      </c>
      <c r="AB307" s="31">
        <v>3.3593478260869571</v>
      </c>
      <c r="AC307" s="36">
        <v>7.0750149370583285E-2</v>
      </c>
      <c r="AD307" s="31">
        <v>0</v>
      </c>
      <c r="AE307" s="31">
        <v>0</v>
      </c>
      <c r="AF307" s="36" t="s">
        <v>2003</v>
      </c>
      <c r="AG307" s="31">
        <v>0</v>
      </c>
      <c r="AH307" s="31">
        <v>0</v>
      </c>
      <c r="AI307" s="36" t="s">
        <v>2003</v>
      </c>
      <c r="AJ307" t="s">
        <v>284</v>
      </c>
      <c r="AK307" s="37">
        <v>5</v>
      </c>
      <c r="AT307"/>
    </row>
    <row r="308" spans="1:46" x14ac:dyDescent="0.25">
      <c r="A308" t="s">
        <v>1823</v>
      </c>
      <c r="B308" t="s">
        <v>1313</v>
      </c>
      <c r="C308" t="s">
        <v>1650</v>
      </c>
      <c r="D308" t="s">
        <v>1751</v>
      </c>
      <c r="E308" s="31">
        <v>32.978260869565219</v>
      </c>
      <c r="F308" s="31">
        <v>104.5679347826087</v>
      </c>
      <c r="G308" s="31">
        <v>0</v>
      </c>
      <c r="H308" s="36">
        <v>0</v>
      </c>
      <c r="I308" s="31">
        <v>24.154891304347828</v>
      </c>
      <c r="J308" s="31">
        <v>0</v>
      </c>
      <c r="K308" s="36">
        <v>0</v>
      </c>
      <c r="L308" s="31">
        <v>18.801630434782609</v>
      </c>
      <c r="M308" s="31">
        <v>0</v>
      </c>
      <c r="N308" s="36">
        <v>0</v>
      </c>
      <c r="O308" s="31">
        <v>7.6086956521739135E-2</v>
      </c>
      <c r="P308" s="31">
        <v>0</v>
      </c>
      <c r="Q308" s="36">
        <v>0</v>
      </c>
      <c r="R308" s="31">
        <v>5.2771739130434785</v>
      </c>
      <c r="S308" s="31">
        <v>0</v>
      </c>
      <c r="T308" s="36">
        <v>0</v>
      </c>
      <c r="U308" s="31">
        <v>9.4619565217391308</v>
      </c>
      <c r="V308" s="31">
        <v>0</v>
      </c>
      <c r="W308" s="36">
        <v>0</v>
      </c>
      <c r="X308" s="31">
        <v>4.9619565217391308</v>
      </c>
      <c r="Y308" s="31">
        <v>0</v>
      </c>
      <c r="Z308" s="36">
        <v>0</v>
      </c>
      <c r="AA308" s="31">
        <v>58.032608695652172</v>
      </c>
      <c r="AB308" s="31">
        <v>0</v>
      </c>
      <c r="AC308" s="36">
        <v>0</v>
      </c>
      <c r="AD308" s="31">
        <v>7.9565217391304346</v>
      </c>
      <c r="AE308" s="31">
        <v>0</v>
      </c>
      <c r="AF308" s="36">
        <v>0</v>
      </c>
      <c r="AG308" s="31">
        <v>0</v>
      </c>
      <c r="AH308" s="31">
        <v>0</v>
      </c>
      <c r="AI308" s="36" t="s">
        <v>2003</v>
      </c>
      <c r="AJ308" t="s">
        <v>621</v>
      </c>
      <c r="AK308" s="37">
        <v>5</v>
      </c>
      <c r="AT308"/>
    </row>
    <row r="309" spans="1:46" x14ac:dyDescent="0.25">
      <c r="A309" t="s">
        <v>1823</v>
      </c>
      <c r="B309" t="s">
        <v>848</v>
      </c>
      <c r="C309" t="s">
        <v>1529</v>
      </c>
      <c r="D309" t="s">
        <v>1735</v>
      </c>
      <c r="E309" s="31">
        <v>36.152173913043477</v>
      </c>
      <c r="F309" s="31">
        <v>126.13858695652175</v>
      </c>
      <c r="G309" s="31">
        <v>0</v>
      </c>
      <c r="H309" s="36">
        <v>0</v>
      </c>
      <c r="I309" s="31">
        <v>29.070652173913047</v>
      </c>
      <c r="J309" s="31">
        <v>0</v>
      </c>
      <c r="K309" s="36">
        <v>0</v>
      </c>
      <c r="L309" s="31">
        <v>24.103260869565219</v>
      </c>
      <c r="M309" s="31">
        <v>0</v>
      </c>
      <c r="N309" s="36">
        <v>0</v>
      </c>
      <c r="O309" s="31">
        <v>4.9673913043478262</v>
      </c>
      <c r="P309" s="31">
        <v>0</v>
      </c>
      <c r="Q309" s="36">
        <v>0</v>
      </c>
      <c r="R309" s="31">
        <v>0</v>
      </c>
      <c r="S309" s="31">
        <v>0</v>
      </c>
      <c r="T309" s="36" t="s">
        <v>2003</v>
      </c>
      <c r="U309" s="31">
        <v>11.790760869565217</v>
      </c>
      <c r="V309" s="31">
        <v>0</v>
      </c>
      <c r="W309" s="36">
        <v>0</v>
      </c>
      <c r="X309" s="31">
        <v>0</v>
      </c>
      <c r="Y309" s="31">
        <v>0</v>
      </c>
      <c r="Z309" s="36" t="s">
        <v>2003</v>
      </c>
      <c r="AA309" s="31">
        <v>85.277173913043484</v>
      </c>
      <c r="AB309" s="31">
        <v>0</v>
      </c>
      <c r="AC309" s="36">
        <v>0</v>
      </c>
      <c r="AD309" s="31">
        <v>0</v>
      </c>
      <c r="AE309" s="31">
        <v>0</v>
      </c>
      <c r="AF309" s="36" t="s">
        <v>2003</v>
      </c>
      <c r="AG309" s="31">
        <v>0</v>
      </c>
      <c r="AH309" s="31">
        <v>0</v>
      </c>
      <c r="AI309" s="36" t="s">
        <v>2003</v>
      </c>
      <c r="AJ309" t="s">
        <v>156</v>
      </c>
      <c r="AK309" s="37">
        <v>5</v>
      </c>
      <c r="AT309"/>
    </row>
    <row r="310" spans="1:46" x14ac:dyDescent="0.25">
      <c r="A310" t="s">
        <v>1823</v>
      </c>
      <c r="B310" t="s">
        <v>1037</v>
      </c>
      <c r="C310" t="s">
        <v>1454</v>
      </c>
      <c r="D310" t="s">
        <v>1755</v>
      </c>
      <c r="E310" s="31">
        <v>152.63043478260869</v>
      </c>
      <c r="F310" s="31">
        <v>481.37771739130437</v>
      </c>
      <c r="G310" s="31">
        <v>22.698369565217391</v>
      </c>
      <c r="H310" s="36">
        <v>4.7152929487939393E-2</v>
      </c>
      <c r="I310" s="31">
        <v>64.442934782608688</v>
      </c>
      <c r="J310" s="31">
        <v>10.817934782608695</v>
      </c>
      <c r="K310" s="36">
        <v>0.16786843769765972</v>
      </c>
      <c r="L310" s="31">
        <v>42.010869565217391</v>
      </c>
      <c r="M310" s="31">
        <v>7.9483695652173916</v>
      </c>
      <c r="N310" s="36">
        <v>0.18919793014230274</v>
      </c>
      <c r="O310" s="31">
        <v>16.339673913043477</v>
      </c>
      <c r="P310" s="31">
        <v>2.8695652173913042</v>
      </c>
      <c r="Q310" s="36">
        <v>0.17561949110261102</v>
      </c>
      <c r="R310" s="31">
        <v>6.0923913043478262</v>
      </c>
      <c r="S310" s="31">
        <v>0</v>
      </c>
      <c r="T310" s="36">
        <v>0</v>
      </c>
      <c r="U310" s="31">
        <v>105.5570652173913</v>
      </c>
      <c r="V310" s="31">
        <v>0</v>
      </c>
      <c r="W310" s="36">
        <v>0</v>
      </c>
      <c r="X310" s="31">
        <v>5.9021739130434785</v>
      </c>
      <c r="Y310" s="31">
        <v>0</v>
      </c>
      <c r="Z310" s="36">
        <v>0</v>
      </c>
      <c r="AA310" s="31">
        <v>305.47554347826087</v>
      </c>
      <c r="AB310" s="31">
        <v>11.880434782608695</v>
      </c>
      <c r="AC310" s="36">
        <v>3.8891606991949469E-2</v>
      </c>
      <c r="AD310" s="31">
        <v>0</v>
      </c>
      <c r="AE310" s="31">
        <v>0</v>
      </c>
      <c r="AF310" s="36" t="s">
        <v>2003</v>
      </c>
      <c r="AG310" s="31">
        <v>0</v>
      </c>
      <c r="AH310" s="31">
        <v>0</v>
      </c>
      <c r="AI310" s="36" t="s">
        <v>2003</v>
      </c>
      <c r="AJ310" t="s">
        <v>345</v>
      </c>
      <c r="AK310" s="37">
        <v>5</v>
      </c>
      <c r="AT310"/>
    </row>
    <row r="311" spans="1:46" x14ac:dyDescent="0.25">
      <c r="A311" t="s">
        <v>1823</v>
      </c>
      <c r="B311" t="s">
        <v>1036</v>
      </c>
      <c r="C311" t="s">
        <v>1607</v>
      </c>
      <c r="D311" t="s">
        <v>1794</v>
      </c>
      <c r="E311" s="31">
        <v>34.880434782608695</v>
      </c>
      <c r="F311" s="31">
        <v>93.251195652173905</v>
      </c>
      <c r="G311" s="31">
        <v>0</v>
      </c>
      <c r="H311" s="36">
        <v>0</v>
      </c>
      <c r="I311" s="31">
        <v>11.131847826086958</v>
      </c>
      <c r="J311" s="31">
        <v>0</v>
      </c>
      <c r="K311" s="36">
        <v>0</v>
      </c>
      <c r="L311" s="31">
        <v>7.4633695652173913</v>
      </c>
      <c r="M311" s="31">
        <v>0</v>
      </c>
      <c r="N311" s="36">
        <v>0</v>
      </c>
      <c r="O311" s="31">
        <v>0</v>
      </c>
      <c r="P311" s="31">
        <v>0</v>
      </c>
      <c r="Q311" s="36" t="s">
        <v>2003</v>
      </c>
      <c r="R311" s="31">
        <v>3.6684782608695654</v>
      </c>
      <c r="S311" s="31">
        <v>0</v>
      </c>
      <c r="T311" s="36">
        <v>0</v>
      </c>
      <c r="U311" s="31">
        <v>30.000978260869566</v>
      </c>
      <c r="V311" s="31">
        <v>0</v>
      </c>
      <c r="W311" s="36">
        <v>0</v>
      </c>
      <c r="X311" s="31">
        <v>6.014456521739131</v>
      </c>
      <c r="Y311" s="31">
        <v>0</v>
      </c>
      <c r="Z311" s="36">
        <v>0</v>
      </c>
      <c r="AA311" s="31">
        <v>46.103913043478244</v>
      </c>
      <c r="AB311" s="31">
        <v>0</v>
      </c>
      <c r="AC311" s="36">
        <v>0</v>
      </c>
      <c r="AD311" s="31">
        <v>0</v>
      </c>
      <c r="AE311" s="31">
        <v>0</v>
      </c>
      <c r="AF311" s="36" t="s">
        <v>2003</v>
      </c>
      <c r="AG311" s="31">
        <v>0</v>
      </c>
      <c r="AH311" s="31">
        <v>0</v>
      </c>
      <c r="AI311" s="36" t="s">
        <v>2003</v>
      </c>
      <c r="AJ311" t="s">
        <v>344</v>
      </c>
      <c r="AK311" s="37">
        <v>5</v>
      </c>
      <c r="AT311"/>
    </row>
    <row r="312" spans="1:46" x14ac:dyDescent="0.25">
      <c r="A312" t="s">
        <v>1823</v>
      </c>
      <c r="B312" t="s">
        <v>1265</v>
      </c>
      <c r="C312" t="s">
        <v>1404</v>
      </c>
      <c r="D312" t="s">
        <v>1772</v>
      </c>
      <c r="E312" s="31">
        <v>60.608695652173914</v>
      </c>
      <c r="F312" s="31">
        <v>223.42663043478262</v>
      </c>
      <c r="G312" s="31">
        <v>15.046195652173912</v>
      </c>
      <c r="H312" s="36">
        <v>6.7342892934894968E-2</v>
      </c>
      <c r="I312" s="31">
        <v>33.057065217391305</v>
      </c>
      <c r="J312" s="31">
        <v>0</v>
      </c>
      <c r="K312" s="36">
        <v>0</v>
      </c>
      <c r="L312" s="31">
        <v>27.404891304347824</v>
      </c>
      <c r="M312" s="31">
        <v>0</v>
      </c>
      <c r="N312" s="36">
        <v>0</v>
      </c>
      <c r="O312" s="31">
        <v>0</v>
      </c>
      <c r="P312" s="31">
        <v>0</v>
      </c>
      <c r="Q312" s="36" t="s">
        <v>2003</v>
      </c>
      <c r="R312" s="31">
        <v>5.6521739130434785</v>
      </c>
      <c r="S312" s="31">
        <v>0</v>
      </c>
      <c r="T312" s="36">
        <v>0</v>
      </c>
      <c r="U312" s="31">
        <v>48.171195652173914</v>
      </c>
      <c r="V312" s="31">
        <v>3.6032608695652173</v>
      </c>
      <c r="W312" s="36">
        <v>7.480115078693518E-2</v>
      </c>
      <c r="X312" s="31">
        <v>0</v>
      </c>
      <c r="Y312" s="31">
        <v>0</v>
      </c>
      <c r="Z312" s="36" t="s">
        <v>2003</v>
      </c>
      <c r="AA312" s="31">
        <v>142.1983695652174</v>
      </c>
      <c r="AB312" s="31">
        <v>11.442934782608695</v>
      </c>
      <c r="AC312" s="36">
        <v>8.0471631408970165E-2</v>
      </c>
      <c r="AD312" s="31">
        <v>0</v>
      </c>
      <c r="AE312" s="31">
        <v>0</v>
      </c>
      <c r="AF312" s="36" t="s">
        <v>2003</v>
      </c>
      <c r="AG312" s="31">
        <v>0</v>
      </c>
      <c r="AH312" s="31">
        <v>0</v>
      </c>
      <c r="AI312" s="36" t="s">
        <v>2003</v>
      </c>
      <c r="AJ312" t="s">
        <v>573</v>
      </c>
      <c r="AK312" s="37">
        <v>5</v>
      </c>
      <c r="AT312"/>
    </row>
    <row r="313" spans="1:46" x14ac:dyDescent="0.25">
      <c r="A313" t="s">
        <v>1823</v>
      </c>
      <c r="B313" t="s">
        <v>1342</v>
      </c>
      <c r="C313" t="s">
        <v>1708</v>
      </c>
      <c r="D313" t="s">
        <v>1755</v>
      </c>
      <c r="E313" s="31">
        <v>44.239130434782609</v>
      </c>
      <c r="F313" s="31">
        <v>258.24152173913046</v>
      </c>
      <c r="G313" s="31">
        <v>12.8125</v>
      </c>
      <c r="H313" s="36">
        <v>4.9614407139928825E-2</v>
      </c>
      <c r="I313" s="31">
        <v>120.71652173913051</v>
      </c>
      <c r="J313" s="31">
        <v>8.5027173913043477</v>
      </c>
      <c r="K313" s="36">
        <v>7.0435407422347676E-2</v>
      </c>
      <c r="L313" s="31">
        <v>101.16097826086964</v>
      </c>
      <c r="M313" s="31">
        <v>8.5027173913043477</v>
      </c>
      <c r="N313" s="36">
        <v>8.4051355942583908E-2</v>
      </c>
      <c r="O313" s="31">
        <v>14.294673913043477</v>
      </c>
      <c r="P313" s="31">
        <v>0</v>
      </c>
      <c r="Q313" s="36">
        <v>0</v>
      </c>
      <c r="R313" s="31">
        <v>5.2608695652173916</v>
      </c>
      <c r="S313" s="31">
        <v>0</v>
      </c>
      <c r="T313" s="36">
        <v>0</v>
      </c>
      <c r="U313" s="31">
        <v>28.240108695652165</v>
      </c>
      <c r="V313" s="31">
        <v>0</v>
      </c>
      <c r="W313" s="36">
        <v>0</v>
      </c>
      <c r="X313" s="31">
        <v>0</v>
      </c>
      <c r="Y313" s="31">
        <v>0</v>
      </c>
      <c r="Z313" s="36" t="s">
        <v>2003</v>
      </c>
      <c r="AA313" s="31">
        <v>109.28489130434779</v>
      </c>
      <c r="AB313" s="31">
        <v>4.3097826086956532</v>
      </c>
      <c r="AC313" s="36">
        <v>3.9436216271591724E-2</v>
      </c>
      <c r="AD313" s="31">
        <v>0</v>
      </c>
      <c r="AE313" s="31">
        <v>0</v>
      </c>
      <c r="AF313" s="36" t="s">
        <v>2003</v>
      </c>
      <c r="AG313" s="31">
        <v>0</v>
      </c>
      <c r="AH313" s="31">
        <v>0</v>
      </c>
      <c r="AI313" s="36" t="s">
        <v>2003</v>
      </c>
      <c r="AJ313" t="s">
        <v>651</v>
      </c>
      <c r="AK313" s="37">
        <v>5</v>
      </c>
      <c r="AT313"/>
    </row>
    <row r="314" spans="1:46" x14ac:dyDescent="0.25">
      <c r="A314" t="s">
        <v>1823</v>
      </c>
      <c r="B314" t="s">
        <v>1206</v>
      </c>
      <c r="C314" t="s">
        <v>1431</v>
      </c>
      <c r="D314" t="s">
        <v>1773</v>
      </c>
      <c r="E314" s="31">
        <v>53.315217391304351</v>
      </c>
      <c r="F314" s="31">
        <v>165.39402173913044</v>
      </c>
      <c r="G314" s="31">
        <v>3.6358695652173911</v>
      </c>
      <c r="H314" s="36">
        <v>2.1983077302226237E-2</v>
      </c>
      <c r="I314" s="31">
        <v>56.426630434782609</v>
      </c>
      <c r="J314" s="31">
        <v>2.5217391304347827</v>
      </c>
      <c r="K314" s="36">
        <v>4.4690585119190947E-2</v>
      </c>
      <c r="L314" s="31">
        <v>53.904891304347828</v>
      </c>
      <c r="M314" s="31">
        <v>2.5217391304347827</v>
      </c>
      <c r="N314" s="36">
        <v>4.6781267328729143E-2</v>
      </c>
      <c r="O314" s="31">
        <v>0</v>
      </c>
      <c r="P314" s="31">
        <v>0</v>
      </c>
      <c r="Q314" s="36" t="s">
        <v>2003</v>
      </c>
      <c r="R314" s="31">
        <v>2.5217391304347827</v>
      </c>
      <c r="S314" s="31">
        <v>0</v>
      </c>
      <c r="T314" s="36">
        <v>0</v>
      </c>
      <c r="U314" s="31">
        <v>16.828804347826086</v>
      </c>
      <c r="V314" s="31">
        <v>0.15217391304347827</v>
      </c>
      <c r="W314" s="36">
        <v>9.0424673017923465E-3</v>
      </c>
      <c r="X314" s="31">
        <v>6.8668478260869561</v>
      </c>
      <c r="Y314" s="31">
        <v>0</v>
      </c>
      <c r="Z314" s="36">
        <v>0</v>
      </c>
      <c r="AA314" s="31">
        <v>85.271739130434781</v>
      </c>
      <c r="AB314" s="31">
        <v>0.96195652173913049</v>
      </c>
      <c r="AC314" s="36">
        <v>1.1281070745697898E-2</v>
      </c>
      <c r="AD314" s="31">
        <v>0</v>
      </c>
      <c r="AE314" s="31">
        <v>0</v>
      </c>
      <c r="AF314" s="36" t="s">
        <v>2003</v>
      </c>
      <c r="AG314" s="31">
        <v>0</v>
      </c>
      <c r="AH314" s="31">
        <v>0</v>
      </c>
      <c r="AI314" s="36" t="s">
        <v>2003</v>
      </c>
      <c r="AJ314" t="s">
        <v>514</v>
      </c>
      <c r="AK314" s="37">
        <v>5</v>
      </c>
      <c r="AT314"/>
    </row>
    <row r="315" spans="1:46" x14ac:dyDescent="0.25">
      <c r="A315" t="s">
        <v>1823</v>
      </c>
      <c r="B315" t="s">
        <v>816</v>
      </c>
      <c r="C315" t="s">
        <v>1508</v>
      </c>
      <c r="D315" t="s">
        <v>1743</v>
      </c>
      <c r="E315" s="31">
        <v>39.771739130434781</v>
      </c>
      <c r="F315" s="31">
        <v>140.3090217391304</v>
      </c>
      <c r="G315" s="31">
        <v>0</v>
      </c>
      <c r="H315" s="36">
        <v>0</v>
      </c>
      <c r="I315" s="31">
        <v>46.230434782608697</v>
      </c>
      <c r="J315" s="31">
        <v>0</v>
      </c>
      <c r="K315" s="36">
        <v>0</v>
      </c>
      <c r="L315" s="31">
        <v>32.902391304347837</v>
      </c>
      <c r="M315" s="31">
        <v>0</v>
      </c>
      <c r="N315" s="36">
        <v>0</v>
      </c>
      <c r="O315" s="31">
        <v>10.558043478260867</v>
      </c>
      <c r="P315" s="31">
        <v>0</v>
      </c>
      <c r="Q315" s="36">
        <v>0</v>
      </c>
      <c r="R315" s="31">
        <v>2.7699999999999996</v>
      </c>
      <c r="S315" s="31">
        <v>0</v>
      </c>
      <c r="T315" s="36">
        <v>0</v>
      </c>
      <c r="U315" s="31">
        <v>24.035978260869566</v>
      </c>
      <c r="V315" s="31">
        <v>0</v>
      </c>
      <c r="W315" s="36">
        <v>0</v>
      </c>
      <c r="X315" s="31">
        <v>0</v>
      </c>
      <c r="Y315" s="31">
        <v>0</v>
      </c>
      <c r="Z315" s="36" t="s">
        <v>2003</v>
      </c>
      <c r="AA315" s="31">
        <v>70.042608695652149</v>
      </c>
      <c r="AB315" s="31">
        <v>0</v>
      </c>
      <c r="AC315" s="36">
        <v>0</v>
      </c>
      <c r="AD315" s="31">
        <v>0</v>
      </c>
      <c r="AE315" s="31">
        <v>0</v>
      </c>
      <c r="AF315" s="36" t="s">
        <v>2003</v>
      </c>
      <c r="AG315" s="31">
        <v>0</v>
      </c>
      <c r="AH315" s="31">
        <v>0</v>
      </c>
      <c r="AI315" s="36" t="s">
        <v>2003</v>
      </c>
      <c r="AJ315" t="s">
        <v>124</v>
      </c>
      <c r="AK315" s="37">
        <v>5</v>
      </c>
      <c r="AT315"/>
    </row>
    <row r="316" spans="1:46" x14ac:dyDescent="0.25">
      <c r="A316" t="s">
        <v>1823</v>
      </c>
      <c r="B316" t="s">
        <v>697</v>
      </c>
      <c r="C316" t="s">
        <v>1436</v>
      </c>
      <c r="D316" t="s">
        <v>1759</v>
      </c>
      <c r="E316" s="31">
        <v>66.141304347826093</v>
      </c>
      <c r="F316" s="31">
        <v>195.84032608695651</v>
      </c>
      <c r="G316" s="31">
        <v>41.81576086956521</v>
      </c>
      <c r="H316" s="36">
        <v>0.21351966525524618</v>
      </c>
      <c r="I316" s="31">
        <v>36.52782608695653</v>
      </c>
      <c r="J316" s="31">
        <v>3.8624999999999998</v>
      </c>
      <c r="K316" s="36">
        <v>0.10574130502059177</v>
      </c>
      <c r="L316" s="31">
        <v>19.403804347826089</v>
      </c>
      <c r="M316" s="31">
        <v>3.8624999999999998</v>
      </c>
      <c r="N316" s="36">
        <v>0.19905890261322576</v>
      </c>
      <c r="O316" s="31">
        <v>12.776195652173914</v>
      </c>
      <c r="P316" s="31">
        <v>0</v>
      </c>
      <c r="Q316" s="36">
        <v>0</v>
      </c>
      <c r="R316" s="31">
        <v>4.3478260869565215</v>
      </c>
      <c r="S316" s="31">
        <v>0</v>
      </c>
      <c r="T316" s="36">
        <v>0</v>
      </c>
      <c r="U316" s="31">
        <v>53.507608695652181</v>
      </c>
      <c r="V316" s="31">
        <v>4.5365217391304355</v>
      </c>
      <c r="W316" s="36">
        <v>8.4782741178621487E-2</v>
      </c>
      <c r="X316" s="31">
        <v>0</v>
      </c>
      <c r="Y316" s="31">
        <v>0</v>
      </c>
      <c r="Z316" s="36" t="s">
        <v>2003</v>
      </c>
      <c r="AA316" s="31">
        <v>105.80489130434781</v>
      </c>
      <c r="AB316" s="31">
        <v>33.416739130434777</v>
      </c>
      <c r="AC316" s="36">
        <v>0.31583359444424469</v>
      </c>
      <c r="AD316" s="31">
        <v>0</v>
      </c>
      <c r="AE316" s="31">
        <v>0</v>
      </c>
      <c r="AF316" s="36" t="s">
        <v>2003</v>
      </c>
      <c r="AG316" s="31">
        <v>0</v>
      </c>
      <c r="AH316" s="31">
        <v>0</v>
      </c>
      <c r="AI316" s="36" t="s">
        <v>2003</v>
      </c>
      <c r="AJ316" t="s">
        <v>5</v>
      </c>
      <c r="AK316" s="37">
        <v>5</v>
      </c>
      <c r="AT316"/>
    </row>
    <row r="317" spans="1:46" x14ac:dyDescent="0.25">
      <c r="A317" t="s">
        <v>1823</v>
      </c>
      <c r="B317" t="s">
        <v>702</v>
      </c>
      <c r="C317" t="s">
        <v>1440</v>
      </c>
      <c r="D317" t="s">
        <v>1763</v>
      </c>
      <c r="E317" s="31">
        <v>98.695652173913047</v>
      </c>
      <c r="F317" s="31">
        <v>281.90402173913037</v>
      </c>
      <c r="G317" s="31">
        <v>9.7977173913043476</v>
      </c>
      <c r="H317" s="36">
        <v>3.4755507675484687E-2</v>
      </c>
      <c r="I317" s="31">
        <v>73.115760869565193</v>
      </c>
      <c r="J317" s="31">
        <v>1.8053260869565217</v>
      </c>
      <c r="K317" s="36">
        <v>2.4691339671307419E-2</v>
      </c>
      <c r="L317" s="31">
        <v>53.628478260869549</v>
      </c>
      <c r="M317" s="31">
        <v>1.8053260869565217</v>
      </c>
      <c r="N317" s="36">
        <v>3.3663571026101492E-2</v>
      </c>
      <c r="O317" s="31">
        <v>15.182934782608697</v>
      </c>
      <c r="P317" s="31">
        <v>0</v>
      </c>
      <c r="Q317" s="36">
        <v>0</v>
      </c>
      <c r="R317" s="31">
        <v>4.3043478260869561</v>
      </c>
      <c r="S317" s="31">
        <v>0</v>
      </c>
      <c r="T317" s="36">
        <v>0</v>
      </c>
      <c r="U317" s="31">
        <v>49.697173913043471</v>
      </c>
      <c r="V317" s="31">
        <v>0.64402173913043481</v>
      </c>
      <c r="W317" s="36">
        <v>1.295892076795549E-2</v>
      </c>
      <c r="X317" s="31">
        <v>0</v>
      </c>
      <c r="Y317" s="31">
        <v>0</v>
      </c>
      <c r="Z317" s="36" t="s">
        <v>2003</v>
      </c>
      <c r="AA317" s="31">
        <v>159.09108695652174</v>
      </c>
      <c r="AB317" s="31">
        <v>7.348369565217391</v>
      </c>
      <c r="AC317" s="36">
        <v>4.6189699912136742E-2</v>
      </c>
      <c r="AD317" s="31">
        <v>0</v>
      </c>
      <c r="AE317" s="31">
        <v>0</v>
      </c>
      <c r="AF317" s="36" t="s">
        <v>2003</v>
      </c>
      <c r="AG317" s="31">
        <v>0</v>
      </c>
      <c r="AH317" s="31">
        <v>0</v>
      </c>
      <c r="AI317" s="36" t="s">
        <v>2003</v>
      </c>
      <c r="AJ317" t="s">
        <v>10</v>
      </c>
      <c r="AK317" s="37">
        <v>5</v>
      </c>
      <c r="AT317"/>
    </row>
    <row r="318" spans="1:46" x14ac:dyDescent="0.25">
      <c r="A318" t="s">
        <v>1823</v>
      </c>
      <c r="B318" t="s">
        <v>1217</v>
      </c>
      <c r="C318" t="s">
        <v>1663</v>
      </c>
      <c r="D318" t="s">
        <v>1803</v>
      </c>
      <c r="E318" s="31">
        <v>64.434782608695656</v>
      </c>
      <c r="F318" s="31">
        <v>223.23097826086956</v>
      </c>
      <c r="G318" s="31">
        <v>1.3913043478260869</v>
      </c>
      <c r="H318" s="36">
        <v>6.2325773898647581E-3</v>
      </c>
      <c r="I318" s="31">
        <v>18.211956521739129</v>
      </c>
      <c r="J318" s="31">
        <v>1.3913043478260869</v>
      </c>
      <c r="K318" s="36">
        <v>7.6395105938525817E-2</v>
      </c>
      <c r="L318" s="31">
        <v>8.695652173913043</v>
      </c>
      <c r="M318" s="31">
        <v>1.3913043478260869</v>
      </c>
      <c r="N318" s="36">
        <v>0.16</v>
      </c>
      <c r="O318" s="31">
        <v>4.5108695652173916</v>
      </c>
      <c r="P318" s="31">
        <v>0</v>
      </c>
      <c r="Q318" s="36">
        <v>0</v>
      </c>
      <c r="R318" s="31">
        <v>5.0054347826086953</v>
      </c>
      <c r="S318" s="31">
        <v>0</v>
      </c>
      <c r="T318" s="36">
        <v>0</v>
      </c>
      <c r="U318" s="31">
        <v>72.407608695652172</v>
      </c>
      <c r="V318" s="31">
        <v>0</v>
      </c>
      <c r="W318" s="36">
        <v>0</v>
      </c>
      <c r="X318" s="31">
        <v>0</v>
      </c>
      <c r="Y318" s="31">
        <v>0</v>
      </c>
      <c r="Z318" s="36" t="s">
        <v>2003</v>
      </c>
      <c r="AA318" s="31">
        <v>132.61141304347825</v>
      </c>
      <c r="AB318" s="31">
        <v>0</v>
      </c>
      <c r="AC318" s="36">
        <v>0</v>
      </c>
      <c r="AD318" s="31">
        <v>0</v>
      </c>
      <c r="AE318" s="31">
        <v>0</v>
      </c>
      <c r="AF318" s="36" t="s">
        <v>2003</v>
      </c>
      <c r="AG318" s="31">
        <v>0</v>
      </c>
      <c r="AH318" s="31">
        <v>0</v>
      </c>
      <c r="AI318" s="36" t="s">
        <v>2003</v>
      </c>
      <c r="AJ318" t="s">
        <v>525</v>
      </c>
      <c r="AK318" s="37">
        <v>5</v>
      </c>
      <c r="AT318"/>
    </row>
    <row r="319" spans="1:46" x14ac:dyDescent="0.25">
      <c r="A319" t="s">
        <v>1823</v>
      </c>
      <c r="B319" t="s">
        <v>725</v>
      </c>
      <c r="C319" t="s">
        <v>1459</v>
      </c>
      <c r="D319" t="s">
        <v>1755</v>
      </c>
      <c r="E319" s="31">
        <v>125.90217391304348</v>
      </c>
      <c r="F319" s="31">
        <v>260.06793478260875</v>
      </c>
      <c r="G319" s="31">
        <v>0</v>
      </c>
      <c r="H319" s="36">
        <v>0</v>
      </c>
      <c r="I319" s="31">
        <v>33.698369565217391</v>
      </c>
      <c r="J319" s="31">
        <v>0</v>
      </c>
      <c r="K319" s="36">
        <v>0</v>
      </c>
      <c r="L319" s="31">
        <v>24.616847826086957</v>
      </c>
      <c r="M319" s="31">
        <v>0</v>
      </c>
      <c r="N319" s="36">
        <v>0</v>
      </c>
      <c r="O319" s="31">
        <v>4.1983695652173916</v>
      </c>
      <c r="P319" s="31">
        <v>0</v>
      </c>
      <c r="Q319" s="36">
        <v>0</v>
      </c>
      <c r="R319" s="31">
        <v>4.8831521739130439</v>
      </c>
      <c r="S319" s="31">
        <v>0</v>
      </c>
      <c r="T319" s="36">
        <v>0</v>
      </c>
      <c r="U319" s="31">
        <v>85.366847826086953</v>
      </c>
      <c r="V319" s="31">
        <v>0</v>
      </c>
      <c r="W319" s="36">
        <v>0</v>
      </c>
      <c r="X319" s="31">
        <v>9.9565217391304355</v>
      </c>
      <c r="Y319" s="31">
        <v>0</v>
      </c>
      <c r="Z319" s="36">
        <v>0</v>
      </c>
      <c r="AA319" s="31">
        <v>130.93206521739131</v>
      </c>
      <c r="AB319" s="31">
        <v>0</v>
      </c>
      <c r="AC319" s="36">
        <v>0</v>
      </c>
      <c r="AD319" s="31">
        <v>0.11413043478260869</v>
      </c>
      <c r="AE319" s="31">
        <v>0</v>
      </c>
      <c r="AF319" s="36">
        <v>0</v>
      </c>
      <c r="AG319" s="31">
        <v>0</v>
      </c>
      <c r="AH319" s="31">
        <v>0</v>
      </c>
      <c r="AI319" s="36" t="s">
        <v>2003</v>
      </c>
      <c r="AJ319" t="s">
        <v>33</v>
      </c>
      <c r="AK319" s="37">
        <v>5</v>
      </c>
      <c r="AT319"/>
    </row>
    <row r="320" spans="1:46" x14ac:dyDescent="0.25">
      <c r="A320" t="s">
        <v>1823</v>
      </c>
      <c r="B320" t="s">
        <v>763</v>
      </c>
      <c r="C320" t="s">
        <v>1451</v>
      </c>
      <c r="D320" t="s">
        <v>1731</v>
      </c>
      <c r="E320" s="31">
        <v>45.402173913043477</v>
      </c>
      <c r="F320" s="31">
        <v>154.85054347826087</v>
      </c>
      <c r="G320" s="31">
        <v>56.509565217391298</v>
      </c>
      <c r="H320" s="36">
        <v>0.36492971834693333</v>
      </c>
      <c r="I320" s="31">
        <v>29.937173913043488</v>
      </c>
      <c r="J320" s="31">
        <v>0.74728260869565222</v>
      </c>
      <c r="K320" s="36">
        <v>2.4961695144178744E-2</v>
      </c>
      <c r="L320" s="31">
        <v>16.830869565217402</v>
      </c>
      <c r="M320" s="31">
        <v>4.619565217391304E-2</v>
      </c>
      <c r="N320" s="36">
        <v>2.7446978894887738E-3</v>
      </c>
      <c r="O320" s="31">
        <v>5.5497826086956499</v>
      </c>
      <c r="P320" s="31">
        <v>0</v>
      </c>
      <c r="Q320" s="36">
        <v>0</v>
      </c>
      <c r="R320" s="31">
        <v>7.5565217391304342</v>
      </c>
      <c r="S320" s="31">
        <v>0.70108695652173914</v>
      </c>
      <c r="T320" s="36">
        <v>9.2779056386651335E-2</v>
      </c>
      <c r="U320" s="31">
        <v>34.430652173913039</v>
      </c>
      <c r="V320" s="31">
        <v>4.8231521739130434</v>
      </c>
      <c r="W320" s="36">
        <v>0.14008309077477729</v>
      </c>
      <c r="X320" s="31">
        <v>5.1629347826086978</v>
      </c>
      <c r="Y320" s="31">
        <v>0</v>
      </c>
      <c r="Z320" s="36">
        <v>0</v>
      </c>
      <c r="AA320" s="31">
        <v>85.319782608695647</v>
      </c>
      <c r="AB320" s="31">
        <v>50.939130434782605</v>
      </c>
      <c r="AC320" s="36">
        <v>0.59703774291603706</v>
      </c>
      <c r="AD320" s="31">
        <v>0</v>
      </c>
      <c r="AE320" s="31">
        <v>0</v>
      </c>
      <c r="AF320" s="36" t="s">
        <v>2003</v>
      </c>
      <c r="AG320" s="31">
        <v>0</v>
      </c>
      <c r="AH320" s="31">
        <v>0</v>
      </c>
      <c r="AI320" s="36" t="s">
        <v>2003</v>
      </c>
      <c r="AJ320" t="s">
        <v>71</v>
      </c>
      <c r="AK320" s="37">
        <v>5</v>
      </c>
      <c r="AT320"/>
    </row>
    <row r="321" spans="1:46" x14ac:dyDescent="0.25">
      <c r="A321" t="s">
        <v>1823</v>
      </c>
      <c r="B321" t="s">
        <v>1264</v>
      </c>
      <c r="C321" t="s">
        <v>1395</v>
      </c>
      <c r="D321" t="s">
        <v>1716</v>
      </c>
      <c r="E321" s="31">
        <v>40.989130434782609</v>
      </c>
      <c r="F321" s="31">
        <v>117.69684782608698</v>
      </c>
      <c r="G321" s="31">
        <v>0.52989130434782605</v>
      </c>
      <c r="H321" s="36">
        <v>4.5021707389378187E-3</v>
      </c>
      <c r="I321" s="31">
        <v>27.166956521739134</v>
      </c>
      <c r="J321" s="31">
        <v>3.2608695652173912E-2</v>
      </c>
      <c r="K321" s="36">
        <v>1.2003072786633377E-3</v>
      </c>
      <c r="L321" s="31">
        <v>15.429347826086959</v>
      </c>
      <c r="M321" s="31">
        <v>3.2608695652173912E-2</v>
      </c>
      <c r="N321" s="36">
        <v>2.1134202183867557E-3</v>
      </c>
      <c r="O321" s="31">
        <v>6.5534782608695661</v>
      </c>
      <c r="P321" s="31">
        <v>0</v>
      </c>
      <c r="Q321" s="36">
        <v>0</v>
      </c>
      <c r="R321" s="31">
        <v>5.1841304347826087</v>
      </c>
      <c r="S321" s="31">
        <v>0</v>
      </c>
      <c r="T321" s="36">
        <v>0</v>
      </c>
      <c r="U321" s="31">
        <v>22.270543478260873</v>
      </c>
      <c r="V321" s="31">
        <v>0</v>
      </c>
      <c r="W321" s="36">
        <v>0</v>
      </c>
      <c r="X321" s="31">
        <v>1.2830434782608697</v>
      </c>
      <c r="Y321" s="31">
        <v>0</v>
      </c>
      <c r="Z321" s="36">
        <v>0</v>
      </c>
      <c r="AA321" s="31">
        <v>62.318152173913056</v>
      </c>
      <c r="AB321" s="31">
        <v>0.49728260869565216</v>
      </c>
      <c r="AC321" s="36">
        <v>7.9797393110737826E-3</v>
      </c>
      <c r="AD321" s="31">
        <v>4.6581521739130443</v>
      </c>
      <c r="AE321" s="31">
        <v>0</v>
      </c>
      <c r="AF321" s="36">
        <v>0</v>
      </c>
      <c r="AG321" s="31">
        <v>0</v>
      </c>
      <c r="AH321" s="31">
        <v>0</v>
      </c>
      <c r="AI321" s="36" t="s">
        <v>2003</v>
      </c>
      <c r="AJ321" t="s">
        <v>572</v>
      </c>
      <c r="AK321" s="37">
        <v>5</v>
      </c>
      <c r="AT321"/>
    </row>
    <row r="322" spans="1:46" x14ac:dyDescent="0.25">
      <c r="A322" t="s">
        <v>1823</v>
      </c>
      <c r="B322" t="s">
        <v>1230</v>
      </c>
      <c r="C322" t="s">
        <v>1669</v>
      </c>
      <c r="D322" t="s">
        <v>1798</v>
      </c>
      <c r="E322" s="31">
        <v>44.478260869565219</v>
      </c>
      <c r="F322" s="31">
        <v>144.49826086956523</v>
      </c>
      <c r="G322" s="31">
        <v>0</v>
      </c>
      <c r="H322" s="36">
        <v>0</v>
      </c>
      <c r="I322" s="31">
        <v>44.631956521739127</v>
      </c>
      <c r="J322" s="31">
        <v>0</v>
      </c>
      <c r="K322" s="36">
        <v>0</v>
      </c>
      <c r="L322" s="31">
        <v>27.915978260869565</v>
      </c>
      <c r="M322" s="31">
        <v>0</v>
      </c>
      <c r="N322" s="36">
        <v>0</v>
      </c>
      <c r="O322" s="31">
        <v>11.933369565217388</v>
      </c>
      <c r="P322" s="31">
        <v>0</v>
      </c>
      <c r="Q322" s="36">
        <v>0</v>
      </c>
      <c r="R322" s="31">
        <v>4.7826086956521738</v>
      </c>
      <c r="S322" s="31">
        <v>0</v>
      </c>
      <c r="T322" s="36">
        <v>0</v>
      </c>
      <c r="U322" s="31">
        <v>16.860543478260883</v>
      </c>
      <c r="V322" s="31">
        <v>0</v>
      </c>
      <c r="W322" s="36">
        <v>0</v>
      </c>
      <c r="X322" s="31">
        <v>4.1256521739130418</v>
      </c>
      <c r="Y322" s="31">
        <v>0</v>
      </c>
      <c r="Z322" s="36">
        <v>0</v>
      </c>
      <c r="AA322" s="31">
        <v>78.880108695652183</v>
      </c>
      <c r="AB322" s="31">
        <v>0</v>
      </c>
      <c r="AC322" s="36">
        <v>0</v>
      </c>
      <c r="AD322" s="31">
        <v>0</v>
      </c>
      <c r="AE322" s="31">
        <v>0</v>
      </c>
      <c r="AF322" s="36" t="s">
        <v>2003</v>
      </c>
      <c r="AG322" s="31">
        <v>0</v>
      </c>
      <c r="AH322" s="31">
        <v>0</v>
      </c>
      <c r="AI322" s="36" t="s">
        <v>2003</v>
      </c>
      <c r="AJ322" t="s">
        <v>538</v>
      </c>
      <c r="AK322" s="37">
        <v>5</v>
      </c>
      <c r="AT322"/>
    </row>
    <row r="323" spans="1:46" x14ac:dyDescent="0.25">
      <c r="A323" t="s">
        <v>1823</v>
      </c>
      <c r="B323" t="s">
        <v>1058</v>
      </c>
      <c r="C323" t="s">
        <v>1614</v>
      </c>
      <c r="D323" t="s">
        <v>1756</v>
      </c>
      <c r="E323" s="31">
        <v>37.543478260869563</v>
      </c>
      <c r="F323" s="31">
        <v>99.298913043478279</v>
      </c>
      <c r="G323" s="31">
        <v>0</v>
      </c>
      <c r="H323" s="36">
        <v>0</v>
      </c>
      <c r="I323" s="31">
        <v>42.328043478260874</v>
      </c>
      <c r="J323" s="31">
        <v>0</v>
      </c>
      <c r="K323" s="36">
        <v>0</v>
      </c>
      <c r="L323" s="31">
        <v>30.825978260869569</v>
      </c>
      <c r="M323" s="31">
        <v>0</v>
      </c>
      <c r="N323" s="36">
        <v>0</v>
      </c>
      <c r="O323" s="31">
        <v>5.8553260869565209</v>
      </c>
      <c r="P323" s="31">
        <v>0</v>
      </c>
      <c r="Q323" s="36">
        <v>0</v>
      </c>
      <c r="R323" s="31">
        <v>5.6467391304347823</v>
      </c>
      <c r="S323" s="31">
        <v>0</v>
      </c>
      <c r="T323" s="36">
        <v>0</v>
      </c>
      <c r="U323" s="31">
        <v>4.9913043478260866</v>
      </c>
      <c r="V323" s="31">
        <v>0</v>
      </c>
      <c r="W323" s="36">
        <v>0</v>
      </c>
      <c r="X323" s="31">
        <v>0</v>
      </c>
      <c r="Y323" s="31">
        <v>0</v>
      </c>
      <c r="Z323" s="36" t="s">
        <v>2003</v>
      </c>
      <c r="AA323" s="31">
        <v>42.565760869565231</v>
      </c>
      <c r="AB323" s="31">
        <v>0</v>
      </c>
      <c r="AC323" s="36">
        <v>0</v>
      </c>
      <c r="AD323" s="31">
        <v>9.4138043478260851</v>
      </c>
      <c r="AE323" s="31">
        <v>0</v>
      </c>
      <c r="AF323" s="36">
        <v>0</v>
      </c>
      <c r="AG323" s="31">
        <v>0</v>
      </c>
      <c r="AH323" s="31">
        <v>0</v>
      </c>
      <c r="AI323" s="36" t="s">
        <v>2003</v>
      </c>
      <c r="AJ323" t="s">
        <v>366</v>
      </c>
      <c r="AK323" s="37">
        <v>5</v>
      </c>
      <c r="AT323"/>
    </row>
    <row r="324" spans="1:46" x14ac:dyDescent="0.25">
      <c r="A324" t="s">
        <v>1823</v>
      </c>
      <c r="B324" t="s">
        <v>803</v>
      </c>
      <c r="C324" t="s">
        <v>1455</v>
      </c>
      <c r="D324" t="s">
        <v>1769</v>
      </c>
      <c r="E324" s="31">
        <v>84.391304347826093</v>
      </c>
      <c r="F324" s="31">
        <v>198.39695652173913</v>
      </c>
      <c r="G324" s="31">
        <v>0</v>
      </c>
      <c r="H324" s="36">
        <v>0</v>
      </c>
      <c r="I324" s="31">
        <v>30.592608695652174</v>
      </c>
      <c r="J324" s="31">
        <v>0</v>
      </c>
      <c r="K324" s="36">
        <v>0</v>
      </c>
      <c r="L324" s="31">
        <v>21.196739130434782</v>
      </c>
      <c r="M324" s="31">
        <v>0</v>
      </c>
      <c r="N324" s="36">
        <v>0</v>
      </c>
      <c r="O324" s="31">
        <v>4.6132608695652193</v>
      </c>
      <c r="P324" s="31">
        <v>0</v>
      </c>
      <c r="Q324" s="36">
        <v>0</v>
      </c>
      <c r="R324" s="31">
        <v>4.7826086956521738</v>
      </c>
      <c r="S324" s="31">
        <v>0</v>
      </c>
      <c r="T324" s="36">
        <v>0</v>
      </c>
      <c r="U324" s="31">
        <v>39.877608695652157</v>
      </c>
      <c r="V324" s="31">
        <v>0</v>
      </c>
      <c r="W324" s="36">
        <v>0</v>
      </c>
      <c r="X324" s="31">
        <v>1.483913043478261</v>
      </c>
      <c r="Y324" s="31">
        <v>0</v>
      </c>
      <c r="Z324" s="36">
        <v>0</v>
      </c>
      <c r="AA324" s="31">
        <v>100.64315217391304</v>
      </c>
      <c r="AB324" s="31">
        <v>0</v>
      </c>
      <c r="AC324" s="36">
        <v>0</v>
      </c>
      <c r="AD324" s="31">
        <v>25.799673913043485</v>
      </c>
      <c r="AE324" s="31">
        <v>0</v>
      </c>
      <c r="AF324" s="36">
        <v>0</v>
      </c>
      <c r="AG324" s="31">
        <v>0</v>
      </c>
      <c r="AH324" s="31">
        <v>0</v>
      </c>
      <c r="AI324" s="36" t="s">
        <v>2003</v>
      </c>
      <c r="AJ324" t="s">
        <v>111</v>
      </c>
      <c r="AK324" s="37">
        <v>5</v>
      </c>
      <c r="AT324"/>
    </row>
    <row r="325" spans="1:46" x14ac:dyDescent="0.25">
      <c r="A325" t="s">
        <v>1823</v>
      </c>
      <c r="B325" t="s">
        <v>743</v>
      </c>
      <c r="C325" t="s">
        <v>1451</v>
      </c>
      <c r="D325" t="s">
        <v>1731</v>
      </c>
      <c r="E325" s="31">
        <v>80.554347826086953</v>
      </c>
      <c r="F325" s="31">
        <v>258.26456521739129</v>
      </c>
      <c r="G325" s="31">
        <v>85.259347826086923</v>
      </c>
      <c r="H325" s="36">
        <v>0.33012406388124066</v>
      </c>
      <c r="I325" s="31">
        <v>31.702717391304347</v>
      </c>
      <c r="J325" s="31">
        <v>0</v>
      </c>
      <c r="K325" s="36">
        <v>0</v>
      </c>
      <c r="L325" s="31">
        <v>11.733804347826082</v>
      </c>
      <c r="M325" s="31">
        <v>0</v>
      </c>
      <c r="N325" s="36">
        <v>0</v>
      </c>
      <c r="O325" s="31">
        <v>14.403695652173917</v>
      </c>
      <c r="P325" s="31">
        <v>0</v>
      </c>
      <c r="Q325" s="36">
        <v>0</v>
      </c>
      <c r="R325" s="31">
        <v>5.5652173913043477</v>
      </c>
      <c r="S325" s="31">
        <v>0</v>
      </c>
      <c r="T325" s="36">
        <v>0</v>
      </c>
      <c r="U325" s="31">
        <v>64.132717391304325</v>
      </c>
      <c r="V325" s="31">
        <v>40.217173913043453</v>
      </c>
      <c r="W325" s="36">
        <v>0.62709293398031574</v>
      </c>
      <c r="X325" s="31">
        <v>5.1506521739130431</v>
      </c>
      <c r="Y325" s="31">
        <v>0</v>
      </c>
      <c r="Z325" s="36">
        <v>0</v>
      </c>
      <c r="AA325" s="31">
        <v>153.71228260869569</v>
      </c>
      <c r="AB325" s="31">
        <v>45.04217391304347</v>
      </c>
      <c r="AC325" s="36">
        <v>0.29302911354004824</v>
      </c>
      <c r="AD325" s="31">
        <v>3.5661956521739144</v>
      </c>
      <c r="AE325" s="31">
        <v>0</v>
      </c>
      <c r="AF325" s="36">
        <v>0</v>
      </c>
      <c r="AG325" s="31">
        <v>0</v>
      </c>
      <c r="AH325" s="31">
        <v>0</v>
      </c>
      <c r="AI325" s="36" t="s">
        <v>2003</v>
      </c>
      <c r="AJ325" t="s">
        <v>51</v>
      </c>
      <c r="AK325" s="37">
        <v>5</v>
      </c>
      <c r="AT325"/>
    </row>
    <row r="326" spans="1:46" x14ac:dyDescent="0.25">
      <c r="A326" t="s">
        <v>1823</v>
      </c>
      <c r="B326" t="s">
        <v>1278</v>
      </c>
      <c r="C326" t="s">
        <v>1685</v>
      </c>
      <c r="D326" t="s">
        <v>1807</v>
      </c>
      <c r="E326" s="31">
        <v>32.478260869565219</v>
      </c>
      <c r="F326" s="31">
        <v>123.34989130434782</v>
      </c>
      <c r="G326" s="31">
        <v>0</v>
      </c>
      <c r="H326" s="36">
        <v>0</v>
      </c>
      <c r="I326" s="31">
        <v>32.052391304347836</v>
      </c>
      <c r="J326" s="31">
        <v>0</v>
      </c>
      <c r="K326" s="36">
        <v>0</v>
      </c>
      <c r="L326" s="31">
        <v>21.806086956521742</v>
      </c>
      <c r="M326" s="31">
        <v>0</v>
      </c>
      <c r="N326" s="36">
        <v>0</v>
      </c>
      <c r="O326" s="31">
        <v>5.5851086956521758</v>
      </c>
      <c r="P326" s="31">
        <v>0</v>
      </c>
      <c r="Q326" s="36">
        <v>0</v>
      </c>
      <c r="R326" s="31">
        <v>4.6611956521739133</v>
      </c>
      <c r="S326" s="31">
        <v>0</v>
      </c>
      <c r="T326" s="36">
        <v>0</v>
      </c>
      <c r="U326" s="31">
        <v>20.505760869565222</v>
      </c>
      <c r="V326" s="31">
        <v>0</v>
      </c>
      <c r="W326" s="36">
        <v>0</v>
      </c>
      <c r="X326" s="31">
        <v>0</v>
      </c>
      <c r="Y326" s="31">
        <v>0</v>
      </c>
      <c r="Z326" s="36" t="s">
        <v>2003</v>
      </c>
      <c r="AA326" s="31">
        <v>70.791739130434763</v>
      </c>
      <c r="AB326" s="31">
        <v>0</v>
      </c>
      <c r="AC326" s="36">
        <v>0</v>
      </c>
      <c r="AD326" s="31">
        <v>0</v>
      </c>
      <c r="AE326" s="31">
        <v>0</v>
      </c>
      <c r="AF326" s="36" t="s">
        <v>2003</v>
      </c>
      <c r="AG326" s="31">
        <v>0</v>
      </c>
      <c r="AH326" s="31">
        <v>0</v>
      </c>
      <c r="AI326" s="36" t="s">
        <v>2003</v>
      </c>
      <c r="AJ326" t="s">
        <v>586</v>
      </c>
      <c r="AK326" s="37">
        <v>5</v>
      </c>
      <c r="AT326"/>
    </row>
    <row r="327" spans="1:46" x14ac:dyDescent="0.25">
      <c r="A327" t="s">
        <v>1823</v>
      </c>
      <c r="B327" t="s">
        <v>911</v>
      </c>
      <c r="C327" t="s">
        <v>1558</v>
      </c>
      <c r="D327" t="s">
        <v>1715</v>
      </c>
      <c r="E327" s="31">
        <v>55.586956521739133</v>
      </c>
      <c r="F327" s="31">
        <v>196.34021739130432</v>
      </c>
      <c r="G327" s="31">
        <v>0</v>
      </c>
      <c r="H327" s="36">
        <v>0</v>
      </c>
      <c r="I327" s="31">
        <v>43.851086956521719</v>
      </c>
      <c r="J327" s="31">
        <v>0</v>
      </c>
      <c r="K327" s="36">
        <v>0</v>
      </c>
      <c r="L327" s="31">
        <v>38.11195652173911</v>
      </c>
      <c r="M327" s="31">
        <v>0</v>
      </c>
      <c r="N327" s="36">
        <v>0</v>
      </c>
      <c r="O327" s="31">
        <v>0</v>
      </c>
      <c r="P327" s="31">
        <v>0</v>
      </c>
      <c r="Q327" s="36" t="s">
        <v>2003</v>
      </c>
      <c r="R327" s="31">
        <v>5.7391304347826084</v>
      </c>
      <c r="S327" s="31">
        <v>0</v>
      </c>
      <c r="T327" s="36">
        <v>0</v>
      </c>
      <c r="U327" s="31">
        <v>34.904456521739128</v>
      </c>
      <c r="V327" s="31">
        <v>0</v>
      </c>
      <c r="W327" s="36">
        <v>0</v>
      </c>
      <c r="X327" s="31">
        <v>0</v>
      </c>
      <c r="Y327" s="31">
        <v>0</v>
      </c>
      <c r="Z327" s="36" t="s">
        <v>2003</v>
      </c>
      <c r="AA327" s="31">
        <v>117.58467391304347</v>
      </c>
      <c r="AB327" s="31">
        <v>0</v>
      </c>
      <c r="AC327" s="36">
        <v>0</v>
      </c>
      <c r="AD327" s="31">
        <v>0</v>
      </c>
      <c r="AE327" s="31">
        <v>0</v>
      </c>
      <c r="AF327" s="36" t="s">
        <v>2003</v>
      </c>
      <c r="AG327" s="31">
        <v>0</v>
      </c>
      <c r="AH327" s="31">
        <v>0</v>
      </c>
      <c r="AI327" s="36" t="s">
        <v>2003</v>
      </c>
      <c r="AJ327" t="s">
        <v>219</v>
      </c>
      <c r="AK327" s="37">
        <v>5</v>
      </c>
      <c r="AT327"/>
    </row>
    <row r="328" spans="1:46" x14ac:dyDescent="0.25">
      <c r="A328" t="s">
        <v>1823</v>
      </c>
      <c r="B328" t="s">
        <v>1161</v>
      </c>
      <c r="C328" t="s">
        <v>1647</v>
      </c>
      <c r="D328" t="s">
        <v>1802</v>
      </c>
      <c r="E328" s="31">
        <v>42.413043478260867</v>
      </c>
      <c r="F328" s="31">
        <v>154.56793478260872</v>
      </c>
      <c r="G328" s="31">
        <v>13.394021739130435</v>
      </c>
      <c r="H328" s="36">
        <v>8.6654594680121655E-2</v>
      </c>
      <c r="I328" s="31">
        <v>23.698369565217391</v>
      </c>
      <c r="J328" s="31">
        <v>0</v>
      </c>
      <c r="K328" s="36">
        <v>0</v>
      </c>
      <c r="L328" s="31">
        <v>6.7826086956521738</v>
      </c>
      <c r="M328" s="31">
        <v>0</v>
      </c>
      <c r="N328" s="36">
        <v>0</v>
      </c>
      <c r="O328" s="31">
        <v>11.350543478260869</v>
      </c>
      <c r="P328" s="31">
        <v>0</v>
      </c>
      <c r="Q328" s="36">
        <v>0</v>
      </c>
      <c r="R328" s="31">
        <v>5.5652173913043477</v>
      </c>
      <c r="S328" s="31">
        <v>0</v>
      </c>
      <c r="T328" s="36">
        <v>0</v>
      </c>
      <c r="U328" s="31">
        <v>48.486413043478258</v>
      </c>
      <c r="V328" s="31">
        <v>0</v>
      </c>
      <c r="W328" s="36">
        <v>0</v>
      </c>
      <c r="X328" s="31">
        <v>0</v>
      </c>
      <c r="Y328" s="31">
        <v>0</v>
      </c>
      <c r="Z328" s="36" t="s">
        <v>2003</v>
      </c>
      <c r="AA328" s="31">
        <v>80.630434782608702</v>
      </c>
      <c r="AB328" s="31">
        <v>13.394021739130435</v>
      </c>
      <c r="AC328" s="36">
        <v>0.16611620382852521</v>
      </c>
      <c r="AD328" s="31">
        <v>1.7527173913043479</v>
      </c>
      <c r="AE328" s="31">
        <v>0</v>
      </c>
      <c r="AF328" s="36">
        <v>0</v>
      </c>
      <c r="AG328" s="31">
        <v>0</v>
      </c>
      <c r="AH328" s="31">
        <v>0</v>
      </c>
      <c r="AI328" s="36" t="s">
        <v>2003</v>
      </c>
      <c r="AJ328" t="s">
        <v>469</v>
      </c>
      <c r="AK328" s="37">
        <v>5</v>
      </c>
      <c r="AT328"/>
    </row>
    <row r="329" spans="1:46" x14ac:dyDescent="0.25">
      <c r="A329" t="s">
        <v>1823</v>
      </c>
      <c r="B329" t="s">
        <v>698</v>
      </c>
      <c r="C329" t="s">
        <v>1437</v>
      </c>
      <c r="D329" t="s">
        <v>1760</v>
      </c>
      <c r="E329" s="31">
        <v>59.945652173913047</v>
      </c>
      <c r="F329" s="31">
        <v>285.23641304347825</v>
      </c>
      <c r="G329" s="31">
        <v>3.8668478260869565</v>
      </c>
      <c r="H329" s="36">
        <v>1.3556641611173035E-2</v>
      </c>
      <c r="I329" s="31">
        <v>80.432065217391312</v>
      </c>
      <c r="J329" s="31">
        <v>0.16304347826086957</v>
      </c>
      <c r="K329" s="36">
        <v>2.0270955099834453E-3</v>
      </c>
      <c r="L329" s="31">
        <v>60.269021739130437</v>
      </c>
      <c r="M329" s="31">
        <v>0.16304347826086957</v>
      </c>
      <c r="N329" s="36">
        <v>2.7052617340727714E-3</v>
      </c>
      <c r="O329" s="31">
        <v>14.771739130434783</v>
      </c>
      <c r="P329" s="31">
        <v>0</v>
      </c>
      <c r="Q329" s="36">
        <v>0</v>
      </c>
      <c r="R329" s="31">
        <v>5.3913043478260869</v>
      </c>
      <c r="S329" s="31">
        <v>0</v>
      </c>
      <c r="T329" s="36">
        <v>0</v>
      </c>
      <c r="U329" s="31">
        <v>34.625</v>
      </c>
      <c r="V329" s="31">
        <v>0</v>
      </c>
      <c r="W329" s="36">
        <v>0</v>
      </c>
      <c r="X329" s="31">
        <v>6.3152173913043477</v>
      </c>
      <c r="Y329" s="31">
        <v>0</v>
      </c>
      <c r="Z329" s="36">
        <v>0</v>
      </c>
      <c r="AA329" s="31">
        <v>163.8641304347826</v>
      </c>
      <c r="AB329" s="31">
        <v>3.7038043478260869</v>
      </c>
      <c r="AC329" s="36">
        <v>2.26028987429936E-2</v>
      </c>
      <c r="AD329" s="31">
        <v>0</v>
      </c>
      <c r="AE329" s="31">
        <v>0</v>
      </c>
      <c r="AF329" s="36" t="s">
        <v>2003</v>
      </c>
      <c r="AG329" s="31">
        <v>0</v>
      </c>
      <c r="AH329" s="31">
        <v>0</v>
      </c>
      <c r="AI329" s="36" t="s">
        <v>2003</v>
      </c>
      <c r="AJ329" t="s">
        <v>6</v>
      </c>
      <c r="AK329" s="37">
        <v>5</v>
      </c>
      <c r="AT329"/>
    </row>
    <row r="330" spans="1:46" x14ac:dyDescent="0.25">
      <c r="A330" t="s">
        <v>1823</v>
      </c>
      <c r="B330" t="s">
        <v>844</v>
      </c>
      <c r="C330" t="s">
        <v>1526</v>
      </c>
      <c r="D330" t="s">
        <v>1777</v>
      </c>
      <c r="E330" s="31">
        <v>61.293478260869563</v>
      </c>
      <c r="F330" s="31">
        <v>206.67391304347825</v>
      </c>
      <c r="G330" s="31">
        <v>46.725543478260867</v>
      </c>
      <c r="H330" s="36">
        <v>0.22608341222257283</v>
      </c>
      <c r="I330" s="31">
        <v>22.201086956521738</v>
      </c>
      <c r="J330" s="31">
        <v>2.2527173913043477</v>
      </c>
      <c r="K330" s="36">
        <v>0.10146878824969401</v>
      </c>
      <c r="L330" s="31">
        <v>6.2844565217391315</v>
      </c>
      <c r="M330" s="31">
        <v>2.2527173913043477</v>
      </c>
      <c r="N330" s="36">
        <v>0.35845858484528764</v>
      </c>
      <c r="O330" s="31">
        <v>10.494565217391305</v>
      </c>
      <c r="P330" s="31">
        <v>0</v>
      </c>
      <c r="Q330" s="36">
        <v>0</v>
      </c>
      <c r="R330" s="31">
        <v>5.422065217391304</v>
      </c>
      <c r="S330" s="31">
        <v>0</v>
      </c>
      <c r="T330" s="36">
        <v>0</v>
      </c>
      <c r="U330" s="31">
        <v>56.983695652173914</v>
      </c>
      <c r="V330" s="31">
        <v>12.597826086956522</v>
      </c>
      <c r="W330" s="36">
        <v>0.22107773009060561</v>
      </c>
      <c r="X330" s="31">
        <v>4.4891304347826084</v>
      </c>
      <c r="Y330" s="31">
        <v>0</v>
      </c>
      <c r="Z330" s="36">
        <v>0</v>
      </c>
      <c r="AA330" s="31">
        <v>118.10597826086956</v>
      </c>
      <c r="AB330" s="31">
        <v>31.875</v>
      </c>
      <c r="AC330" s="36">
        <v>0.26988472954006859</v>
      </c>
      <c r="AD330" s="31">
        <v>4.8940217391304346</v>
      </c>
      <c r="AE330" s="31">
        <v>0</v>
      </c>
      <c r="AF330" s="36">
        <v>0</v>
      </c>
      <c r="AG330" s="31">
        <v>0</v>
      </c>
      <c r="AH330" s="31">
        <v>0</v>
      </c>
      <c r="AI330" s="36" t="s">
        <v>2003</v>
      </c>
      <c r="AJ330" t="s">
        <v>152</v>
      </c>
      <c r="AK330" s="37">
        <v>5</v>
      </c>
      <c r="AT330"/>
    </row>
    <row r="331" spans="1:46" x14ac:dyDescent="0.25">
      <c r="A331" t="s">
        <v>1823</v>
      </c>
      <c r="B331" t="s">
        <v>710</v>
      </c>
      <c r="C331" t="s">
        <v>1447</v>
      </c>
      <c r="D331" t="s">
        <v>1765</v>
      </c>
      <c r="E331" s="31">
        <v>73.326086956521735</v>
      </c>
      <c r="F331" s="31">
        <v>239.05706521739131</v>
      </c>
      <c r="G331" s="31">
        <v>47.230978260869563</v>
      </c>
      <c r="H331" s="36">
        <v>0.19757198231275502</v>
      </c>
      <c r="I331" s="31">
        <v>56.616847826086953</v>
      </c>
      <c r="J331" s="31">
        <v>6.0760869565217392</v>
      </c>
      <c r="K331" s="36">
        <v>0.10731941444684426</v>
      </c>
      <c r="L331" s="31">
        <v>40.073369565217391</v>
      </c>
      <c r="M331" s="31">
        <v>6.0760869565217392</v>
      </c>
      <c r="N331" s="36">
        <v>0.15162405913067065</v>
      </c>
      <c r="O331" s="31">
        <v>11.413043478260869</v>
      </c>
      <c r="P331" s="31">
        <v>0</v>
      </c>
      <c r="Q331" s="36">
        <v>0</v>
      </c>
      <c r="R331" s="31">
        <v>5.1304347826086953</v>
      </c>
      <c r="S331" s="31">
        <v>0</v>
      </c>
      <c r="T331" s="36">
        <v>0</v>
      </c>
      <c r="U331" s="31">
        <v>39.961956521739133</v>
      </c>
      <c r="V331" s="31">
        <v>6.7635869565217392</v>
      </c>
      <c r="W331" s="36">
        <v>0.16925064599483203</v>
      </c>
      <c r="X331" s="31">
        <v>0</v>
      </c>
      <c r="Y331" s="31">
        <v>0</v>
      </c>
      <c r="Z331" s="36" t="s">
        <v>2003</v>
      </c>
      <c r="AA331" s="31">
        <v>142.47826086956522</v>
      </c>
      <c r="AB331" s="31">
        <v>34.391304347826086</v>
      </c>
      <c r="AC331" s="36">
        <v>0.24137931034482757</v>
      </c>
      <c r="AD331" s="31">
        <v>0</v>
      </c>
      <c r="AE331" s="31">
        <v>0</v>
      </c>
      <c r="AF331" s="36" t="s">
        <v>2003</v>
      </c>
      <c r="AG331" s="31">
        <v>0</v>
      </c>
      <c r="AH331" s="31">
        <v>0</v>
      </c>
      <c r="AI331" s="36" t="s">
        <v>2003</v>
      </c>
      <c r="AJ331" t="s">
        <v>18</v>
      </c>
      <c r="AK331" s="37">
        <v>5</v>
      </c>
      <c r="AT331"/>
    </row>
    <row r="332" spans="1:46" x14ac:dyDescent="0.25">
      <c r="A332" t="s">
        <v>1823</v>
      </c>
      <c r="B332" t="s">
        <v>841</v>
      </c>
      <c r="C332" t="s">
        <v>1524</v>
      </c>
      <c r="D332" t="s">
        <v>1788</v>
      </c>
      <c r="E332" s="31">
        <v>60.445652173913047</v>
      </c>
      <c r="F332" s="31">
        <v>187.20108695652175</v>
      </c>
      <c r="G332" s="31">
        <v>12.461956521739131</v>
      </c>
      <c r="H332" s="36">
        <v>6.6569894033967195E-2</v>
      </c>
      <c r="I332" s="31">
        <v>52.166304347826085</v>
      </c>
      <c r="J332" s="31">
        <v>1.1771739130434782</v>
      </c>
      <c r="K332" s="36">
        <v>2.2565790844498154E-2</v>
      </c>
      <c r="L332" s="31">
        <v>38.261413043478264</v>
      </c>
      <c r="M332" s="31">
        <v>1.1771739130434782</v>
      </c>
      <c r="N332" s="36">
        <v>3.0766608428857541E-2</v>
      </c>
      <c r="O332" s="31">
        <v>8.4809782608695645</v>
      </c>
      <c r="P332" s="31">
        <v>0</v>
      </c>
      <c r="Q332" s="36">
        <v>0</v>
      </c>
      <c r="R332" s="31">
        <v>5.4239130434782608</v>
      </c>
      <c r="S332" s="31">
        <v>0</v>
      </c>
      <c r="T332" s="36">
        <v>0</v>
      </c>
      <c r="U332" s="31">
        <v>17.558152173913044</v>
      </c>
      <c r="V332" s="31">
        <v>5.3054347826086961</v>
      </c>
      <c r="W332" s="36">
        <v>0.30216361779180984</v>
      </c>
      <c r="X332" s="31">
        <v>0</v>
      </c>
      <c r="Y332" s="31">
        <v>0</v>
      </c>
      <c r="Z332" s="36" t="s">
        <v>2003</v>
      </c>
      <c r="AA332" s="31">
        <v>115.88152173913043</v>
      </c>
      <c r="AB332" s="31">
        <v>5.9793478260869568</v>
      </c>
      <c r="AC332" s="36">
        <v>5.1598803125381058E-2</v>
      </c>
      <c r="AD332" s="31">
        <v>1.5951086956521738</v>
      </c>
      <c r="AE332" s="31">
        <v>0</v>
      </c>
      <c r="AF332" s="36">
        <v>0</v>
      </c>
      <c r="AG332" s="31">
        <v>0</v>
      </c>
      <c r="AH332" s="31">
        <v>0</v>
      </c>
      <c r="AI332" s="36" t="s">
        <v>2003</v>
      </c>
      <c r="AJ332" t="s">
        <v>149</v>
      </c>
      <c r="AK332" s="37">
        <v>5</v>
      </c>
      <c r="AT332"/>
    </row>
    <row r="333" spans="1:46" x14ac:dyDescent="0.25">
      <c r="A333" t="s">
        <v>1823</v>
      </c>
      <c r="B333" t="s">
        <v>773</v>
      </c>
      <c r="C333" t="s">
        <v>1485</v>
      </c>
      <c r="D333" t="s">
        <v>1778</v>
      </c>
      <c r="E333" s="31">
        <v>53.630434782608695</v>
      </c>
      <c r="F333" s="31">
        <v>170.88315217391306</v>
      </c>
      <c r="G333" s="31">
        <v>49.703804347826093</v>
      </c>
      <c r="H333" s="36">
        <v>0.29086427605947363</v>
      </c>
      <c r="I333" s="31">
        <v>33.595108695652172</v>
      </c>
      <c r="J333" s="31">
        <v>5.4619565217391308</v>
      </c>
      <c r="K333" s="36">
        <v>0.1625818975976705</v>
      </c>
      <c r="L333" s="31">
        <v>25.426630434782609</v>
      </c>
      <c r="M333" s="31">
        <v>5.4619565217391308</v>
      </c>
      <c r="N333" s="36">
        <v>0.2148124398845784</v>
      </c>
      <c r="O333" s="31">
        <v>3.0380434782608696</v>
      </c>
      <c r="P333" s="31">
        <v>0</v>
      </c>
      <c r="Q333" s="36">
        <v>0</v>
      </c>
      <c r="R333" s="31">
        <v>5.1304347826086953</v>
      </c>
      <c r="S333" s="31">
        <v>0</v>
      </c>
      <c r="T333" s="36">
        <v>0</v>
      </c>
      <c r="U333" s="31">
        <v>15.288043478260869</v>
      </c>
      <c r="V333" s="31">
        <v>5.2961956521739131</v>
      </c>
      <c r="W333" s="36">
        <v>0.34642730181301101</v>
      </c>
      <c r="X333" s="31">
        <v>5.6032608695652177</v>
      </c>
      <c r="Y333" s="31">
        <v>0</v>
      </c>
      <c r="Z333" s="36">
        <v>0</v>
      </c>
      <c r="AA333" s="31">
        <v>114.57065217391305</v>
      </c>
      <c r="AB333" s="31">
        <v>38.945652173913047</v>
      </c>
      <c r="AC333" s="36">
        <v>0.33992694843698118</v>
      </c>
      <c r="AD333" s="31">
        <v>1.826086956521739</v>
      </c>
      <c r="AE333" s="31">
        <v>0</v>
      </c>
      <c r="AF333" s="36">
        <v>0</v>
      </c>
      <c r="AG333" s="31">
        <v>0</v>
      </c>
      <c r="AH333" s="31">
        <v>0</v>
      </c>
      <c r="AI333" s="36" t="s">
        <v>2003</v>
      </c>
      <c r="AJ333" t="s">
        <v>81</v>
      </c>
      <c r="AK333" s="37">
        <v>5</v>
      </c>
      <c r="AT333"/>
    </row>
    <row r="334" spans="1:46" x14ac:dyDescent="0.25">
      <c r="A334" t="s">
        <v>1823</v>
      </c>
      <c r="B334" t="s">
        <v>838</v>
      </c>
      <c r="C334" t="s">
        <v>1433</v>
      </c>
      <c r="D334" t="s">
        <v>1758</v>
      </c>
      <c r="E334" s="31">
        <v>59.315217391304351</v>
      </c>
      <c r="F334" s="31">
        <v>218.45380434782609</v>
      </c>
      <c r="G334" s="31">
        <v>0</v>
      </c>
      <c r="H334" s="36">
        <v>0</v>
      </c>
      <c r="I334" s="31">
        <v>60.149456521739133</v>
      </c>
      <c r="J334" s="31">
        <v>0</v>
      </c>
      <c r="K334" s="36">
        <v>0</v>
      </c>
      <c r="L334" s="31">
        <v>39.081521739130437</v>
      </c>
      <c r="M334" s="31">
        <v>0</v>
      </c>
      <c r="N334" s="36">
        <v>0</v>
      </c>
      <c r="O334" s="31">
        <v>16.198369565217391</v>
      </c>
      <c r="P334" s="31">
        <v>0</v>
      </c>
      <c r="Q334" s="36">
        <v>0</v>
      </c>
      <c r="R334" s="31">
        <v>4.8695652173913047</v>
      </c>
      <c r="S334" s="31">
        <v>0</v>
      </c>
      <c r="T334" s="36">
        <v>0</v>
      </c>
      <c r="U334" s="31">
        <v>19.739130434782609</v>
      </c>
      <c r="V334" s="31">
        <v>0</v>
      </c>
      <c r="W334" s="36">
        <v>0</v>
      </c>
      <c r="X334" s="31">
        <v>0</v>
      </c>
      <c r="Y334" s="31">
        <v>0</v>
      </c>
      <c r="Z334" s="36" t="s">
        <v>2003</v>
      </c>
      <c r="AA334" s="31">
        <v>137.26902173913044</v>
      </c>
      <c r="AB334" s="31">
        <v>0</v>
      </c>
      <c r="AC334" s="36">
        <v>0</v>
      </c>
      <c r="AD334" s="31">
        <v>1.2961956521739131</v>
      </c>
      <c r="AE334" s="31">
        <v>0</v>
      </c>
      <c r="AF334" s="36">
        <v>0</v>
      </c>
      <c r="AG334" s="31">
        <v>0</v>
      </c>
      <c r="AH334" s="31">
        <v>0</v>
      </c>
      <c r="AI334" s="36" t="s">
        <v>2003</v>
      </c>
      <c r="AJ334" t="s">
        <v>146</v>
      </c>
      <c r="AK334" s="37">
        <v>5</v>
      </c>
      <c r="AT334"/>
    </row>
    <row r="335" spans="1:46" x14ac:dyDescent="0.25">
      <c r="A335" t="s">
        <v>1823</v>
      </c>
      <c r="B335" t="s">
        <v>1131</v>
      </c>
      <c r="C335" t="s">
        <v>1638</v>
      </c>
      <c r="D335" t="s">
        <v>1787</v>
      </c>
      <c r="E335" s="31">
        <v>52</v>
      </c>
      <c r="F335" s="31">
        <v>171.18478260869566</v>
      </c>
      <c r="G335" s="31">
        <v>53.282608695652172</v>
      </c>
      <c r="H335" s="36">
        <v>0.31125785764175501</v>
      </c>
      <c r="I335" s="31">
        <v>26.747282608695652</v>
      </c>
      <c r="J335" s="31">
        <v>11.217391304347826</v>
      </c>
      <c r="K335" s="36">
        <v>0.41938433404449865</v>
      </c>
      <c r="L335" s="31">
        <v>23.442934782608695</v>
      </c>
      <c r="M335" s="31">
        <v>11.217391304347826</v>
      </c>
      <c r="N335" s="36">
        <v>0.47849773965457287</v>
      </c>
      <c r="O335" s="31">
        <v>0</v>
      </c>
      <c r="P335" s="31">
        <v>0</v>
      </c>
      <c r="Q335" s="36" t="s">
        <v>2003</v>
      </c>
      <c r="R335" s="31">
        <v>3.3043478260869565</v>
      </c>
      <c r="S335" s="31">
        <v>0</v>
      </c>
      <c r="T335" s="36">
        <v>0</v>
      </c>
      <c r="U335" s="31">
        <v>22.622282608695652</v>
      </c>
      <c r="V335" s="31">
        <v>9.2173913043478262</v>
      </c>
      <c r="W335" s="36">
        <v>0.40744744744744743</v>
      </c>
      <c r="X335" s="31">
        <v>4.8097826086956523</v>
      </c>
      <c r="Y335" s="31">
        <v>0</v>
      </c>
      <c r="Z335" s="36">
        <v>0</v>
      </c>
      <c r="AA335" s="31">
        <v>117.0054347826087</v>
      </c>
      <c r="AB335" s="31">
        <v>32.847826086956523</v>
      </c>
      <c r="AC335" s="36">
        <v>0.28073760973570533</v>
      </c>
      <c r="AD335" s="31">
        <v>0</v>
      </c>
      <c r="AE335" s="31">
        <v>0</v>
      </c>
      <c r="AF335" s="36" t="s">
        <v>2003</v>
      </c>
      <c r="AG335" s="31">
        <v>0</v>
      </c>
      <c r="AH335" s="31">
        <v>0</v>
      </c>
      <c r="AI335" s="36" t="s">
        <v>2003</v>
      </c>
      <c r="AJ335" t="s">
        <v>439</v>
      </c>
      <c r="AK335" s="37">
        <v>5</v>
      </c>
      <c r="AT335"/>
    </row>
    <row r="336" spans="1:46" x14ac:dyDescent="0.25">
      <c r="A336" t="s">
        <v>1823</v>
      </c>
      <c r="B336" t="s">
        <v>791</v>
      </c>
      <c r="C336" t="s">
        <v>1495</v>
      </c>
      <c r="D336" t="s">
        <v>1777</v>
      </c>
      <c r="E336" s="31">
        <v>61.260869565217391</v>
      </c>
      <c r="F336" s="31">
        <v>189.97467391304349</v>
      </c>
      <c r="G336" s="31">
        <v>0</v>
      </c>
      <c r="H336" s="36">
        <v>0</v>
      </c>
      <c r="I336" s="31">
        <v>32.219239130434786</v>
      </c>
      <c r="J336" s="31">
        <v>0</v>
      </c>
      <c r="K336" s="36">
        <v>0</v>
      </c>
      <c r="L336" s="31">
        <v>18.173478260869565</v>
      </c>
      <c r="M336" s="31">
        <v>0</v>
      </c>
      <c r="N336" s="36">
        <v>0</v>
      </c>
      <c r="O336" s="31">
        <v>8.6657608695652169</v>
      </c>
      <c r="P336" s="31">
        <v>0</v>
      </c>
      <c r="Q336" s="36">
        <v>0</v>
      </c>
      <c r="R336" s="31">
        <v>5.3800000000000008</v>
      </c>
      <c r="S336" s="31">
        <v>0</v>
      </c>
      <c r="T336" s="36">
        <v>0</v>
      </c>
      <c r="U336" s="31">
        <v>48.334239130434781</v>
      </c>
      <c r="V336" s="31">
        <v>0</v>
      </c>
      <c r="W336" s="36">
        <v>0</v>
      </c>
      <c r="X336" s="31">
        <v>0</v>
      </c>
      <c r="Y336" s="31">
        <v>0</v>
      </c>
      <c r="Z336" s="36" t="s">
        <v>2003</v>
      </c>
      <c r="AA336" s="31">
        <v>103.01086956521739</v>
      </c>
      <c r="AB336" s="31">
        <v>0</v>
      </c>
      <c r="AC336" s="36">
        <v>0</v>
      </c>
      <c r="AD336" s="31">
        <v>6.4103260869565215</v>
      </c>
      <c r="AE336" s="31">
        <v>0</v>
      </c>
      <c r="AF336" s="36">
        <v>0</v>
      </c>
      <c r="AG336" s="31">
        <v>0</v>
      </c>
      <c r="AH336" s="31">
        <v>0</v>
      </c>
      <c r="AI336" s="36" t="s">
        <v>2003</v>
      </c>
      <c r="AJ336" t="s">
        <v>99</v>
      </c>
      <c r="AK336" s="37">
        <v>5</v>
      </c>
      <c r="AT336"/>
    </row>
    <row r="337" spans="1:46" x14ac:dyDescent="0.25">
      <c r="A337" t="s">
        <v>1823</v>
      </c>
      <c r="B337" t="s">
        <v>853</v>
      </c>
      <c r="C337" t="s">
        <v>1532</v>
      </c>
      <c r="D337" t="s">
        <v>1772</v>
      </c>
      <c r="E337" s="31">
        <v>53.195652173913047</v>
      </c>
      <c r="F337" s="31">
        <v>203.21739130434781</v>
      </c>
      <c r="G337" s="31">
        <v>1.4836956521739131</v>
      </c>
      <c r="H337" s="36">
        <v>7.3010269576379979E-3</v>
      </c>
      <c r="I337" s="31">
        <v>41.105978260869563</v>
      </c>
      <c r="J337" s="31">
        <v>0</v>
      </c>
      <c r="K337" s="36">
        <v>0</v>
      </c>
      <c r="L337" s="31">
        <v>25.271739130434781</v>
      </c>
      <c r="M337" s="31">
        <v>0</v>
      </c>
      <c r="N337" s="36">
        <v>0</v>
      </c>
      <c r="O337" s="31">
        <v>10.877717391304348</v>
      </c>
      <c r="P337" s="31">
        <v>0</v>
      </c>
      <c r="Q337" s="36">
        <v>0</v>
      </c>
      <c r="R337" s="31">
        <v>4.9565217391304346</v>
      </c>
      <c r="S337" s="31">
        <v>0</v>
      </c>
      <c r="T337" s="36">
        <v>0</v>
      </c>
      <c r="U337" s="31">
        <v>37.298913043478258</v>
      </c>
      <c r="V337" s="31">
        <v>1.4021739130434783</v>
      </c>
      <c r="W337" s="36">
        <v>3.759288940696489E-2</v>
      </c>
      <c r="X337" s="31">
        <v>0</v>
      </c>
      <c r="Y337" s="31">
        <v>0</v>
      </c>
      <c r="Z337" s="36" t="s">
        <v>2003</v>
      </c>
      <c r="AA337" s="31">
        <v>124.4429347826087</v>
      </c>
      <c r="AB337" s="31">
        <v>8.1521739130434784E-2</v>
      </c>
      <c r="AC337" s="36">
        <v>6.5509335080248931E-4</v>
      </c>
      <c r="AD337" s="31">
        <v>0.36956521739130432</v>
      </c>
      <c r="AE337" s="31">
        <v>0</v>
      </c>
      <c r="AF337" s="36">
        <v>0</v>
      </c>
      <c r="AG337" s="31">
        <v>0</v>
      </c>
      <c r="AH337" s="31">
        <v>0</v>
      </c>
      <c r="AI337" s="36" t="s">
        <v>2003</v>
      </c>
      <c r="AJ337" t="s">
        <v>161</v>
      </c>
      <c r="AK337" s="37">
        <v>5</v>
      </c>
      <c r="AT337"/>
    </row>
    <row r="338" spans="1:46" x14ac:dyDescent="0.25">
      <c r="A338" t="s">
        <v>1823</v>
      </c>
      <c r="B338" t="s">
        <v>1242</v>
      </c>
      <c r="C338" t="s">
        <v>1389</v>
      </c>
      <c r="D338" t="s">
        <v>1717</v>
      </c>
      <c r="E338" s="31">
        <v>86.478260869565219</v>
      </c>
      <c r="F338" s="31">
        <v>263.13489130434783</v>
      </c>
      <c r="G338" s="31">
        <v>78.172934782608692</v>
      </c>
      <c r="H338" s="36">
        <v>0.29708312111369561</v>
      </c>
      <c r="I338" s="31">
        <v>21.74586956521739</v>
      </c>
      <c r="J338" s="31">
        <v>10.38717391304348</v>
      </c>
      <c r="K338" s="36">
        <v>0.47766192480331104</v>
      </c>
      <c r="L338" s="31">
        <v>17.528478260869566</v>
      </c>
      <c r="M338" s="31">
        <v>10.38717391304348</v>
      </c>
      <c r="N338" s="36">
        <v>0.59258845853331854</v>
      </c>
      <c r="O338" s="31">
        <v>2.2173913043478262</v>
      </c>
      <c r="P338" s="31">
        <v>0</v>
      </c>
      <c r="Q338" s="36">
        <v>0</v>
      </c>
      <c r="R338" s="31">
        <v>2</v>
      </c>
      <c r="S338" s="31">
        <v>0</v>
      </c>
      <c r="T338" s="36">
        <v>0</v>
      </c>
      <c r="U338" s="31">
        <v>62.906413043478246</v>
      </c>
      <c r="V338" s="31">
        <v>18.422717391304349</v>
      </c>
      <c r="W338" s="36">
        <v>0.29285912993594704</v>
      </c>
      <c r="X338" s="31">
        <v>4.6983695652173916</v>
      </c>
      <c r="Y338" s="31">
        <v>0</v>
      </c>
      <c r="Z338" s="36">
        <v>0</v>
      </c>
      <c r="AA338" s="31">
        <v>172.9092391304348</v>
      </c>
      <c r="AB338" s="31">
        <v>49.363043478260863</v>
      </c>
      <c r="AC338" s="36">
        <v>0.28548528538156165</v>
      </c>
      <c r="AD338" s="31">
        <v>0.875</v>
      </c>
      <c r="AE338" s="31">
        <v>0</v>
      </c>
      <c r="AF338" s="36">
        <v>0</v>
      </c>
      <c r="AG338" s="31">
        <v>0</v>
      </c>
      <c r="AH338" s="31">
        <v>0</v>
      </c>
      <c r="AI338" s="36" t="s">
        <v>2003</v>
      </c>
      <c r="AJ338" t="s">
        <v>550</v>
      </c>
      <c r="AK338" s="37">
        <v>5</v>
      </c>
      <c r="AT338"/>
    </row>
    <row r="339" spans="1:46" x14ac:dyDescent="0.25">
      <c r="A339" t="s">
        <v>1823</v>
      </c>
      <c r="B339" t="s">
        <v>757</v>
      </c>
      <c r="C339" t="s">
        <v>1478</v>
      </c>
      <c r="D339" t="s">
        <v>1714</v>
      </c>
      <c r="E339" s="31">
        <v>48.608695652173914</v>
      </c>
      <c r="F339" s="31">
        <v>184.72826086956522</v>
      </c>
      <c r="G339" s="31">
        <v>1.0434782608695652</v>
      </c>
      <c r="H339" s="36">
        <v>5.6487202118270076E-3</v>
      </c>
      <c r="I339" s="31">
        <v>20.464673913043477</v>
      </c>
      <c r="J339" s="31">
        <v>0</v>
      </c>
      <c r="K339" s="36">
        <v>0</v>
      </c>
      <c r="L339" s="31">
        <v>15.573369565217391</v>
      </c>
      <c r="M339" s="31">
        <v>0</v>
      </c>
      <c r="N339" s="36">
        <v>0</v>
      </c>
      <c r="O339" s="31">
        <v>0</v>
      </c>
      <c r="P339" s="31">
        <v>0</v>
      </c>
      <c r="Q339" s="36" t="s">
        <v>2003</v>
      </c>
      <c r="R339" s="31">
        <v>4.8913043478260869</v>
      </c>
      <c r="S339" s="31">
        <v>0</v>
      </c>
      <c r="T339" s="36">
        <v>0</v>
      </c>
      <c r="U339" s="31">
        <v>40.641304347826086</v>
      </c>
      <c r="V339" s="31">
        <v>0</v>
      </c>
      <c r="W339" s="36">
        <v>0</v>
      </c>
      <c r="X339" s="31">
        <v>7.2445652173913047</v>
      </c>
      <c r="Y339" s="31">
        <v>0</v>
      </c>
      <c r="Z339" s="36">
        <v>0</v>
      </c>
      <c r="AA339" s="31">
        <v>116.37771739130434</v>
      </c>
      <c r="AB339" s="31">
        <v>1.0434782608695652</v>
      </c>
      <c r="AC339" s="36">
        <v>8.9663063020991429E-3</v>
      </c>
      <c r="AD339" s="31">
        <v>0</v>
      </c>
      <c r="AE339" s="31">
        <v>0</v>
      </c>
      <c r="AF339" s="36" t="s">
        <v>2003</v>
      </c>
      <c r="AG339" s="31">
        <v>0</v>
      </c>
      <c r="AH339" s="31">
        <v>0</v>
      </c>
      <c r="AI339" s="36" t="s">
        <v>2003</v>
      </c>
      <c r="AJ339" t="s">
        <v>65</v>
      </c>
      <c r="AK339" s="37">
        <v>5</v>
      </c>
      <c r="AT339"/>
    </row>
    <row r="340" spans="1:46" x14ac:dyDescent="0.25">
      <c r="A340" t="s">
        <v>1823</v>
      </c>
      <c r="B340" t="s">
        <v>722</v>
      </c>
      <c r="C340" t="s">
        <v>1457</v>
      </c>
      <c r="D340" t="s">
        <v>1767</v>
      </c>
      <c r="E340" s="31">
        <v>54.380434782608695</v>
      </c>
      <c r="F340" s="31">
        <v>250.27173913043478</v>
      </c>
      <c r="G340" s="31">
        <v>2.7336956521739131</v>
      </c>
      <c r="H340" s="36">
        <v>1.0922909880564604E-2</v>
      </c>
      <c r="I340" s="31">
        <v>57.508152173913047</v>
      </c>
      <c r="J340" s="31">
        <v>1.6902173913043479</v>
      </c>
      <c r="K340" s="36">
        <v>2.9390918111798895E-2</v>
      </c>
      <c r="L340" s="31">
        <v>41.646739130434781</v>
      </c>
      <c r="M340" s="31">
        <v>1.6902173913043479</v>
      </c>
      <c r="N340" s="36">
        <v>4.0584627430510244E-2</v>
      </c>
      <c r="O340" s="31">
        <v>10.383152173913043</v>
      </c>
      <c r="P340" s="31">
        <v>0</v>
      </c>
      <c r="Q340" s="36">
        <v>0</v>
      </c>
      <c r="R340" s="31">
        <v>5.4782608695652177</v>
      </c>
      <c r="S340" s="31">
        <v>0</v>
      </c>
      <c r="T340" s="36">
        <v>0</v>
      </c>
      <c r="U340" s="31">
        <v>30.695652173913043</v>
      </c>
      <c r="V340" s="31">
        <v>1.0434782608695652</v>
      </c>
      <c r="W340" s="36">
        <v>3.3994334277620393E-2</v>
      </c>
      <c r="X340" s="31">
        <v>0</v>
      </c>
      <c r="Y340" s="31">
        <v>0</v>
      </c>
      <c r="Z340" s="36" t="s">
        <v>2003</v>
      </c>
      <c r="AA340" s="31">
        <v>162.06793478260869</v>
      </c>
      <c r="AB340" s="31">
        <v>0</v>
      </c>
      <c r="AC340" s="36">
        <v>0</v>
      </c>
      <c r="AD340" s="31">
        <v>0</v>
      </c>
      <c r="AE340" s="31">
        <v>0</v>
      </c>
      <c r="AF340" s="36" t="s">
        <v>2003</v>
      </c>
      <c r="AG340" s="31">
        <v>0</v>
      </c>
      <c r="AH340" s="31">
        <v>0</v>
      </c>
      <c r="AI340" s="36" t="s">
        <v>2003</v>
      </c>
      <c r="AJ340" t="s">
        <v>30</v>
      </c>
      <c r="AK340" s="37">
        <v>5</v>
      </c>
      <c r="AT340"/>
    </row>
    <row r="341" spans="1:46" x14ac:dyDescent="0.25">
      <c r="A341" t="s">
        <v>1823</v>
      </c>
      <c r="B341" t="s">
        <v>1017</v>
      </c>
      <c r="C341" t="s">
        <v>1602</v>
      </c>
      <c r="D341" t="s">
        <v>1778</v>
      </c>
      <c r="E341" s="31">
        <v>24.043478260869566</v>
      </c>
      <c r="F341" s="31">
        <v>99.282608695652172</v>
      </c>
      <c r="G341" s="31">
        <v>7.4646739130434785</v>
      </c>
      <c r="H341" s="36">
        <v>7.5186117801620322E-2</v>
      </c>
      <c r="I341" s="31">
        <v>18.375</v>
      </c>
      <c r="J341" s="31">
        <v>0.78260869565217395</v>
      </c>
      <c r="K341" s="36">
        <v>4.2590949423247565E-2</v>
      </c>
      <c r="L341" s="31">
        <v>11.673913043478262</v>
      </c>
      <c r="M341" s="31">
        <v>0.78260869565217395</v>
      </c>
      <c r="N341" s="36">
        <v>6.7039106145251395E-2</v>
      </c>
      <c r="O341" s="31">
        <v>3.9184782608695654</v>
      </c>
      <c r="P341" s="31">
        <v>0</v>
      </c>
      <c r="Q341" s="36">
        <v>0</v>
      </c>
      <c r="R341" s="31">
        <v>2.7826086956521738</v>
      </c>
      <c r="S341" s="31">
        <v>0</v>
      </c>
      <c r="T341" s="36">
        <v>0</v>
      </c>
      <c r="U341" s="31">
        <v>22.222826086956523</v>
      </c>
      <c r="V341" s="31">
        <v>0</v>
      </c>
      <c r="W341" s="36">
        <v>0</v>
      </c>
      <c r="X341" s="31">
        <v>0</v>
      </c>
      <c r="Y341" s="31">
        <v>0</v>
      </c>
      <c r="Z341" s="36" t="s">
        <v>2003</v>
      </c>
      <c r="AA341" s="31">
        <v>58.684782608695649</v>
      </c>
      <c r="AB341" s="31">
        <v>6.6820652173913047</v>
      </c>
      <c r="AC341" s="36">
        <v>0.1138636784589739</v>
      </c>
      <c r="AD341" s="31">
        <v>0</v>
      </c>
      <c r="AE341" s="31">
        <v>0</v>
      </c>
      <c r="AF341" s="36" t="s">
        <v>2003</v>
      </c>
      <c r="AG341" s="31">
        <v>0</v>
      </c>
      <c r="AH341" s="31">
        <v>0</v>
      </c>
      <c r="AI341" s="36" t="s">
        <v>2003</v>
      </c>
      <c r="AJ341" t="s">
        <v>325</v>
      </c>
      <c r="AK341" s="37">
        <v>5</v>
      </c>
      <c r="AT341"/>
    </row>
    <row r="342" spans="1:46" x14ac:dyDescent="0.25">
      <c r="A342" t="s">
        <v>1823</v>
      </c>
      <c r="B342" t="s">
        <v>1065</v>
      </c>
      <c r="C342" t="s">
        <v>1617</v>
      </c>
      <c r="D342" t="s">
        <v>1797</v>
      </c>
      <c r="E342" s="31">
        <v>40.673913043478258</v>
      </c>
      <c r="F342" s="31">
        <v>131.11413043478262</v>
      </c>
      <c r="G342" s="31">
        <v>15.913043478260871</v>
      </c>
      <c r="H342" s="36">
        <v>0.12136787564766839</v>
      </c>
      <c r="I342" s="31">
        <v>19.861413043478262</v>
      </c>
      <c r="J342" s="31">
        <v>0</v>
      </c>
      <c r="K342" s="36">
        <v>0</v>
      </c>
      <c r="L342" s="31">
        <v>15.165760869565217</v>
      </c>
      <c r="M342" s="31">
        <v>0</v>
      </c>
      <c r="N342" s="36">
        <v>0</v>
      </c>
      <c r="O342" s="31">
        <v>0</v>
      </c>
      <c r="P342" s="31">
        <v>0</v>
      </c>
      <c r="Q342" s="36" t="s">
        <v>2003</v>
      </c>
      <c r="R342" s="31">
        <v>4.6956521739130439</v>
      </c>
      <c r="S342" s="31">
        <v>0</v>
      </c>
      <c r="T342" s="36">
        <v>0</v>
      </c>
      <c r="U342" s="31">
        <v>35.75</v>
      </c>
      <c r="V342" s="31">
        <v>7.6983695652173916</v>
      </c>
      <c r="W342" s="36">
        <v>0.21533900881726969</v>
      </c>
      <c r="X342" s="31">
        <v>4.7527173913043477</v>
      </c>
      <c r="Y342" s="31">
        <v>0</v>
      </c>
      <c r="Z342" s="36">
        <v>0</v>
      </c>
      <c r="AA342" s="31">
        <v>70.75</v>
      </c>
      <c r="AB342" s="31">
        <v>8.2146739130434785</v>
      </c>
      <c r="AC342" s="36">
        <v>0.11610846520202796</v>
      </c>
      <c r="AD342" s="31">
        <v>0</v>
      </c>
      <c r="AE342" s="31">
        <v>0</v>
      </c>
      <c r="AF342" s="36" t="s">
        <v>2003</v>
      </c>
      <c r="AG342" s="31">
        <v>0</v>
      </c>
      <c r="AH342" s="31">
        <v>0</v>
      </c>
      <c r="AI342" s="36" t="s">
        <v>2003</v>
      </c>
      <c r="AJ342" t="s">
        <v>373</v>
      </c>
      <c r="AK342" s="37">
        <v>5</v>
      </c>
      <c r="AT342"/>
    </row>
    <row r="343" spans="1:46" x14ac:dyDescent="0.25">
      <c r="A343" t="s">
        <v>1823</v>
      </c>
      <c r="B343" t="s">
        <v>885</v>
      </c>
      <c r="C343" t="s">
        <v>1548</v>
      </c>
      <c r="D343" t="s">
        <v>1720</v>
      </c>
      <c r="E343" s="31">
        <v>61.217391304347828</v>
      </c>
      <c r="F343" s="31">
        <v>197.43478260869566</v>
      </c>
      <c r="G343" s="31">
        <v>47.135869565217391</v>
      </c>
      <c r="H343" s="36">
        <v>0.23874146663730456</v>
      </c>
      <c r="I343" s="31">
        <v>48.842391304347828</v>
      </c>
      <c r="J343" s="31">
        <v>3.410326086956522</v>
      </c>
      <c r="K343" s="36">
        <v>6.9823077779014128E-2</v>
      </c>
      <c r="L343" s="31">
        <v>26.942934782608695</v>
      </c>
      <c r="M343" s="31">
        <v>3.410326086956522</v>
      </c>
      <c r="N343" s="36">
        <v>0.1265758951084216</v>
      </c>
      <c r="O343" s="31">
        <v>16.355978260869566</v>
      </c>
      <c r="P343" s="31">
        <v>0</v>
      </c>
      <c r="Q343" s="36">
        <v>0</v>
      </c>
      <c r="R343" s="31">
        <v>5.5434782608695654</v>
      </c>
      <c r="S343" s="31">
        <v>0</v>
      </c>
      <c r="T343" s="36">
        <v>0</v>
      </c>
      <c r="U343" s="31">
        <v>38.633152173913047</v>
      </c>
      <c r="V343" s="31">
        <v>3.7961956521739131</v>
      </c>
      <c r="W343" s="36">
        <v>9.826264331434198E-2</v>
      </c>
      <c r="X343" s="31">
        <v>0</v>
      </c>
      <c r="Y343" s="31">
        <v>0</v>
      </c>
      <c r="Z343" s="36" t="s">
        <v>2003</v>
      </c>
      <c r="AA343" s="31">
        <v>109.47010869565217</v>
      </c>
      <c r="AB343" s="31">
        <v>39.929347826086953</v>
      </c>
      <c r="AC343" s="36">
        <v>0.3647511480700012</v>
      </c>
      <c r="AD343" s="31">
        <v>0.4891304347826087</v>
      </c>
      <c r="AE343" s="31">
        <v>0</v>
      </c>
      <c r="AF343" s="36">
        <v>0</v>
      </c>
      <c r="AG343" s="31">
        <v>0</v>
      </c>
      <c r="AH343" s="31">
        <v>0</v>
      </c>
      <c r="AI343" s="36" t="s">
        <v>2003</v>
      </c>
      <c r="AJ343" t="s">
        <v>193</v>
      </c>
      <c r="AK343" s="37">
        <v>5</v>
      </c>
      <c r="AT343"/>
    </row>
    <row r="344" spans="1:46" x14ac:dyDescent="0.25">
      <c r="A344" t="s">
        <v>1823</v>
      </c>
      <c r="B344" t="s">
        <v>1007</v>
      </c>
      <c r="C344" t="s">
        <v>1442</v>
      </c>
      <c r="D344" t="s">
        <v>1760</v>
      </c>
      <c r="E344" s="31">
        <v>103.81521739130434</v>
      </c>
      <c r="F344" s="31">
        <v>371.9728260869565</v>
      </c>
      <c r="G344" s="31">
        <v>49.581521739130437</v>
      </c>
      <c r="H344" s="36">
        <v>0.13329339742559504</v>
      </c>
      <c r="I344" s="31">
        <v>63.625</v>
      </c>
      <c r="J344" s="31">
        <v>6.9701086956521738</v>
      </c>
      <c r="K344" s="36">
        <v>0.10954984197488682</v>
      </c>
      <c r="L344" s="31">
        <v>41.467391304347828</v>
      </c>
      <c r="M344" s="31">
        <v>6.9701086956521738</v>
      </c>
      <c r="N344" s="36">
        <v>0.16808650065530797</v>
      </c>
      <c r="O344" s="31">
        <v>17.815217391304348</v>
      </c>
      <c r="P344" s="31">
        <v>0</v>
      </c>
      <c r="Q344" s="36">
        <v>0</v>
      </c>
      <c r="R344" s="31">
        <v>4.3423913043478262</v>
      </c>
      <c r="S344" s="31">
        <v>0</v>
      </c>
      <c r="T344" s="36">
        <v>0</v>
      </c>
      <c r="U344" s="31">
        <v>95.480978260869563</v>
      </c>
      <c r="V344" s="31">
        <v>6.5788043478260869</v>
      </c>
      <c r="W344" s="36">
        <v>6.8901727523692974E-2</v>
      </c>
      <c r="X344" s="31">
        <v>4.5978260869565215</v>
      </c>
      <c r="Y344" s="31">
        <v>0</v>
      </c>
      <c r="Z344" s="36">
        <v>0</v>
      </c>
      <c r="AA344" s="31">
        <v>207.54076086956522</v>
      </c>
      <c r="AB344" s="31">
        <v>36.032608695652172</v>
      </c>
      <c r="AC344" s="36">
        <v>0.17361702127659573</v>
      </c>
      <c r="AD344" s="31">
        <v>0.72826086956521741</v>
      </c>
      <c r="AE344" s="31">
        <v>0</v>
      </c>
      <c r="AF344" s="36">
        <v>0</v>
      </c>
      <c r="AG344" s="31">
        <v>0</v>
      </c>
      <c r="AH344" s="31">
        <v>0</v>
      </c>
      <c r="AI344" s="36" t="s">
        <v>2003</v>
      </c>
      <c r="AJ344" t="s">
        <v>315</v>
      </c>
      <c r="AK344" s="37">
        <v>5</v>
      </c>
      <c r="AT344"/>
    </row>
    <row r="345" spans="1:46" x14ac:dyDescent="0.25">
      <c r="A345" t="s">
        <v>1823</v>
      </c>
      <c r="B345" t="s">
        <v>754</v>
      </c>
      <c r="C345" t="s">
        <v>1475</v>
      </c>
      <c r="D345" t="s">
        <v>1775</v>
      </c>
      <c r="E345" s="31">
        <v>81.652173913043484</v>
      </c>
      <c r="F345" s="31">
        <v>309.25543478260869</v>
      </c>
      <c r="G345" s="31">
        <v>22.758152173913047</v>
      </c>
      <c r="H345" s="36">
        <v>7.3590144632093221E-2</v>
      </c>
      <c r="I345" s="31">
        <v>31.380434782608695</v>
      </c>
      <c r="J345" s="31">
        <v>0.62228260869565222</v>
      </c>
      <c r="K345" s="36">
        <v>1.9830273640457224E-2</v>
      </c>
      <c r="L345" s="31">
        <v>13.622282608695652</v>
      </c>
      <c r="M345" s="31">
        <v>0.62228260869565222</v>
      </c>
      <c r="N345" s="36">
        <v>4.5681228805106729E-2</v>
      </c>
      <c r="O345" s="31">
        <v>13.008152173913043</v>
      </c>
      <c r="P345" s="31">
        <v>0</v>
      </c>
      <c r="Q345" s="36">
        <v>0</v>
      </c>
      <c r="R345" s="31">
        <v>4.75</v>
      </c>
      <c r="S345" s="31">
        <v>0</v>
      </c>
      <c r="T345" s="36">
        <v>0</v>
      </c>
      <c r="U345" s="31">
        <v>76.894021739130437</v>
      </c>
      <c r="V345" s="31">
        <v>1.5978260869565217</v>
      </c>
      <c r="W345" s="36">
        <v>2.0779587942184683E-2</v>
      </c>
      <c r="X345" s="31">
        <v>4.5733695652173916</v>
      </c>
      <c r="Y345" s="31">
        <v>0</v>
      </c>
      <c r="Z345" s="36">
        <v>0</v>
      </c>
      <c r="AA345" s="31">
        <v>195.43206521739131</v>
      </c>
      <c r="AB345" s="31">
        <v>20.538043478260871</v>
      </c>
      <c r="AC345" s="36">
        <v>0.10509044897732171</v>
      </c>
      <c r="AD345" s="31">
        <v>0.97554347826086951</v>
      </c>
      <c r="AE345" s="31">
        <v>0</v>
      </c>
      <c r="AF345" s="36">
        <v>0</v>
      </c>
      <c r="AG345" s="31">
        <v>0</v>
      </c>
      <c r="AH345" s="31">
        <v>0</v>
      </c>
      <c r="AI345" s="36" t="s">
        <v>2003</v>
      </c>
      <c r="AJ345" t="s">
        <v>62</v>
      </c>
      <c r="AK345" s="37">
        <v>5</v>
      </c>
      <c r="AT345"/>
    </row>
    <row r="346" spans="1:46" x14ac:dyDescent="0.25">
      <c r="A346" t="s">
        <v>1823</v>
      </c>
      <c r="B346" t="s">
        <v>707</v>
      </c>
      <c r="C346" t="s">
        <v>1444</v>
      </c>
      <c r="D346" t="s">
        <v>1767</v>
      </c>
      <c r="E346" s="31">
        <v>71.543478260869563</v>
      </c>
      <c r="F346" s="31">
        <v>327.85826086956524</v>
      </c>
      <c r="G346" s="31">
        <v>7.9261956521739139</v>
      </c>
      <c r="H346" s="36">
        <v>2.4175677718632389E-2</v>
      </c>
      <c r="I346" s="31">
        <v>65.850543478260875</v>
      </c>
      <c r="J346" s="31">
        <v>0</v>
      </c>
      <c r="K346" s="36">
        <v>0</v>
      </c>
      <c r="L346" s="31">
        <v>51.084239130434781</v>
      </c>
      <c r="M346" s="31">
        <v>0</v>
      </c>
      <c r="N346" s="36">
        <v>0</v>
      </c>
      <c r="O346" s="31">
        <v>9.5489130434782616</v>
      </c>
      <c r="P346" s="31">
        <v>0</v>
      </c>
      <c r="Q346" s="36">
        <v>0</v>
      </c>
      <c r="R346" s="31">
        <v>5.2173913043478262</v>
      </c>
      <c r="S346" s="31">
        <v>0</v>
      </c>
      <c r="T346" s="36">
        <v>0</v>
      </c>
      <c r="U346" s="31">
        <v>54.418478260869563</v>
      </c>
      <c r="V346" s="31">
        <v>0</v>
      </c>
      <c r="W346" s="36">
        <v>0</v>
      </c>
      <c r="X346" s="31">
        <v>5.6875</v>
      </c>
      <c r="Y346" s="31">
        <v>0</v>
      </c>
      <c r="Z346" s="36">
        <v>0</v>
      </c>
      <c r="AA346" s="31">
        <v>201.90173913043481</v>
      </c>
      <c r="AB346" s="31">
        <v>7.9261956521739139</v>
      </c>
      <c r="AC346" s="36">
        <v>3.925768884562874E-2</v>
      </c>
      <c r="AD346" s="31">
        <v>0</v>
      </c>
      <c r="AE346" s="31">
        <v>0</v>
      </c>
      <c r="AF346" s="36" t="s">
        <v>2003</v>
      </c>
      <c r="AG346" s="31">
        <v>0</v>
      </c>
      <c r="AH346" s="31">
        <v>0</v>
      </c>
      <c r="AI346" s="36" t="s">
        <v>2003</v>
      </c>
      <c r="AJ346" t="s">
        <v>15</v>
      </c>
      <c r="AK346" s="37">
        <v>5</v>
      </c>
      <c r="AT346"/>
    </row>
    <row r="347" spans="1:46" x14ac:dyDescent="0.25">
      <c r="A347" t="s">
        <v>1823</v>
      </c>
      <c r="B347" t="s">
        <v>1025</v>
      </c>
      <c r="C347" t="s">
        <v>1605</v>
      </c>
      <c r="D347" t="s">
        <v>1736</v>
      </c>
      <c r="E347" s="31">
        <v>36.782608695652172</v>
      </c>
      <c r="F347" s="31">
        <v>143.1141304347826</v>
      </c>
      <c r="G347" s="31">
        <v>4.125</v>
      </c>
      <c r="H347" s="36">
        <v>2.8823149660122283E-2</v>
      </c>
      <c r="I347" s="31">
        <v>35.964673913043477</v>
      </c>
      <c r="J347" s="31">
        <v>0</v>
      </c>
      <c r="K347" s="36">
        <v>0</v>
      </c>
      <c r="L347" s="31">
        <v>26.510869565217391</v>
      </c>
      <c r="M347" s="31">
        <v>0</v>
      </c>
      <c r="N347" s="36">
        <v>0</v>
      </c>
      <c r="O347" s="31">
        <v>4.4972826086956523</v>
      </c>
      <c r="P347" s="31">
        <v>0</v>
      </c>
      <c r="Q347" s="36">
        <v>0</v>
      </c>
      <c r="R347" s="31">
        <v>4.9565217391304346</v>
      </c>
      <c r="S347" s="31">
        <v>0</v>
      </c>
      <c r="T347" s="36">
        <v>0</v>
      </c>
      <c r="U347" s="31">
        <v>26.739130434782609</v>
      </c>
      <c r="V347" s="31">
        <v>2.375</v>
      </c>
      <c r="W347" s="36">
        <v>8.8821138211382114E-2</v>
      </c>
      <c r="X347" s="31">
        <v>0</v>
      </c>
      <c r="Y347" s="31">
        <v>0</v>
      </c>
      <c r="Z347" s="36" t="s">
        <v>2003</v>
      </c>
      <c r="AA347" s="31">
        <v>80.410326086956516</v>
      </c>
      <c r="AB347" s="31">
        <v>1.75</v>
      </c>
      <c r="AC347" s="36">
        <v>2.1763373998851004E-2</v>
      </c>
      <c r="AD347" s="31">
        <v>0</v>
      </c>
      <c r="AE347" s="31">
        <v>0</v>
      </c>
      <c r="AF347" s="36" t="s">
        <v>2003</v>
      </c>
      <c r="AG347" s="31">
        <v>0</v>
      </c>
      <c r="AH347" s="31">
        <v>0</v>
      </c>
      <c r="AI347" s="36" t="s">
        <v>2003</v>
      </c>
      <c r="AJ347" t="s">
        <v>333</v>
      </c>
      <c r="AK347" s="37">
        <v>5</v>
      </c>
      <c r="AT347"/>
    </row>
    <row r="348" spans="1:46" x14ac:dyDescent="0.25">
      <c r="A348" t="s">
        <v>1823</v>
      </c>
      <c r="B348" t="s">
        <v>738</v>
      </c>
      <c r="C348" t="s">
        <v>1419</v>
      </c>
      <c r="D348" t="s">
        <v>1770</v>
      </c>
      <c r="E348" s="31">
        <v>118.83695652173913</v>
      </c>
      <c r="F348" s="31">
        <v>496.90760869565213</v>
      </c>
      <c r="G348" s="31">
        <v>183.89402173913044</v>
      </c>
      <c r="H348" s="36">
        <v>0.37007688858264703</v>
      </c>
      <c r="I348" s="31">
        <v>60.442934782608695</v>
      </c>
      <c r="J348" s="31">
        <v>17.168478260869566</v>
      </c>
      <c r="K348" s="36">
        <v>0.28404441846873174</v>
      </c>
      <c r="L348" s="31">
        <v>29.850543478260871</v>
      </c>
      <c r="M348" s="31">
        <v>15.255434782608695</v>
      </c>
      <c r="N348" s="36">
        <v>0.51106053709604005</v>
      </c>
      <c r="O348" s="31">
        <v>28.331521739130434</v>
      </c>
      <c r="P348" s="31">
        <v>0</v>
      </c>
      <c r="Q348" s="36">
        <v>0</v>
      </c>
      <c r="R348" s="31">
        <v>2.2608695652173911</v>
      </c>
      <c r="S348" s="31">
        <v>1.9130434782608696</v>
      </c>
      <c r="T348" s="36">
        <v>0.84615384615384626</v>
      </c>
      <c r="U348" s="31">
        <v>142.50543478260869</v>
      </c>
      <c r="V348" s="31">
        <v>65.695652173913047</v>
      </c>
      <c r="W348" s="36">
        <v>0.4610045383471264</v>
      </c>
      <c r="X348" s="31">
        <v>3.4157608695652173</v>
      </c>
      <c r="Y348" s="31">
        <v>0</v>
      </c>
      <c r="Z348" s="36">
        <v>0</v>
      </c>
      <c r="AA348" s="31">
        <v>290.54347826086956</v>
      </c>
      <c r="AB348" s="31">
        <v>101.02989130434783</v>
      </c>
      <c r="AC348" s="36">
        <v>0.34772727272727272</v>
      </c>
      <c r="AD348" s="31">
        <v>0</v>
      </c>
      <c r="AE348" s="31">
        <v>0</v>
      </c>
      <c r="AF348" s="36" t="s">
        <v>2003</v>
      </c>
      <c r="AG348" s="31">
        <v>0</v>
      </c>
      <c r="AH348" s="31">
        <v>0</v>
      </c>
      <c r="AI348" s="36" t="s">
        <v>2003</v>
      </c>
      <c r="AJ348" t="s">
        <v>46</v>
      </c>
      <c r="AK348" s="37">
        <v>5</v>
      </c>
      <c r="AT348"/>
    </row>
    <row r="349" spans="1:46" x14ac:dyDescent="0.25">
      <c r="A349" t="s">
        <v>1823</v>
      </c>
      <c r="B349" t="s">
        <v>762</v>
      </c>
      <c r="C349" t="s">
        <v>1480</v>
      </c>
      <c r="D349" t="s">
        <v>1777</v>
      </c>
      <c r="E349" s="31">
        <v>36.815217391304351</v>
      </c>
      <c r="F349" s="31">
        <v>115.12228260869566</v>
      </c>
      <c r="G349" s="31">
        <v>0</v>
      </c>
      <c r="H349" s="36">
        <v>0</v>
      </c>
      <c r="I349" s="31">
        <v>18.777173913043477</v>
      </c>
      <c r="J349" s="31">
        <v>0</v>
      </c>
      <c r="K349" s="36">
        <v>0</v>
      </c>
      <c r="L349" s="31">
        <v>9.5516304347826093</v>
      </c>
      <c r="M349" s="31">
        <v>0</v>
      </c>
      <c r="N349" s="36">
        <v>0</v>
      </c>
      <c r="O349" s="31">
        <v>4.7690217391304346</v>
      </c>
      <c r="P349" s="31">
        <v>0</v>
      </c>
      <c r="Q349" s="36">
        <v>0</v>
      </c>
      <c r="R349" s="31">
        <v>4.4565217391304346</v>
      </c>
      <c r="S349" s="31">
        <v>0</v>
      </c>
      <c r="T349" s="36">
        <v>0</v>
      </c>
      <c r="U349" s="31">
        <v>21.228260869565219</v>
      </c>
      <c r="V349" s="31">
        <v>0</v>
      </c>
      <c r="W349" s="36">
        <v>0</v>
      </c>
      <c r="X349" s="31">
        <v>0</v>
      </c>
      <c r="Y349" s="31">
        <v>0</v>
      </c>
      <c r="Z349" s="36" t="s">
        <v>2003</v>
      </c>
      <c r="AA349" s="31">
        <v>74.076086956521735</v>
      </c>
      <c r="AB349" s="31">
        <v>0</v>
      </c>
      <c r="AC349" s="36">
        <v>0</v>
      </c>
      <c r="AD349" s="31">
        <v>1.0407608695652173</v>
      </c>
      <c r="AE349" s="31">
        <v>0</v>
      </c>
      <c r="AF349" s="36">
        <v>0</v>
      </c>
      <c r="AG349" s="31">
        <v>0</v>
      </c>
      <c r="AH349" s="31">
        <v>0</v>
      </c>
      <c r="AI349" s="36" t="s">
        <v>2003</v>
      </c>
      <c r="AJ349" t="s">
        <v>70</v>
      </c>
      <c r="AK349" s="37">
        <v>5</v>
      </c>
      <c r="AT349"/>
    </row>
    <row r="350" spans="1:46" x14ac:dyDescent="0.25">
      <c r="A350" t="s">
        <v>1823</v>
      </c>
      <c r="B350" t="s">
        <v>711</v>
      </c>
      <c r="C350" t="s">
        <v>1448</v>
      </c>
      <c r="D350" t="s">
        <v>1767</v>
      </c>
      <c r="E350" s="31">
        <v>55.989130434782609</v>
      </c>
      <c r="F350" s="31">
        <v>258.98684782608694</v>
      </c>
      <c r="G350" s="31">
        <v>18.293913043478259</v>
      </c>
      <c r="H350" s="36">
        <v>7.0636455854943103E-2</v>
      </c>
      <c r="I350" s="31">
        <v>70.182065217391312</v>
      </c>
      <c r="J350" s="31">
        <v>0.35597826086956524</v>
      </c>
      <c r="K350" s="36">
        <v>5.0722112517907611E-3</v>
      </c>
      <c r="L350" s="31">
        <v>59.467391304347828</v>
      </c>
      <c r="M350" s="31">
        <v>0.35597826086956524</v>
      </c>
      <c r="N350" s="36">
        <v>5.9861085724730399E-3</v>
      </c>
      <c r="O350" s="31">
        <v>5.8451086956521738</v>
      </c>
      <c r="P350" s="31">
        <v>0</v>
      </c>
      <c r="Q350" s="36">
        <v>0</v>
      </c>
      <c r="R350" s="31">
        <v>4.8695652173913047</v>
      </c>
      <c r="S350" s="31">
        <v>0</v>
      </c>
      <c r="T350" s="36">
        <v>0</v>
      </c>
      <c r="U350" s="31">
        <v>32.839673913043477</v>
      </c>
      <c r="V350" s="31">
        <v>0.26902173913043476</v>
      </c>
      <c r="W350" s="36">
        <v>8.1919735208936702E-3</v>
      </c>
      <c r="X350" s="31">
        <v>3.5625</v>
      </c>
      <c r="Y350" s="31">
        <v>0</v>
      </c>
      <c r="Z350" s="36">
        <v>0</v>
      </c>
      <c r="AA350" s="31">
        <v>150.67163043478263</v>
      </c>
      <c r="AB350" s="31">
        <v>17.668913043478259</v>
      </c>
      <c r="AC350" s="36">
        <v>0.11726768332228375</v>
      </c>
      <c r="AD350" s="31">
        <v>1.7309782608695652</v>
      </c>
      <c r="AE350" s="31">
        <v>0</v>
      </c>
      <c r="AF350" s="36">
        <v>0</v>
      </c>
      <c r="AG350" s="31">
        <v>0</v>
      </c>
      <c r="AH350" s="31">
        <v>0</v>
      </c>
      <c r="AI350" s="36" t="s">
        <v>2003</v>
      </c>
      <c r="AJ350" t="s">
        <v>19</v>
      </c>
      <c r="AK350" s="37">
        <v>5</v>
      </c>
      <c r="AT350"/>
    </row>
    <row r="351" spans="1:46" x14ac:dyDescent="0.25">
      <c r="A351" t="s">
        <v>1823</v>
      </c>
      <c r="B351" t="s">
        <v>1245</v>
      </c>
      <c r="C351" t="s">
        <v>1675</v>
      </c>
      <c r="D351" t="s">
        <v>1785</v>
      </c>
      <c r="E351" s="31">
        <v>41.782608695652172</v>
      </c>
      <c r="F351" s="31">
        <v>135.32336956521738</v>
      </c>
      <c r="G351" s="31">
        <v>0</v>
      </c>
      <c r="H351" s="36">
        <v>0</v>
      </c>
      <c r="I351" s="31">
        <v>27.682065217391305</v>
      </c>
      <c r="J351" s="31">
        <v>0</v>
      </c>
      <c r="K351" s="36">
        <v>0</v>
      </c>
      <c r="L351" s="31">
        <v>19.203804347826086</v>
      </c>
      <c r="M351" s="31">
        <v>0</v>
      </c>
      <c r="N351" s="36">
        <v>0</v>
      </c>
      <c r="O351" s="31">
        <v>3.875</v>
      </c>
      <c r="P351" s="31">
        <v>0</v>
      </c>
      <c r="Q351" s="36">
        <v>0</v>
      </c>
      <c r="R351" s="31">
        <v>4.6032608695652177</v>
      </c>
      <c r="S351" s="31">
        <v>0</v>
      </c>
      <c r="T351" s="36">
        <v>0</v>
      </c>
      <c r="U351" s="31">
        <v>22.105978260869566</v>
      </c>
      <c r="V351" s="31">
        <v>0</v>
      </c>
      <c r="W351" s="36">
        <v>0</v>
      </c>
      <c r="X351" s="31">
        <v>0</v>
      </c>
      <c r="Y351" s="31">
        <v>0</v>
      </c>
      <c r="Z351" s="36" t="s">
        <v>2003</v>
      </c>
      <c r="AA351" s="31">
        <v>85.535326086956516</v>
      </c>
      <c r="AB351" s="31">
        <v>0</v>
      </c>
      <c r="AC351" s="36">
        <v>0</v>
      </c>
      <c r="AD351" s="31">
        <v>0</v>
      </c>
      <c r="AE351" s="31">
        <v>0</v>
      </c>
      <c r="AF351" s="36" t="s">
        <v>2003</v>
      </c>
      <c r="AG351" s="31">
        <v>0</v>
      </c>
      <c r="AH351" s="31">
        <v>0</v>
      </c>
      <c r="AI351" s="36" t="s">
        <v>2003</v>
      </c>
      <c r="AJ351" t="s">
        <v>553</v>
      </c>
      <c r="AK351" s="37">
        <v>5</v>
      </c>
      <c r="AT351"/>
    </row>
    <row r="352" spans="1:46" x14ac:dyDescent="0.25">
      <c r="A352" t="s">
        <v>1823</v>
      </c>
      <c r="B352" t="s">
        <v>1358</v>
      </c>
      <c r="C352" t="s">
        <v>1636</v>
      </c>
      <c r="D352" t="s">
        <v>1732</v>
      </c>
      <c r="E352" s="31">
        <v>21.228260869565219</v>
      </c>
      <c r="F352" s="31">
        <v>121.98097826086956</v>
      </c>
      <c r="G352" s="31">
        <v>9.7826086956521743E-2</v>
      </c>
      <c r="H352" s="36">
        <v>8.0197821292521561E-4</v>
      </c>
      <c r="I352" s="31">
        <v>22.410326086956523</v>
      </c>
      <c r="J352" s="31">
        <v>9.7826086956521743E-2</v>
      </c>
      <c r="K352" s="36">
        <v>4.3652237177155325E-3</v>
      </c>
      <c r="L352" s="31">
        <v>16.486413043478262</v>
      </c>
      <c r="M352" s="31">
        <v>0</v>
      </c>
      <c r="N352" s="36">
        <v>0</v>
      </c>
      <c r="O352" s="31">
        <v>9.7826086956521743E-2</v>
      </c>
      <c r="P352" s="31">
        <v>9.7826086956521743E-2</v>
      </c>
      <c r="Q352" s="36">
        <v>1</v>
      </c>
      <c r="R352" s="31">
        <v>5.8260869565217392</v>
      </c>
      <c r="S352" s="31">
        <v>0</v>
      </c>
      <c r="T352" s="36">
        <v>0</v>
      </c>
      <c r="U352" s="31">
        <v>20.472826086956523</v>
      </c>
      <c r="V352" s="31">
        <v>0</v>
      </c>
      <c r="W352" s="36">
        <v>0</v>
      </c>
      <c r="X352" s="31">
        <v>6.6005434782608692</v>
      </c>
      <c r="Y352" s="31">
        <v>0</v>
      </c>
      <c r="Z352" s="36">
        <v>0</v>
      </c>
      <c r="AA352" s="31">
        <v>72.497282608695656</v>
      </c>
      <c r="AB352" s="31">
        <v>0</v>
      </c>
      <c r="AC352" s="36">
        <v>0</v>
      </c>
      <c r="AD352" s="31">
        <v>0</v>
      </c>
      <c r="AE352" s="31">
        <v>0</v>
      </c>
      <c r="AF352" s="36" t="s">
        <v>2003</v>
      </c>
      <c r="AG352" s="31">
        <v>0</v>
      </c>
      <c r="AH352" s="31">
        <v>0</v>
      </c>
      <c r="AI352" s="36" t="s">
        <v>2003</v>
      </c>
      <c r="AJ352" t="s">
        <v>668</v>
      </c>
      <c r="AK352" s="37">
        <v>5</v>
      </c>
      <c r="AT352"/>
    </row>
    <row r="353" spans="1:46" x14ac:dyDescent="0.25">
      <c r="A353" t="s">
        <v>1823</v>
      </c>
      <c r="B353" t="s">
        <v>1097</v>
      </c>
      <c r="C353" t="s">
        <v>1626</v>
      </c>
      <c r="D353" t="s">
        <v>1755</v>
      </c>
      <c r="E353" s="31">
        <v>62.663043478260867</v>
      </c>
      <c r="F353" s="31">
        <v>123.88858695652173</v>
      </c>
      <c r="G353" s="31">
        <v>0</v>
      </c>
      <c r="H353" s="36">
        <v>0</v>
      </c>
      <c r="I353" s="31">
        <v>17.258152173913043</v>
      </c>
      <c r="J353" s="31">
        <v>0</v>
      </c>
      <c r="K353" s="36">
        <v>0</v>
      </c>
      <c r="L353" s="31">
        <v>12.307065217391305</v>
      </c>
      <c r="M353" s="31">
        <v>0</v>
      </c>
      <c r="N353" s="36">
        <v>0</v>
      </c>
      <c r="O353" s="31">
        <v>0</v>
      </c>
      <c r="P353" s="31">
        <v>0</v>
      </c>
      <c r="Q353" s="36" t="s">
        <v>2003</v>
      </c>
      <c r="R353" s="31">
        <v>4.9510869565217392</v>
      </c>
      <c r="S353" s="31">
        <v>0</v>
      </c>
      <c r="T353" s="36">
        <v>0</v>
      </c>
      <c r="U353" s="31">
        <v>40.668478260869563</v>
      </c>
      <c r="V353" s="31">
        <v>0</v>
      </c>
      <c r="W353" s="36">
        <v>0</v>
      </c>
      <c r="X353" s="31">
        <v>0</v>
      </c>
      <c r="Y353" s="31">
        <v>0</v>
      </c>
      <c r="Z353" s="36" t="s">
        <v>2003</v>
      </c>
      <c r="AA353" s="31">
        <v>65.961956521739125</v>
      </c>
      <c r="AB353" s="31">
        <v>0</v>
      </c>
      <c r="AC353" s="36">
        <v>0</v>
      </c>
      <c r="AD353" s="31">
        <v>0</v>
      </c>
      <c r="AE353" s="31">
        <v>0</v>
      </c>
      <c r="AF353" s="36" t="s">
        <v>2003</v>
      </c>
      <c r="AG353" s="31">
        <v>0</v>
      </c>
      <c r="AH353" s="31">
        <v>0</v>
      </c>
      <c r="AI353" s="36" t="s">
        <v>2003</v>
      </c>
      <c r="AJ353" t="s">
        <v>405</v>
      </c>
      <c r="AK353" s="37">
        <v>5</v>
      </c>
      <c r="AT353"/>
    </row>
    <row r="354" spans="1:46" x14ac:dyDescent="0.25">
      <c r="A354" t="s">
        <v>1823</v>
      </c>
      <c r="B354" t="s">
        <v>1315</v>
      </c>
      <c r="C354" t="s">
        <v>1429</v>
      </c>
      <c r="D354" t="s">
        <v>1720</v>
      </c>
      <c r="E354" s="31">
        <v>55.489130434782609</v>
      </c>
      <c r="F354" s="31">
        <v>306.20108695652175</v>
      </c>
      <c r="G354" s="31">
        <v>13.211956521739129</v>
      </c>
      <c r="H354" s="36">
        <v>4.3147973944374425E-2</v>
      </c>
      <c r="I354" s="31">
        <v>76.807065217391298</v>
      </c>
      <c r="J354" s="31">
        <v>9.4510869565217384</v>
      </c>
      <c r="K354" s="36">
        <v>0.12304970811958252</v>
      </c>
      <c r="L354" s="31">
        <v>50.423913043478258</v>
      </c>
      <c r="M354" s="31">
        <v>9.4510869565217384</v>
      </c>
      <c r="N354" s="36">
        <v>0.18743263634403967</v>
      </c>
      <c r="O354" s="31">
        <v>16.209239130434781</v>
      </c>
      <c r="P354" s="31">
        <v>0</v>
      </c>
      <c r="Q354" s="36">
        <v>0</v>
      </c>
      <c r="R354" s="31">
        <v>10.173913043478262</v>
      </c>
      <c r="S354" s="31">
        <v>0</v>
      </c>
      <c r="T354" s="36">
        <v>0</v>
      </c>
      <c r="U354" s="31">
        <v>46.320652173913047</v>
      </c>
      <c r="V354" s="31">
        <v>3.7608695652173911</v>
      </c>
      <c r="W354" s="36">
        <v>8.1192068520474003E-2</v>
      </c>
      <c r="X354" s="31">
        <v>5.3858695652173916</v>
      </c>
      <c r="Y354" s="31">
        <v>0</v>
      </c>
      <c r="Z354" s="36">
        <v>0</v>
      </c>
      <c r="AA354" s="31">
        <v>177.6875</v>
      </c>
      <c r="AB354" s="31">
        <v>0</v>
      </c>
      <c r="AC354" s="36">
        <v>0</v>
      </c>
      <c r="AD354" s="31">
        <v>0</v>
      </c>
      <c r="AE354" s="31">
        <v>0</v>
      </c>
      <c r="AF354" s="36" t="s">
        <v>2003</v>
      </c>
      <c r="AG354" s="31">
        <v>0</v>
      </c>
      <c r="AH354" s="31">
        <v>0</v>
      </c>
      <c r="AI354" s="36" t="s">
        <v>2003</v>
      </c>
      <c r="AJ354" t="s">
        <v>623</v>
      </c>
      <c r="AK354" s="37">
        <v>5</v>
      </c>
      <c r="AT354"/>
    </row>
    <row r="355" spans="1:46" x14ac:dyDescent="0.25">
      <c r="A355" t="s">
        <v>1823</v>
      </c>
      <c r="B355" t="s">
        <v>870</v>
      </c>
      <c r="C355" t="s">
        <v>1412</v>
      </c>
      <c r="D355" t="s">
        <v>1719</v>
      </c>
      <c r="E355" s="31">
        <v>71.423913043478265</v>
      </c>
      <c r="F355" s="31">
        <v>132.43804347826088</v>
      </c>
      <c r="G355" s="31">
        <v>1</v>
      </c>
      <c r="H355" s="36">
        <v>7.5507004916162595E-3</v>
      </c>
      <c r="I355" s="31">
        <v>23.17173913043478</v>
      </c>
      <c r="J355" s="31">
        <v>0</v>
      </c>
      <c r="K355" s="36">
        <v>0</v>
      </c>
      <c r="L355" s="31">
        <v>14.543804347826084</v>
      </c>
      <c r="M355" s="31">
        <v>0</v>
      </c>
      <c r="N355" s="36">
        <v>0</v>
      </c>
      <c r="O355" s="31">
        <v>0</v>
      </c>
      <c r="P355" s="31">
        <v>0</v>
      </c>
      <c r="Q355" s="36" t="s">
        <v>2003</v>
      </c>
      <c r="R355" s="31">
        <v>8.6279347826086958</v>
      </c>
      <c r="S355" s="31">
        <v>0</v>
      </c>
      <c r="T355" s="36">
        <v>0</v>
      </c>
      <c r="U355" s="31">
        <v>23.227826086956522</v>
      </c>
      <c r="V355" s="31">
        <v>0.43478260869565216</v>
      </c>
      <c r="W355" s="36">
        <v>1.8718179095537586E-2</v>
      </c>
      <c r="X355" s="31">
        <v>3.652173913043478</v>
      </c>
      <c r="Y355" s="31">
        <v>0</v>
      </c>
      <c r="Z355" s="36">
        <v>0</v>
      </c>
      <c r="AA355" s="31">
        <v>78.323369565217405</v>
      </c>
      <c r="AB355" s="31">
        <v>0.56521739130434778</v>
      </c>
      <c r="AC355" s="36">
        <v>7.2164590778197946E-3</v>
      </c>
      <c r="AD355" s="31">
        <v>4.0629347826086954</v>
      </c>
      <c r="AE355" s="31">
        <v>0</v>
      </c>
      <c r="AF355" s="36">
        <v>0</v>
      </c>
      <c r="AG355" s="31">
        <v>0</v>
      </c>
      <c r="AH355" s="31">
        <v>0</v>
      </c>
      <c r="AI355" s="36" t="s">
        <v>2003</v>
      </c>
      <c r="AJ355" t="s">
        <v>178</v>
      </c>
      <c r="AK355" s="37">
        <v>5</v>
      </c>
      <c r="AT355"/>
    </row>
    <row r="356" spans="1:46" x14ac:dyDescent="0.25">
      <c r="A356" t="s">
        <v>1823</v>
      </c>
      <c r="B356" t="s">
        <v>1359</v>
      </c>
      <c r="C356" t="s">
        <v>1433</v>
      </c>
      <c r="D356" t="s">
        <v>1758</v>
      </c>
      <c r="E356" s="31">
        <v>38.076086956521742</v>
      </c>
      <c r="F356" s="31">
        <v>184.48858695652166</v>
      </c>
      <c r="G356" s="31">
        <v>0</v>
      </c>
      <c r="H356" s="36">
        <v>0</v>
      </c>
      <c r="I356" s="31">
        <v>36.826086956521735</v>
      </c>
      <c r="J356" s="31">
        <v>0</v>
      </c>
      <c r="K356" s="36">
        <v>0</v>
      </c>
      <c r="L356" s="31">
        <v>19.251630434782605</v>
      </c>
      <c r="M356" s="31">
        <v>0</v>
      </c>
      <c r="N356" s="36">
        <v>0</v>
      </c>
      <c r="O356" s="31">
        <v>12.858695652173918</v>
      </c>
      <c r="P356" s="31">
        <v>0</v>
      </c>
      <c r="Q356" s="36">
        <v>0</v>
      </c>
      <c r="R356" s="31">
        <v>4.7157608695652176</v>
      </c>
      <c r="S356" s="31">
        <v>0</v>
      </c>
      <c r="T356" s="36">
        <v>0</v>
      </c>
      <c r="U356" s="31">
        <v>31.64782608695651</v>
      </c>
      <c r="V356" s="31">
        <v>0</v>
      </c>
      <c r="W356" s="36">
        <v>0</v>
      </c>
      <c r="X356" s="31">
        <v>0</v>
      </c>
      <c r="Y356" s="31">
        <v>0</v>
      </c>
      <c r="Z356" s="36" t="s">
        <v>2003</v>
      </c>
      <c r="AA356" s="31">
        <v>116.01467391304342</v>
      </c>
      <c r="AB356" s="31">
        <v>0</v>
      </c>
      <c r="AC356" s="36">
        <v>0</v>
      </c>
      <c r="AD356" s="31">
        <v>0</v>
      </c>
      <c r="AE356" s="31">
        <v>0</v>
      </c>
      <c r="AF356" s="36" t="s">
        <v>2003</v>
      </c>
      <c r="AG356" s="31">
        <v>0</v>
      </c>
      <c r="AH356" s="31">
        <v>0</v>
      </c>
      <c r="AI356" s="36" t="s">
        <v>2003</v>
      </c>
      <c r="AJ356" t="s">
        <v>669</v>
      </c>
      <c r="AK356" s="37">
        <v>5</v>
      </c>
      <c r="AT356"/>
    </row>
    <row r="357" spans="1:46" x14ac:dyDescent="0.25">
      <c r="A357" t="s">
        <v>1823</v>
      </c>
      <c r="B357" t="s">
        <v>1158</v>
      </c>
      <c r="C357" t="s">
        <v>1529</v>
      </c>
      <c r="D357" t="s">
        <v>1735</v>
      </c>
      <c r="E357" s="31">
        <v>71.826086956521735</v>
      </c>
      <c r="F357" s="31">
        <v>248.10945652173913</v>
      </c>
      <c r="G357" s="31">
        <v>11.549673913043478</v>
      </c>
      <c r="H357" s="36">
        <v>4.655072029482079E-2</v>
      </c>
      <c r="I357" s="31">
        <v>20.644021739130434</v>
      </c>
      <c r="J357" s="31">
        <v>1.1875</v>
      </c>
      <c r="K357" s="36">
        <v>5.7522706331446627E-2</v>
      </c>
      <c r="L357" s="31">
        <v>12.035326086956522</v>
      </c>
      <c r="M357" s="31">
        <v>1.1875</v>
      </c>
      <c r="N357" s="36">
        <v>9.8667870851207956E-2</v>
      </c>
      <c r="O357" s="31">
        <v>4.7826086956521738</v>
      </c>
      <c r="P357" s="31">
        <v>0</v>
      </c>
      <c r="Q357" s="36">
        <v>0</v>
      </c>
      <c r="R357" s="31">
        <v>3.8260869565217392</v>
      </c>
      <c r="S357" s="31">
        <v>0</v>
      </c>
      <c r="T357" s="36">
        <v>0</v>
      </c>
      <c r="U357" s="31">
        <v>68.746413043478256</v>
      </c>
      <c r="V357" s="31">
        <v>2.9420652173913044</v>
      </c>
      <c r="W357" s="36">
        <v>4.2795908719348207E-2</v>
      </c>
      <c r="X357" s="31">
        <v>10.858695652173912</v>
      </c>
      <c r="Y357" s="31">
        <v>0</v>
      </c>
      <c r="Z357" s="36">
        <v>0</v>
      </c>
      <c r="AA357" s="31">
        <v>144.1945652173913</v>
      </c>
      <c r="AB357" s="31">
        <v>7.420108695652174</v>
      </c>
      <c r="AC357" s="36">
        <v>5.1459003912286388E-2</v>
      </c>
      <c r="AD357" s="31">
        <v>3.6657608695652173</v>
      </c>
      <c r="AE357" s="31">
        <v>0</v>
      </c>
      <c r="AF357" s="36">
        <v>0</v>
      </c>
      <c r="AG357" s="31">
        <v>0</v>
      </c>
      <c r="AH357" s="31">
        <v>0</v>
      </c>
      <c r="AI357" s="36" t="s">
        <v>2003</v>
      </c>
      <c r="AJ357" t="s">
        <v>466</v>
      </c>
      <c r="AK357" s="37">
        <v>5</v>
      </c>
      <c r="AT357"/>
    </row>
    <row r="358" spans="1:46" x14ac:dyDescent="0.25">
      <c r="A358" t="s">
        <v>1823</v>
      </c>
      <c r="B358" t="s">
        <v>1300</v>
      </c>
      <c r="C358" t="s">
        <v>1696</v>
      </c>
      <c r="D358" t="s">
        <v>1750</v>
      </c>
      <c r="E358" s="31">
        <v>109.21739130434783</v>
      </c>
      <c r="F358" s="31">
        <v>277.5625</v>
      </c>
      <c r="G358" s="31">
        <v>0.95380434782608692</v>
      </c>
      <c r="H358" s="36">
        <v>3.4363588302673701E-3</v>
      </c>
      <c r="I358" s="31">
        <v>46.733695652173914</v>
      </c>
      <c r="J358" s="31">
        <v>0.50271739130434778</v>
      </c>
      <c r="K358" s="36">
        <v>1.0757064774973834E-2</v>
      </c>
      <c r="L358" s="31">
        <v>32.714673913043477</v>
      </c>
      <c r="M358" s="31">
        <v>0.50271739130434778</v>
      </c>
      <c r="N358" s="36">
        <v>1.5366724811030815E-2</v>
      </c>
      <c r="O358" s="31">
        <v>9.2391304347826093</v>
      </c>
      <c r="P358" s="31">
        <v>0</v>
      </c>
      <c r="Q358" s="36">
        <v>0</v>
      </c>
      <c r="R358" s="31">
        <v>4.7798913043478262</v>
      </c>
      <c r="S358" s="31">
        <v>0</v>
      </c>
      <c r="T358" s="36">
        <v>0</v>
      </c>
      <c r="U358" s="31">
        <v>37.959239130434781</v>
      </c>
      <c r="V358" s="31">
        <v>0</v>
      </c>
      <c r="W358" s="36">
        <v>0</v>
      </c>
      <c r="X358" s="31">
        <v>0</v>
      </c>
      <c r="Y358" s="31">
        <v>0</v>
      </c>
      <c r="Z358" s="36" t="s">
        <v>2003</v>
      </c>
      <c r="AA358" s="31">
        <v>192.86956521739131</v>
      </c>
      <c r="AB358" s="31">
        <v>0.45108695652173914</v>
      </c>
      <c r="AC358" s="36">
        <v>2.338818755635708E-3</v>
      </c>
      <c r="AD358" s="31">
        <v>0</v>
      </c>
      <c r="AE358" s="31">
        <v>0</v>
      </c>
      <c r="AF358" s="36" t="s">
        <v>2003</v>
      </c>
      <c r="AG358" s="31">
        <v>0</v>
      </c>
      <c r="AH358" s="31">
        <v>0</v>
      </c>
      <c r="AI358" s="36" t="s">
        <v>2003</v>
      </c>
      <c r="AJ358" t="s">
        <v>608</v>
      </c>
      <c r="AK358" s="37">
        <v>5</v>
      </c>
      <c r="AT358"/>
    </row>
    <row r="359" spans="1:46" x14ac:dyDescent="0.25">
      <c r="A359" t="s">
        <v>1823</v>
      </c>
      <c r="B359" t="s">
        <v>867</v>
      </c>
      <c r="C359" t="s">
        <v>1535</v>
      </c>
      <c r="D359" t="s">
        <v>1714</v>
      </c>
      <c r="E359" s="31">
        <v>72.163043478260875</v>
      </c>
      <c r="F359" s="31">
        <v>217.22826086956525</v>
      </c>
      <c r="G359" s="31">
        <v>0</v>
      </c>
      <c r="H359" s="36">
        <v>0</v>
      </c>
      <c r="I359" s="31">
        <v>31.073369565217394</v>
      </c>
      <c r="J359" s="31">
        <v>0</v>
      </c>
      <c r="K359" s="36">
        <v>0</v>
      </c>
      <c r="L359" s="31">
        <v>18.538043478260871</v>
      </c>
      <c r="M359" s="31">
        <v>0</v>
      </c>
      <c r="N359" s="36">
        <v>0</v>
      </c>
      <c r="O359" s="31">
        <v>5.6766304347826084</v>
      </c>
      <c r="P359" s="31">
        <v>0</v>
      </c>
      <c r="Q359" s="36">
        <v>0</v>
      </c>
      <c r="R359" s="31">
        <v>6.8586956521739131</v>
      </c>
      <c r="S359" s="31">
        <v>0</v>
      </c>
      <c r="T359" s="36">
        <v>0</v>
      </c>
      <c r="U359" s="31">
        <v>47.423913043478258</v>
      </c>
      <c r="V359" s="31">
        <v>0</v>
      </c>
      <c r="W359" s="36">
        <v>0</v>
      </c>
      <c r="X359" s="31">
        <v>0</v>
      </c>
      <c r="Y359" s="31">
        <v>0</v>
      </c>
      <c r="Z359" s="36" t="s">
        <v>2003</v>
      </c>
      <c r="AA359" s="31">
        <v>128.84510869565219</v>
      </c>
      <c r="AB359" s="31">
        <v>0</v>
      </c>
      <c r="AC359" s="36">
        <v>0</v>
      </c>
      <c r="AD359" s="31">
        <v>9.8858695652173907</v>
      </c>
      <c r="AE359" s="31">
        <v>0</v>
      </c>
      <c r="AF359" s="36">
        <v>0</v>
      </c>
      <c r="AG359" s="31">
        <v>0</v>
      </c>
      <c r="AH359" s="31">
        <v>0</v>
      </c>
      <c r="AI359" s="36" t="s">
        <v>2003</v>
      </c>
      <c r="AJ359" t="s">
        <v>175</v>
      </c>
      <c r="AK359" s="37">
        <v>5</v>
      </c>
      <c r="AT359"/>
    </row>
    <row r="360" spans="1:46" x14ac:dyDescent="0.25">
      <c r="A360" t="s">
        <v>1823</v>
      </c>
      <c r="B360" t="s">
        <v>915</v>
      </c>
      <c r="C360" t="s">
        <v>1562</v>
      </c>
      <c r="D360" t="s">
        <v>1793</v>
      </c>
      <c r="E360" s="31">
        <v>29.945652173913043</v>
      </c>
      <c r="F360" s="31">
        <v>68.893260869565211</v>
      </c>
      <c r="G360" s="31">
        <v>0</v>
      </c>
      <c r="H360" s="36">
        <v>0</v>
      </c>
      <c r="I360" s="31">
        <v>18.945652173913047</v>
      </c>
      <c r="J360" s="31">
        <v>0</v>
      </c>
      <c r="K360" s="36">
        <v>0</v>
      </c>
      <c r="L360" s="31">
        <v>12.897391304347826</v>
      </c>
      <c r="M360" s="31">
        <v>0</v>
      </c>
      <c r="N360" s="36">
        <v>0</v>
      </c>
      <c r="O360" s="31">
        <v>3.3743478260869577</v>
      </c>
      <c r="P360" s="31">
        <v>0</v>
      </c>
      <c r="Q360" s="36">
        <v>0</v>
      </c>
      <c r="R360" s="31">
        <v>2.6739130434782608</v>
      </c>
      <c r="S360" s="31">
        <v>0</v>
      </c>
      <c r="T360" s="36">
        <v>0</v>
      </c>
      <c r="U360" s="31">
        <v>10.12869565217391</v>
      </c>
      <c r="V360" s="31">
        <v>0</v>
      </c>
      <c r="W360" s="36">
        <v>0</v>
      </c>
      <c r="X360" s="31">
        <v>0</v>
      </c>
      <c r="Y360" s="31">
        <v>0</v>
      </c>
      <c r="Z360" s="36" t="s">
        <v>2003</v>
      </c>
      <c r="AA360" s="31">
        <v>39.599673913043468</v>
      </c>
      <c r="AB360" s="31">
        <v>0</v>
      </c>
      <c r="AC360" s="36">
        <v>0</v>
      </c>
      <c r="AD360" s="31">
        <v>0.21923913043478263</v>
      </c>
      <c r="AE360" s="31">
        <v>0</v>
      </c>
      <c r="AF360" s="36">
        <v>0</v>
      </c>
      <c r="AG360" s="31">
        <v>0</v>
      </c>
      <c r="AH360" s="31">
        <v>0</v>
      </c>
      <c r="AI360" s="36" t="s">
        <v>2003</v>
      </c>
      <c r="AJ360" t="s">
        <v>223</v>
      </c>
      <c r="AK360" s="37">
        <v>5</v>
      </c>
      <c r="AT360"/>
    </row>
    <row r="361" spans="1:46" x14ac:dyDescent="0.25">
      <c r="A361" t="s">
        <v>1823</v>
      </c>
      <c r="B361" t="s">
        <v>1094</v>
      </c>
      <c r="C361" t="s">
        <v>1403</v>
      </c>
      <c r="D361" t="s">
        <v>1791</v>
      </c>
      <c r="E361" s="31">
        <v>63.608695652173914</v>
      </c>
      <c r="F361" s="31">
        <v>165.44510869565215</v>
      </c>
      <c r="G361" s="31">
        <v>0</v>
      </c>
      <c r="H361" s="36">
        <v>0</v>
      </c>
      <c r="I361" s="31">
        <v>5.8031521739130429</v>
      </c>
      <c r="J361" s="31">
        <v>0</v>
      </c>
      <c r="K361" s="36">
        <v>0</v>
      </c>
      <c r="L361" s="31">
        <v>5.8031521739130429</v>
      </c>
      <c r="M361" s="31">
        <v>0</v>
      </c>
      <c r="N361" s="36">
        <v>0</v>
      </c>
      <c r="O361" s="31">
        <v>0</v>
      </c>
      <c r="P361" s="31">
        <v>0</v>
      </c>
      <c r="Q361" s="36" t="s">
        <v>2003</v>
      </c>
      <c r="R361" s="31">
        <v>0</v>
      </c>
      <c r="S361" s="31">
        <v>0</v>
      </c>
      <c r="T361" s="36" t="s">
        <v>2003</v>
      </c>
      <c r="U361" s="31">
        <v>54.610978260869558</v>
      </c>
      <c r="V361" s="31">
        <v>0</v>
      </c>
      <c r="W361" s="36">
        <v>0</v>
      </c>
      <c r="X361" s="31">
        <v>0</v>
      </c>
      <c r="Y361" s="31">
        <v>0</v>
      </c>
      <c r="Z361" s="36" t="s">
        <v>2003</v>
      </c>
      <c r="AA361" s="31">
        <v>102.27010869565216</v>
      </c>
      <c r="AB361" s="31">
        <v>0</v>
      </c>
      <c r="AC361" s="36">
        <v>0</v>
      </c>
      <c r="AD361" s="31">
        <v>2.7608695652173911</v>
      </c>
      <c r="AE361" s="31">
        <v>0</v>
      </c>
      <c r="AF361" s="36">
        <v>0</v>
      </c>
      <c r="AG361" s="31">
        <v>0</v>
      </c>
      <c r="AH361" s="31">
        <v>0</v>
      </c>
      <c r="AI361" s="36" t="s">
        <v>2003</v>
      </c>
      <c r="AJ361" t="s">
        <v>402</v>
      </c>
      <c r="AK361" s="37">
        <v>5</v>
      </c>
      <c r="AT361"/>
    </row>
    <row r="362" spans="1:46" x14ac:dyDescent="0.25">
      <c r="A362" t="s">
        <v>1823</v>
      </c>
      <c r="B362" t="s">
        <v>1107</v>
      </c>
      <c r="C362" t="s">
        <v>1629</v>
      </c>
      <c r="D362" t="s">
        <v>1738</v>
      </c>
      <c r="E362" s="31">
        <v>38.010869565217391</v>
      </c>
      <c r="F362" s="31">
        <v>100.76086956521739</v>
      </c>
      <c r="G362" s="31">
        <v>0</v>
      </c>
      <c r="H362" s="36">
        <v>0</v>
      </c>
      <c r="I362" s="31">
        <v>16.820652173913043</v>
      </c>
      <c r="J362" s="31">
        <v>0</v>
      </c>
      <c r="K362" s="36">
        <v>0</v>
      </c>
      <c r="L362" s="31">
        <v>12.266304347826088</v>
      </c>
      <c r="M362" s="31">
        <v>0</v>
      </c>
      <c r="N362" s="36">
        <v>0</v>
      </c>
      <c r="O362" s="31">
        <v>0</v>
      </c>
      <c r="P362" s="31">
        <v>0</v>
      </c>
      <c r="Q362" s="36" t="s">
        <v>2003</v>
      </c>
      <c r="R362" s="31">
        <v>4.5543478260869561</v>
      </c>
      <c r="S362" s="31">
        <v>0</v>
      </c>
      <c r="T362" s="36">
        <v>0</v>
      </c>
      <c r="U362" s="31">
        <v>15.782608695652174</v>
      </c>
      <c r="V362" s="31">
        <v>0</v>
      </c>
      <c r="W362" s="36">
        <v>0</v>
      </c>
      <c r="X362" s="31">
        <v>5.7092391304347823</v>
      </c>
      <c r="Y362" s="31">
        <v>0</v>
      </c>
      <c r="Z362" s="36">
        <v>0</v>
      </c>
      <c r="AA362" s="31">
        <v>62.448369565217391</v>
      </c>
      <c r="AB362" s="31">
        <v>0</v>
      </c>
      <c r="AC362" s="36">
        <v>0</v>
      </c>
      <c r="AD362" s="31">
        <v>0</v>
      </c>
      <c r="AE362" s="31">
        <v>0</v>
      </c>
      <c r="AF362" s="36" t="s">
        <v>2003</v>
      </c>
      <c r="AG362" s="31">
        <v>0</v>
      </c>
      <c r="AH362" s="31">
        <v>0</v>
      </c>
      <c r="AI362" s="36" t="s">
        <v>2003</v>
      </c>
      <c r="AJ362" t="s">
        <v>415</v>
      </c>
      <c r="AK362" s="37">
        <v>5</v>
      </c>
      <c r="AT362"/>
    </row>
    <row r="363" spans="1:46" x14ac:dyDescent="0.25">
      <c r="A363" t="s">
        <v>1823</v>
      </c>
      <c r="B363" t="s">
        <v>1137</v>
      </c>
      <c r="C363" t="s">
        <v>1408</v>
      </c>
      <c r="D363" t="s">
        <v>1719</v>
      </c>
      <c r="E363" s="31">
        <v>41.478260869565219</v>
      </c>
      <c r="F363" s="31">
        <v>159.39826086956526</v>
      </c>
      <c r="G363" s="31">
        <v>0</v>
      </c>
      <c r="H363" s="36">
        <v>0</v>
      </c>
      <c r="I363" s="31">
        <v>26.455652173913045</v>
      </c>
      <c r="J363" s="31">
        <v>0</v>
      </c>
      <c r="K363" s="36">
        <v>0</v>
      </c>
      <c r="L363" s="31">
        <v>21.482826086956521</v>
      </c>
      <c r="M363" s="31">
        <v>0</v>
      </c>
      <c r="N363" s="36">
        <v>0</v>
      </c>
      <c r="O363" s="31">
        <v>0</v>
      </c>
      <c r="P363" s="31">
        <v>0</v>
      </c>
      <c r="Q363" s="36" t="s">
        <v>2003</v>
      </c>
      <c r="R363" s="31">
        <v>4.9728260869565215</v>
      </c>
      <c r="S363" s="31">
        <v>0</v>
      </c>
      <c r="T363" s="36">
        <v>0</v>
      </c>
      <c r="U363" s="31">
        <v>22.930108695652191</v>
      </c>
      <c r="V363" s="31">
        <v>0</v>
      </c>
      <c r="W363" s="36">
        <v>0</v>
      </c>
      <c r="X363" s="31">
        <v>1.0731521739130436</v>
      </c>
      <c r="Y363" s="31">
        <v>0</v>
      </c>
      <c r="Z363" s="36">
        <v>0</v>
      </c>
      <c r="AA363" s="31">
        <v>108.93934782608697</v>
      </c>
      <c r="AB363" s="31">
        <v>0</v>
      </c>
      <c r="AC363" s="36">
        <v>0</v>
      </c>
      <c r="AD363" s="31">
        <v>0</v>
      </c>
      <c r="AE363" s="31">
        <v>0</v>
      </c>
      <c r="AF363" s="36" t="s">
        <v>2003</v>
      </c>
      <c r="AG363" s="31">
        <v>0</v>
      </c>
      <c r="AH363" s="31">
        <v>0</v>
      </c>
      <c r="AI363" s="36" t="s">
        <v>2003</v>
      </c>
      <c r="AJ363" t="s">
        <v>445</v>
      </c>
      <c r="AK363" s="37">
        <v>5</v>
      </c>
      <c r="AT363"/>
    </row>
    <row r="364" spans="1:46" x14ac:dyDescent="0.25">
      <c r="A364" t="s">
        <v>1823</v>
      </c>
      <c r="B364" t="s">
        <v>756</v>
      </c>
      <c r="C364" t="s">
        <v>1477</v>
      </c>
      <c r="D364" t="s">
        <v>1763</v>
      </c>
      <c r="E364" s="31">
        <v>129.31521739130434</v>
      </c>
      <c r="F364" s="31">
        <v>475.13608695652169</v>
      </c>
      <c r="G364" s="31">
        <v>109.24206521739131</v>
      </c>
      <c r="H364" s="36">
        <v>0.22991742411556235</v>
      </c>
      <c r="I364" s="31">
        <v>56.782608695652172</v>
      </c>
      <c r="J364" s="31">
        <v>14.336956521739131</v>
      </c>
      <c r="K364" s="36">
        <v>0.2524885145482389</v>
      </c>
      <c r="L364" s="31">
        <v>45.116847826086953</v>
      </c>
      <c r="M364" s="31">
        <v>14.336956521739131</v>
      </c>
      <c r="N364" s="36">
        <v>0.31777389628380415</v>
      </c>
      <c r="O364" s="31">
        <v>5.7880434782608692</v>
      </c>
      <c r="P364" s="31">
        <v>0</v>
      </c>
      <c r="Q364" s="36">
        <v>0</v>
      </c>
      <c r="R364" s="31">
        <v>5.8777173913043477</v>
      </c>
      <c r="S364" s="31">
        <v>0</v>
      </c>
      <c r="T364" s="36">
        <v>0</v>
      </c>
      <c r="U364" s="31">
        <v>96.58445652173917</v>
      </c>
      <c r="V364" s="31">
        <v>55.763804347826103</v>
      </c>
      <c r="W364" s="36">
        <v>0.57735795547262636</v>
      </c>
      <c r="X364" s="31">
        <v>9.0054347826086953</v>
      </c>
      <c r="Y364" s="31">
        <v>0</v>
      </c>
      <c r="Z364" s="36">
        <v>0</v>
      </c>
      <c r="AA364" s="31">
        <v>312.76358695652169</v>
      </c>
      <c r="AB364" s="31">
        <v>39.141304347826086</v>
      </c>
      <c r="AC364" s="36">
        <v>0.12514661546347863</v>
      </c>
      <c r="AD364" s="31">
        <v>0</v>
      </c>
      <c r="AE364" s="31">
        <v>0</v>
      </c>
      <c r="AF364" s="36" t="s">
        <v>2003</v>
      </c>
      <c r="AG364" s="31">
        <v>0</v>
      </c>
      <c r="AH364" s="31">
        <v>0</v>
      </c>
      <c r="AI364" s="36" t="s">
        <v>2003</v>
      </c>
      <c r="AJ364" t="s">
        <v>64</v>
      </c>
      <c r="AK364" s="37">
        <v>5</v>
      </c>
      <c r="AT364"/>
    </row>
    <row r="365" spans="1:46" x14ac:dyDescent="0.25">
      <c r="A365" t="s">
        <v>1823</v>
      </c>
      <c r="B365" t="s">
        <v>1356</v>
      </c>
      <c r="C365" t="s">
        <v>1525</v>
      </c>
      <c r="D365" t="s">
        <v>1773</v>
      </c>
      <c r="E365" s="31">
        <v>70.315217391304344</v>
      </c>
      <c r="F365" s="31">
        <v>312.28347826086957</v>
      </c>
      <c r="G365" s="31">
        <v>0.2608695652173913</v>
      </c>
      <c r="H365" s="36">
        <v>8.3536140518926502E-4</v>
      </c>
      <c r="I365" s="31">
        <v>86.152934782608696</v>
      </c>
      <c r="J365" s="31">
        <v>0.17391304347826086</v>
      </c>
      <c r="K365" s="36">
        <v>2.0186548945442064E-3</v>
      </c>
      <c r="L365" s="31">
        <v>84.71815217391304</v>
      </c>
      <c r="M365" s="31">
        <v>0.17391304347826086</v>
      </c>
      <c r="N365" s="36">
        <v>2.0528427381329654E-3</v>
      </c>
      <c r="O365" s="31">
        <v>0</v>
      </c>
      <c r="P365" s="31">
        <v>0</v>
      </c>
      <c r="Q365" s="36" t="s">
        <v>2003</v>
      </c>
      <c r="R365" s="31">
        <v>1.4347826086956521</v>
      </c>
      <c r="S365" s="31">
        <v>0</v>
      </c>
      <c r="T365" s="36">
        <v>0</v>
      </c>
      <c r="U365" s="31">
        <v>81.943586956521727</v>
      </c>
      <c r="V365" s="31">
        <v>8.6956521739130432E-2</v>
      </c>
      <c r="W365" s="36">
        <v>1.061175437502736E-3</v>
      </c>
      <c r="X365" s="31">
        <v>0</v>
      </c>
      <c r="Y365" s="31">
        <v>0</v>
      </c>
      <c r="Z365" s="36" t="s">
        <v>2003</v>
      </c>
      <c r="AA365" s="31">
        <v>144.18695652173915</v>
      </c>
      <c r="AB365" s="31">
        <v>0</v>
      </c>
      <c r="AC365" s="36">
        <v>0</v>
      </c>
      <c r="AD365" s="31">
        <v>0</v>
      </c>
      <c r="AE365" s="31">
        <v>0</v>
      </c>
      <c r="AF365" s="36" t="s">
        <v>2003</v>
      </c>
      <c r="AG365" s="31">
        <v>0</v>
      </c>
      <c r="AH365" s="31">
        <v>0</v>
      </c>
      <c r="AI365" s="36" t="s">
        <v>2003</v>
      </c>
      <c r="AJ365" t="s">
        <v>666</v>
      </c>
      <c r="AK365" s="37">
        <v>5</v>
      </c>
      <c r="AT365"/>
    </row>
    <row r="366" spans="1:46" x14ac:dyDescent="0.25">
      <c r="A366" t="s">
        <v>1823</v>
      </c>
      <c r="B366" t="s">
        <v>1208</v>
      </c>
      <c r="C366" t="s">
        <v>1659</v>
      </c>
      <c r="D366" t="s">
        <v>1780</v>
      </c>
      <c r="E366" s="31">
        <v>37.184782608695649</v>
      </c>
      <c r="F366" s="31">
        <v>109.6257608695652</v>
      </c>
      <c r="G366" s="31">
        <v>0</v>
      </c>
      <c r="H366" s="36">
        <v>0</v>
      </c>
      <c r="I366" s="31">
        <v>11.990434782608698</v>
      </c>
      <c r="J366" s="31">
        <v>0</v>
      </c>
      <c r="K366" s="36">
        <v>0</v>
      </c>
      <c r="L366" s="31">
        <v>4.0670652173913044</v>
      </c>
      <c r="M366" s="31">
        <v>0</v>
      </c>
      <c r="N366" s="36">
        <v>0</v>
      </c>
      <c r="O366" s="31">
        <v>5.314673913043479</v>
      </c>
      <c r="P366" s="31">
        <v>0</v>
      </c>
      <c r="Q366" s="36">
        <v>0</v>
      </c>
      <c r="R366" s="31">
        <v>2.6086956521739131</v>
      </c>
      <c r="S366" s="31">
        <v>0</v>
      </c>
      <c r="T366" s="36">
        <v>0</v>
      </c>
      <c r="U366" s="31">
        <v>37.077608695652181</v>
      </c>
      <c r="V366" s="31">
        <v>0</v>
      </c>
      <c r="W366" s="36">
        <v>0</v>
      </c>
      <c r="X366" s="31">
        <v>0</v>
      </c>
      <c r="Y366" s="31">
        <v>0</v>
      </c>
      <c r="Z366" s="36" t="s">
        <v>2003</v>
      </c>
      <c r="AA366" s="31">
        <v>60.55771739130433</v>
      </c>
      <c r="AB366" s="31">
        <v>0</v>
      </c>
      <c r="AC366" s="36">
        <v>0</v>
      </c>
      <c r="AD366" s="31">
        <v>0</v>
      </c>
      <c r="AE366" s="31">
        <v>0</v>
      </c>
      <c r="AF366" s="36" t="s">
        <v>2003</v>
      </c>
      <c r="AG366" s="31">
        <v>0</v>
      </c>
      <c r="AH366" s="31">
        <v>0</v>
      </c>
      <c r="AI366" s="36" t="s">
        <v>2003</v>
      </c>
      <c r="AJ366" t="s">
        <v>516</v>
      </c>
      <c r="AK366" s="37">
        <v>5</v>
      </c>
      <c r="AT366"/>
    </row>
    <row r="367" spans="1:46" x14ac:dyDescent="0.25">
      <c r="A367" t="s">
        <v>1823</v>
      </c>
      <c r="B367" t="s">
        <v>985</v>
      </c>
      <c r="C367" t="s">
        <v>1586</v>
      </c>
      <c r="D367" t="s">
        <v>1763</v>
      </c>
      <c r="E367" s="31">
        <v>63.391304347826086</v>
      </c>
      <c r="F367" s="31">
        <v>181.49836956521739</v>
      </c>
      <c r="G367" s="31">
        <v>8.7717391304347814</v>
      </c>
      <c r="H367" s="36">
        <v>4.8329575364493026E-2</v>
      </c>
      <c r="I367" s="31">
        <v>43.557282608695658</v>
      </c>
      <c r="J367" s="31">
        <v>0.69836956521739135</v>
      </c>
      <c r="K367" s="36">
        <v>1.6033359369346214E-2</v>
      </c>
      <c r="L367" s="31">
        <v>25.305978260869566</v>
      </c>
      <c r="M367" s="31">
        <v>0.69836956521739135</v>
      </c>
      <c r="N367" s="36">
        <v>2.7597019092412432E-2</v>
      </c>
      <c r="O367" s="31">
        <v>15.816521739130433</v>
      </c>
      <c r="P367" s="31">
        <v>0</v>
      </c>
      <c r="Q367" s="36">
        <v>0</v>
      </c>
      <c r="R367" s="31">
        <v>2.4347826086956523</v>
      </c>
      <c r="S367" s="31">
        <v>0</v>
      </c>
      <c r="T367" s="36">
        <v>0</v>
      </c>
      <c r="U367" s="31">
        <v>26.630326086956519</v>
      </c>
      <c r="V367" s="31">
        <v>0.33152173913043476</v>
      </c>
      <c r="W367" s="36">
        <v>1.2449030404205731E-2</v>
      </c>
      <c r="X367" s="31">
        <v>0</v>
      </c>
      <c r="Y367" s="31">
        <v>0</v>
      </c>
      <c r="Z367" s="36" t="s">
        <v>2003</v>
      </c>
      <c r="AA367" s="31">
        <v>111.31076086956521</v>
      </c>
      <c r="AB367" s="31">
        <v>7.7418478260869561</v>
      </c>
      <c r="AC367" s="36">
        <v>6.9551656691655458E-2</v>
      </c>
      <c r="AD367" s="31">
        <v>0</v>
      </c>
      <c r="AE367" s="31">
        <v>0</v>
      </c>
      <c r="AF367" s="36" t="s">
        <v>2003</v>
      </c>
      <c r="AG367" s="31">
        <v>0</v>
      </c>
      <c r="AH367" s="31">
        <v>0</v>
      </c>
      <c r="AI367" s="36" t="s">
        <v>2003</v>
      </c>
      <c r="AJ367" t="s">
        <v>293</v>
      </c>
      <c r="AK367" s="37">
        <v>5</v>
      </c>
      <c r="AT367"/>
    </row>
    <row r="368" spans="1:46" x14ac:dyDescent="0.25">
      <c r="A368" t="s">
        <v>1823</v>
      </c>
      <c r="B368" t="s">
        <v>1154</v>
      </c>
      <c r="C368" t="s">
        <v>1383</v>
      </c>
      <c r="D368" t="s">
        <v>1720</v>
      </c>
      <c r="E368" s="31">
        <v>61.260869565217391</v>
      </c>
      <c r="F368" s="31">
        <v>254.50434782608693</v>
      </c>
      <c r="G368" s="31">
        <v>18.901304347826088</v>
      </c>
      <c r="H368" s="36">
        <v>7.4267117671176719E-2</v>
      </c>
      <c r="I368" s="31">
        <v>27.474999999999998</v>
      </c>
      <c r="J368" s="31">
        <v>0</v>
      </c>
      <c r="K368" s="36">
        <v>0</v>
      </c>
      <c r="L368" s="31">
        <v>16.678804347826084</v>
      </c>
      <c r="M368" s="31">
        <v>0</v>
      </c>
      <c r="N368" s="36">
        <v>0</v>
      </c>
      <c r="O368" s="31">
        <v>6.1630434782608692</v>
      </c>
      <c r="P368" s="31">
        <v>0</v>
      </c>
      <c r="Q368" s="36">
        <v>0</v>
      </c>
      <c r="R368" s="31">
        <v>4.6331521739130439</v>
      </c>
      <c r="S368" s="31">
        <v>0</v>
      </c>
      <c r="T368" s="36">
        <v>0</v>
      </c>
      <c r="U368" s="31">
        <v>52.404891304347828</v>
      </c>
      <c r="V368" s="31">
        <v>0</v>
      </c>
      <c r="W368" s="36">
        <v>0</v>
      </c>
      <c r="X368" s="31">
        <v>7.3994565217391308</v>
      </c>
      <c r="Y368" s="31">
        <v>0</v>
      </c>
      <c r="Z368" s="36">
        <v>0</v>
      </c>
      <c r="AA368" s="31">
        <v>160.05108695652171</v>
      </c>
      <c r="AB368" s="31">
        <v>18.901304347826088</v>
      </c>
      <c r="AC368" s="36">
        <v>0.11809544506849039</v>
      </c>
      <c r="AD368" s="31">
        <v>7.1739130434782608</v>
      </c>
      <c r="AE368" s="31">
        <v>0</v>
      </c>
      <c r="AF368" s="36">
        <v>0</v>
      </c>
      <c r="AG368" s="31">
        <v>0</v>
      </c>
      <c r="AH368" s="31">
        <v>0</v>
      </c>
      <c r="AI368" s="36" t="s">
        <v>2003</v>
      </c>
      <c r="AJ368" t="s">
        <v>462</v>
      </c>
      <c r="AK368" s="37">
        <v>5</v>
      </c>
      <c r="AT368"/>
    </row>
    <row r="369" spans="1:46" x14ac:dyDescent="0.25">
      <c r="A369" t="s">
        <v>1823</v>
      </c>
      <c r="B369" t="s">
        <v>823</v>
      </c>
      <c r="C369" t="s">
        <v>1453</v>
      </c>
      <c r="D369" t="s">
        <v>1719</v>
      </c>
      <c r="E369" s="31">
        <v>62.641304347826086</v>
      </c>
      <c r="F369" s="31">
        <v>226.69021739130437</v>
      </c>
      <c r="G369" s="31">
        <v>43.035326086956523</v>
      </c>
      <c r="H369" s="36">
        <v>0.18984200810337798</v>
      </c>
      <c r="I369" s="31">
        <v>29.573369565217391</v>
      </c>
      <c r="J369" s="31">
        <v>9.7826086956521743E-2</v>
      </c>
      <c r="K369" s="36">
        <v>3.307911421483047E-3</v>
      </c>
      <c r="L369" s="31">
        <v>20.038043478260871</v>
      </c>
      <c r="M369" s="31">
        <v>0</v>
      </c>
      <c r="N369" s="36">
        <v>0</v>
      </c>
      <c r="O369" s="31">
        <v>7.9592391304347823</v>
      </c>
      <c r="P369" s="31">
        <v>9.7826086956521743E-2</v>
      </c>
      <c r="Q369" s="36">
        <v>1.2290884260839878E-2</v>
      </c>
      <c r="R369" s="31">
        <v>1.576086956521739</v>
      </c>
      <c r="S369" s="31">
        <v>0</v>
      </c>
      <c r="T369" s="36">
        <v>0</v>
      </c>
      <c r="U369" s="31">
        <v>52.967391304347828</v>
      </c>
      <c r="V369" s="31">
        <v>3.2201086956521738</v>
      </c>
      <c r="W369" s="36">
        <v>6.0794171967986865E-2</v>
      </c>
      <c r="X369" s="31">
        <v>5.4864130434782608</v>
      </c>
      <c r="Y369" s="31">
        <v>0</v>
      </c>
      <c r="Z369" s="36">
        <v>0</v>
      </c>
      <c r="AA369" s="31">
        <v>138.66304347826087</v>
      </c>
      <c r="AB369" s="31">
        <v>39.717391304347828</v>
      </c>
      <c r="AC369" s="36">
        <v>0.28643097907031434</v>
      </c>
      <c r="AD369" s="31">
        <v>0</v>
      </c>
      <c r="AE369" s="31">
        <v>0</v>
      </c>
      <c r="AF369" s="36" t="s">
        <v>2003</v>
      </c>
      <c r="AG369" s="31">
        <v>0</v>
      </c>
      <c r="AH369" s="31">
        <v>0</v>
      </c>
      <c r="AI369" s="36" t="s">
        <v>2003</v>
      </c>
      <c r="AJ369" t="s">
        <v>131</v>
      </c>
      <c r="AK369" s="37">
        <v>5</v>
      </c>
      <c r="AT369"/>
    </row>
    <row r="370" spans="1:46" x14ac:dyDescent="0.25">
      <c r="A370" t="s">
        <v>1823</v>
      </c>
      <c r="B370" t="s">
        <v>1198</v>
      </c>
      <c r="C370" t="s">
        <v>1657</v>
      </c>
      <c r="D370" t="s">
        <v>1740</v>
      </c>
      <c r="E370" s="31">
        <v>59.510869565217391</v>
      </c>
      <c r="F370" s="31">
        <v>129.91847826086956</v>
      </c>
      <c r="G370" s="31">
        <v>3.2608695652173912E-2</v>
      </c>
      <c r="H370" s="36">
        <v>2.5099351600083665E-4</v>
      </c>
      <c r="I370" s="31">
        <v>36.336956521739133</v>
      </c>
      <c r="J370" s="31">
        <v>3.2608695652173912E-2</v>
      </c>
      <c r="K370" s="36">
        <v>8.9739754711337118E-4</v>
      </c>
      <c r="L370" s="31">
        <v>26.796195652173914</v>
      </c>
      <c r="M370" s="31">
        <v>0</v>
      </c>
      <c r="N370" s="36">
        <v>0</v>
      </c>
      <c r="O370" s="31">
        <v>5.2336956521739131</v>
      </c>
      <c r="P370" s="31">
        <v>3.2608695652173912E-2</v>
      </c>
      <c r="Q370" s="36">
        <v>6.2305295950155761E-3</v>
      </c>
      <c r="R370" s="31">
        <v>4.3070652173913047</v>
      </c>
      <c r="S370" s="31">
        <v>0</v>
      </c>
      <c r="T370" s="36">
        <v>0</v>
      </c>
      <c r="U370" s="31">
        <v>26.396739130434781</v>
      </c>
      <c r="V370" s="31">
        <v>0</v>
      </c>
      <c r="W370" s="36">
        <v>0</v>
      </c>
      <c r="X370" s="31">
        <v>0.56521739130434778</v>
      </c>
      <c r="Y370" s="31">
        <v>0</v>
      </c>
      <c r="Z370" s="36">
        <v>0</v>
      </c>
      <c r="AA370" s="31">
        <v>66.619565217391298</v>
      </c>
      <c r="AB370" s="31">
        <v>0</v>
      </c>
      <c r="AC370" s="36">
        <v>0</v>
      </c>
      <c r="AD370" s="31">
        <v>0</v>
      </c>
      <c r="AE370" s="31">
        <v>0</v>
      </c>
      <c r="AF370" s="36" t="s">
        <v>2003</v>
      </c>
      <c r="AG370" s="31">
        <v>0</v>
      </c>
      <c r="AH370" s="31">
        <v>0</v>
      </c>
      <c r="AI370" s="36" t="s">
        <v>2003</v>
      </c>
      <c r="AJ370" t="s">
        <v>506</v>
      </c>
      <c r="AK370" s="37">
        <v>5</v>
      </c>
      <c r="AT370"/>
    </row>
    <row r="371" spans="1:46" x14ac:dyDescent="0.25">
      <c r="A371" t="s">
        <v>1823</v>
      </c>
      <c r="B371" t="s">
        <v>764</v>
      </c>
      <c r="C371" t="s">
        <v>1451</v>
      </c>
      <c r="D371" t="s">
        <v>1731</v>
      </c>
      <c r="E371" s="31">
        <v>106.08695652173913</v>
      </c>
      <c r="F371" s="31">
        <v>281.39945652173913</v>
      </c>
      <c r="G371" s="31">
        <v>31.741847826086957</v>
      </c>
      <c r="H371" s="36">
        <v>0.11279996137318334</v>
      </c>
      <c r="I371" s="31">
        <v>29.451086956521738</v>
      </c>
      <c r="J371" s="31">
        <v>5.2038043478260869</v>
      </c>
      <c r="K371" s="36">
        <v>0.1766931168112198</v>
      </c>
      <c r="L371" s="31">
        <v>15.247282608695652</v>
      </c>
      <c r="M371" s="31">
        <v>5.2038043478260869</v>
      </c>
      <c r="N371" s="36">
        <v>0.3412938870076635</v>
      </c>
      <c r="O371" s="31">
        <v>8.0869565217391308</v>
      </c>
      <c r="P371" s="31">
        <v>0</v>
      </c>
      <c r="Q371" s="36">
        <v>0</v>
      </c>
      <c r="R371" s="31">
        <v>6.1168478260869561</v>
      </c>
      <c r="S371" s="31">
        <v>0</v>
      </c>
      <c r="T371" s="36">
        <v>0</v>
      </c>
      <c r="U371" s="31">
        <v>51.722826086956523</v>
      </c>
      <c r="V371" s="31">
        <v>5.1630434782608692</v>
      </c>
      <c r="W371" s="36">
        <v>9.9821372281181028E-2</v>
      </c>
      <c r="X371" s="31">
        <v>7.9646739130434785</v>
      </c>
      <c r="Y371" s="31">
        <v>0</v>
      </c>
      <c r="Z371" s="36">
        <v>0</v>
      </c>
      <c r="AA371" s="31">
        <v>192.2608695652174</v>
      </c>
      <c r="AB371" s="31">
        <v>21.375</v>
      </c>
      <c r="AC371" s="36">
        <v>0.11117706919945725</v>
      </c>
      <c r="AD371" s="31">
        <v>0</v>
      </c>
      <c r="AE371" s="31">
        <v>0</v>
      </c>
      <c r="AF371" s="36" t="s">
        <v>2003</v>
      </c>
      <c r="AG371" s="31">
        <v>0</v>
      </c>
      <c r="AH371" s="31">
        <v>0</v>
      </c>
      <c r="AI371" s="36" t="s">
        <v>2003</v>
      </c>
      <c r="AJ371" t="s">
        <v>72</v>
      </c>
      <c r="AK371" s="37">
        <v>5</v>
      </c>
      <c r="AT371"/>
    </row>
    <row r="372" spans="1:46" x14ac:dyDescent="0.25">
      <c r="A372" t="s">
        <v>1823</v>
      </c>
      <c r="B372" t="s">
        <v>1022</v>
      </c>
      <c r="C372" t="s">
        <v>1417</v>
      </c>
      <c r="D372" t="s">
        <v>1730</v>
      </c>
      <c r="E372" s="31">
        <v>51.641304347826086</v>
      </c>
      <c r="F372" s="31">
        <v>165.16576086956525</v>
      </c>
      <c r="G372" s="31">
        <v>0.31521739130434778</v>
      </c>
      <c r="H372" s="36">
        <v>1.9084911403234558E-3</v>
      </c>
      <c r="I372" s="31">
        <v>34.282608695652179</v>
      </c>
      <c r="J372" s="31">
        <v>0.31521739130434778</v>
      </c>
      <c r="K372" s="36">
        <v>9.1946734305643606E-3</v>
      </c>
      <c r="L372" s="31">
        <v>27.532608695652176</v>
      </c>
      <c r="M372" s="31">
        <v>0.27173913043478259</v>
      </c>
      <c r="N372" s="36">
        <v>9.8697196999605191E-3</v>
      </c>
      <c r="O372" s="31">
        <v>3.1195652173913042</v>
      </c>
      <c r="P372" s="31">
        <v>2.1739130434782608E-2</v>
      </c>
      <c r="Q372" s="36">
        <v>6.9686411149825784E-3</v>
      </c>
      <c r="R372" s="31">
        <v>3.6304347826086958</v>
      </c>
      <c r="S372" s="31">
        <v>2.1739130434782608E-2</v>
      </c>
      <c r="T372" s="36">
        <v>5.9880239520958079E-3</v>
      </c>
      <c r="U372" s="31">
        <v>37.5625</v>
      </c>
      <c r="V372" s="31">
        <v>0</v>
      </c>
      <c r="W372" s="36">
        <v>0</v>
      </c>
      <c r="X372" s="31">
        <v>1.0516304347826086</v>
      </c>
      <c r="Y372" s="31">
        <v>0</v>
      </c>
      <c r="Z372" s="36">
        <v>0</v>
      </c>
      <c r="AA372" s="31">
        <v>92.269021739130437</v>
      </c>
      <c r="AB372" s="31">
        <v>0</v>
      </c>
      <c r="AC372" s="36">
        <v>0</v>
      </c>
      <c r="AD372" s="31">
        <v>0</v>
      </c>
      <c r="AE372" s="31">
        <v>0</v>
      </c>
      <c r="AF372" s="36" t="s">
        <v>2003</v>
      </c>
      <c r="AG372" s="31">
        <v>0</v>
      </c>
      <c r="AH372" s="31">
        <v>0</v>
      </c>
      <c r="AI372" s="36" t="s">
        <v>2003</v>
      </c>
      <c r="AJ372" t="s">
        <v>330</v>
      </c>
      <c r="AK372" s="37">
        <v>5</v>
      </c>
      <c r="AT372"/>
    </row>
    <row r="373" spans="1:46" x14ac:dyDescent="0.25">
      <c r="A373" t="s">
        <v>1823</v>
      </c>
      <c r="B373" t="s">
        <v>1138</v>
      </c>
      <c r="C373" t="s">
        <v>1639</v>
      </c>
      <c r="D373" t="s">
        <v>1740</v>
      </c>
      <c r="E373" s="31">
        <v>62.413043478260867</v>
      </c>
      <c r="F373" s="31">
        <v>147.64130434782609</v>
      </c>
      <c r="G373" s="31">
        <v>0</v>
      </c>
      <c r="H373" s="36">
        <v>0</v>
      </c>
      <c r="I373" s="31">
        <v>18.513586956521742</v>
      </c>
      <c r="J373" s="31">
        <v>0</v>
      </c>
      <c r="K373" s="36">
        <v>0</v>
      </c>
      <c r="L373" s="31">
        <v>12.548913043478262</v>
      </c>
      <c r="M373" s="31">
        <v>0</v>
      </c>
      <c r="N373" s="36">
        <v>0</v>
      </c>
      <c r="O373" s="31">
        <v>0.36956521739130432</v>
      </c>
      <c r="P373" s="31">
        <v>0</v>
      </c>
      <c r="Q373" s="36">
        <v>0</v>
      </c>
      <c r="R373" s="31">
        <v>5.5951086956521738</v>
      </c>
      <c r="S373" s="31">
        <v>0</v>
      </c>
      <c r="T373" s="36">
        <v>0</v>
      </c>
      <c r="U373" s="31">
        <v>17.923913043478262</v>
      </c>
      <c r="V373" s="31">
        <v>0</v>
      </c>
      <c r="W373" s="36">
        <v>0</v>
      </c>
      <c r="X373" s="31">
        <v>4.1494565217391308</v>
      </c>
      <c r="Y373" s="31">
        <v>0</v>
      </c>
      <c r="Z373" s="36">
        <v>0</v>
      </c>
      <c r="AA373" s="31">
        <v>107.05434782608695</v>
      </c>
      <c r="AB373" s="31">
        <v>0</v>
      </c>
      <c r="AC373" s="36">
        <v>0</v>
      </c>
      <c r="AD373" s="31">
        <v>0</v>
      </c>
      <c r="AE373" s="31">
        <v>0</v>
      </c>
      <c r="AF373" s="36" t="s">
        <v>2003</v>
      </c>
      <c r="AG373" s="31">
        <v>0</v>
      </c>
      <c r="AH373" s="31">
        <v>0</v>
      </c>
      <c r="AI373" s="36" t="s">
        <v>2003</v>
      </c>
      <c r="AJ373" t="s">
        <v>446</v>
      </c>
      <c r="AK373" s="37">
        <v>5</v>
      </c>
      <c r="AT373"/>
    </row>
    <row r="374" spans="1:46" x14ac:dyDescent="0.25">
      <c r="A374" t="s">
        <v>1823</v>
      </c>
      <c r="B374" t="s">
        <v>995</v>
      </c>
      <c r="C374" t="s">
        <v>1592</v>
      </c>
      <c r="D374" t="s">
        <v>1734</v>
      </c>
      <c r="E374" s="31">
        <v>62.108695652173914</v>
      </c>
      <c r="F374" s="31">
        <v>185.81793478260869</v>
      </c>
      <c r="G374" s="31">
        <v>16.782608695652172</v>
      </c>
      <c r="H374" s="36">
        <v>9.0317485851332965E-2</v>
      </c>
      <c r="I374" s="31">
        <v>34.755434782608695</v>
      </c>
      <c r="J374" s="31">
        <v>0.31793478260869568</v>
      </c>
      <c r="K374" s="36">
        <v>9.1477716966379997E-3</v>
      </c>
      <c r="L374" s="31">
        <v>23.304347826086957</v>
      </c>
      <c r="M374" s="31">
        <v>0.31793478260869568</v>
      </c>
      <c r="N374" s="36">
        <v>1.3642723880597016E-2</v>
      </c>
      <c r="O374" s="31">
        <v>4.5380434782608692</v>
      </c>
      <c r="P374" s="31">
        <v>0</v>
      </c>
      <c r="Q374" s="36">
        <v>0</v>
      </c>
      <c r="R374" s="31">
        <v>6.9130434782608692</v>
      </c>
      <c r="S374" s="31">
        <v>0</v>
      </c>
      <c r="T374" s="36">
        <v>0</v>
      </c>
      <c r="U374" s="31">
        <v>25.391304347826086</v>
      </c>
      <c r="V374" s="31">
        <v>1.5163043478260869</v>
      </c>
      <c r="W374" s="36">
        <v>5.971746575342466E-2</v>
      </c>
      <c r="X374" s="31">
        <v>5.2228260869565215</v>
      </c>
      <c r="Y374" s="31">
        <v>0</v>
      </c>
      <c r="Z374" s="36">
        <v>0</v>
      </c>
      <c r="AA374" s="31">
        <v>120.44836956521739</v>
      </c>
      <c r="AB374" s="31">
        <v>14.948369565217391</v>
      </c>
      <c r="AC374" s="36">
        <v>0.12410603496897912</v>
      </c>
      <c r="AD374" s="31">
        <v>0</v>
      </c>
      <c r="AE374" s="31">
        <v>0</v>
      </c>
      <c r="AF374" s="36" t="s">
        <v>2003</v>
      </c>
      <c r="AG374" s="31">
        <v>0</v>
      </c>
      <c r="AH374" s="31">
        <v>0</v>
      </c>
      <c r="AI374" s="36" t="s">
        <v>2003</v>
      </c>
      <c r="AJ374" t="s">
        <v>303</v>
      </c>
      <c r="AK374" s="37">
        <v>5</v>
      </c>
      <c r="AT374"/>
    </row>
    <row r="375" spans="1:46" x14ac:dyDescent="0.25">
      <c r="A375" t="s">
        <v>1823</v>
      </c>
      <c r="B375" t="s">
        <v>950</v>
      </c>
      <c r="C375" t="s">
        <v>1574</v>
      </c>
      <c r="D375" t="s">
        <v>1719</v>
      </c>
      <c r="E375" s="31">
        <v>51.054347826086953</v>
      </c>
      <c r="F375" s="31">
        <v>136.24782608695654</v>
      </c>
      <c r="G375" s="31">
        <v>13.201630434782608</v>
      </c>
      <c r="H375" s="36">
        <v>9.6894246417972354E-2</v>
      </c>
      <c r="I375" s="31">
        <v>32.154891304347828</v>
      </c>
      <c r="J375" s="31">
        <v>9.5108695652173919E-2</v>
      </c>
      <c r="K375" s="36">
        <v>2.9578297980224796E-3</v>
      </c>
      <c r="L375" s="31">
        <v>20.801630434782609</v>
      </c>
      <c r="M375" s="31">
        <v>9.5108695652173919E-2</v>
      </c>
      <c r="N375" s="36">
        <v>4.5721750489875904E-3</v>
      </c>
      <c r="O375" s="31">
        <v>6.4021739130434785</v>
      </c>
      <c r="P375" s="31">
        <v>0</v>
      </c>
      <c r="Q375" s="36">
        <v>0</v>
      </c>
      <c r="R375" s="31">
        <v>4.9510869565217392</v>
      </c>
      <c r="S375" s="31">
        <v>0</v>
      </c>
      <c r="T375" s="36">
        <v>0</v>
      </c>
      <c r="U375" s="31">
        <v>22.261413043478264</v>
      </c>
      <c r="V375" s="31">
        <v>1.7913043478260871</v>
      </c>
      <c r="W375" s="36">
        <v>8.0466785478870137E-2</v>
      </c>
      <c r="X375" s="31">
        <v>8.6956521739130432E-2</v>
      </c>
      <c r="Y375" s="31">
        <v>0</v>
      </c>
      <c r="Z375" s="36">
        <v>0</v>
      </c>
      <c r="AA375" s="31">
        <v>81.744565217391298</v>
      </c>
      <c r="AB375" s="31">
        <v>11.315217391304348</v>
      </c>
      <c r="AC375" s="36">
        <v>0.13842164749684197</v>
      </c>
      <c r="AD375" s="31">
        <v>0</v>
      </c>
      <c r="AE375" s="31">
        <v>0</v>
      </c>
      <c r="AF375" s="36" t="s">
        <v>2003</v>
      </c>
      <c r="AG375" s="31">
        <v>0</v>
      </c>
      <c r="AH375" s="31">
        <v>0</v>
      </c>
      <c r="AI375" s="36" t="s">
        <v>2003</v>
      </c>
      <c r="AJ375" t="s">
        <v>258</v>
      </c>
      <c r="AK375" s="37">
        <v>5</v>
      </c>
      <c r="AT375"/>
    </row>
    <row r="376" spans="1:46" x14ac:dyDescent="0.25">
      <c r="A376" t="s">
        <v>1823</v>
      </c>
      <c r="B376" t="s">
        <v>1267</v>
      </c>
      <c r="C376" t="s">
        <v>1665</v>
      </c>
      <c r="D376" t="s">
        <v>1798</v>
      </c>
      <c r="E376" s="31">
        <v>28.206521739130434</v>
      </c>
      <c r="F376" s="31">
        <v>93.225543478260875</v>
      </c>
      <c r="G376" s="31">
        <v>0</v>
      </c>
      <c r="H376" s="36">
        <v>0</v>
      </c>
      <c r="I376" s="31">
        <v>25.317934782608695</v>
      </c>
      <c r="J376" s="31">
        <v>0</v>
      </c>
      <c r="K376" s="36">
        <v>0</v>
      </c>
      <c r="L376" s="31">
        <v>21.592391304347824</v>
      </c>
      <c r="M376" s="31">
        <v>0</v>
      </c>
      <c r="N376" s="36">
        <v>0</v>
      </c>
      <c r="O376" s="31">
        <v>2.6086956521739131</v>
      </c>
      <c r="P376" s="31">
        <v>0</v>
      </c>
      <c r="Q376" s="36">
        <v>0</v>
      </c>
      <c r="R376" s="31">
        <v>1.1168478260869565</v>
      </c>
      <c r="S376" s="31">
        <v>0</v>
      </c>
      <c r="T376" s="36">
        <v>0</v>
      </c>
      <c r="U376" s="31">
        <v>6.0163043478260869</v>
      </c>
      <c r="V376" s="31">
        <v>0</v>
      </c>
      <c r="W376" s="36">
        <v>0</v>
      </c>
      <c r="X376" s="31">
        <v>7.6548913043478262</v>
      </c>
      <c r="Y376" s="31">
        <v>0</v>
      </c>
      <c r="Z376" s="36">
        <v>0</v>
      </c>
      <c r="AA376" s="31">
        <v>54.236413043478258</v>
      </c>
      <c r="AB376" s="31">
        <v>0</v>
      </c>
      <c r="AC376" s="36">
        <v>0</v>
      </c>
      <c r="AD376" s="31">
        <v>0</v>
      </c>
      <c r="AE376" s="31">
        <v>0</v>
      </c>
      <c r="AF376" s="36" t="s">
        <v>2003</v>
      </c>
      <c r="AG376" s="31">
        <v>0</v>
      </c>
      <c r="AH376" s="31">
        <v>0</v>
      </c>
      <c r="AI376" s="36" t="s">
        <v>2003</v>
      </c>
      <c r="AJ376" t="s">
        <v>575</v>
      </c>
      <c r="AK376" s="37">
        <v>5</v>
      </c>
      <c r="AT376"/>
    </row>
    <row r="377" spans="1:46" x14ac:dyDescent="0.25">
      <c r="A377" t="s">
        <v>1823</v>
      </c>
      <c r="B377" t="s">
        <v>1095</v>
      </c>
      <c r="C377" t="s">
        <v>1382</v>
      </c>
      <c r="D377" t="s">
        <v>1798</v>
      </c>
      <c r="E377" s="31">
        <v>71.152173913043484</v>
      </c>
      <c r="F377" s="31">
        <v>208.8396739130435</v>
      </c>
      <c r="G377" s="31">
        <v>0.4891304347826087</v>
      </c>
      <c r="H377" s="36">
        <v>2.3421336837859286E-3</v>
      </c>
      <c r="I377" s="31">
        <v>33.611413043478265</v>
      </c>
      <c r="J377" s="31">
        <v>0.4891304347826087</v>
      </c>
      <c r="K377" s="36">
        <v>1.4552510308028134E-2</v>
      </c>
      <c r="L377" s="31">
        <v>17.739130434782609</v>
      </c>
      <c r="M377" s="31">
        <v>0</v>
      </c>
      <c r="N377" s="36">
        <v>0</v>
      </c>
      <c r="O377" s="31">
        <v>10.842391304347826</v>
      </c>
      <c r="P377" s="31">
        <v>0.4891304347826087</v>
      </c>
      <c r="Q377" s="36">
        <v>4.5112781954887216E-2</v>
      </c>
      <c r="R377" s="31">
        <v>5.0298913043478262</v>
      </c>
      <c r="S377" s="31">
        <v>0</v>
      </c>
      <c r="T377" s="36">
        <v>0</v>
      </c>
      <c r="U377" s="31">
        <v>67.790760869565219</v>
      </c>
      <c r="V377" s="31">
        <v>0</v>
      </c>
      <c r="W377" s="36">
        <v>0</v>
      </c>
      <c r="X377" s="31">
        <v>1.8668478260869565</v>
      </c>
      <c r="Y377" s="31">
        <v>0</v>
      </c>
      <c r="Z377" s="36">
        <v>0</v>
      </c>
      <c r="AA377" s="31">
        <v>105.57065217391305</v>
      </c>
      <c r="AB377" s="31">
        <v>0</v>
      </c>
      <c r="AC377" s="36">
        <v>0</v>
      </c>
      <c r="AD377" s="31">
        <v>0</v>
      </c>
      <c r="AE377" s="31">
        <v>0</v>
      </c>
      <c r="AF377" s="36" t="s">
        <v>2003</v>
      </c>
      <c r="AG377" s="31">
        <v>0</v>
      </c>
      <c r="AH377" s="31">
        <v>0</v>
      </c>
      <c r="AI377" s="36" t="s">
        <v>2003</v>
      </c>
      <c r="AJ377" t="s">
        <v>403</v>
      </c>
      <c r="AK377" s="37">
        <v>5</v>
      </c>
      <c r="AT377"/>
    </row>
    <row r="378" spans="1:46" x14ac:dyDescent="0.25">
      <c r="A378" t="s">
        <v>1823</v>
      </c>
      <c r="B378" t="s">
        <v>1350</v>
      </c>
      <c r="C378" t="s">
        <v>1710</v>
      </c>
      <c r="D378" t="s">
        <v>1731</v>
      </c>
      <c r="E378" s="31">
        <v>47.054347826086953</v>
      </c>
      <c r="F378" s="31">
        <v>151.99184782608694</v>
      </c>
      <c r="G378" s="31">
        <v>18.372282608695652</v>
      </c>
      <c r="H378" s="36">
        <v>0.12087676327034132</v>
      </c>
      <c r="I378" s="31">
        <v>21.730978260869566</v>
      </c>
      <c r="J378" s="31">
        <v>0.26358695652173914</v>
      </c>
      <c r="K378" s="36">
        <v>1.2129548580717769E-2</v>
      </c>
      <c r="L378" s="31">
        <v>14.676630434782609</v>
      </c>
      <c r="M378" s="31">
        <v>0.26358695652173914</v>
      </c>
      <c r="N378" s="36">
        <v>1.7959637104239954E-2</v>
      </c>
      <c r="O378" s="31">
        <v>4.2445652173913047</v>
      </c>
      <c r="P378" s="31">
        <v>0</v>
      </c>
      <c r="Q378" s="36">
        <v>0</v>
      </c>
      <c r="R378" s="31">
        <v>2.8097826086956523</v>
      </c>
      <c r="S378" s="31">
        <v>0</v>
      </c>
      <c r="T378" s="36">
        <v>0</v>
      </c>
      <c r="U378" s="31">
        <v>29.774456521739129</v>
      </c>
      <c r="V378" s="31">
        <v>6.2717391304347823</v>
      </c>
      <c r="W378" s="36">
        <v>0.21064159897782239</v>
      </c>
      <c r="X378" s="31">
        <v>7.3722826086956523</v>
      </c>
      <c r="Y378" s="31">
        <v>0</v>
      </c>
      <c r="Z378" s="36">
        <v>0</v>
      </c>
      <c r="AA378" s="31">
        <v>93.114130434782609</v>
      </c>
      <c r="AB378" s="31">
        <v>11.836956521739131</v>
      </c>
      <c r="AC378" s="36">
        <v>0.12712309578007355</v>
      </c>
      <c r="AD378" s="31">
        <v>0</v>
      </c>
      <c r="AE378" s="31">
        <v>0</v>
      </c>
      <c r="AF378" s="36" t="s">
        <v>2003</v>
      </c>
      <c r="AG378" s="31">
        <v>0</v>
      </c>
      <c r="AH378" s="31">
        <v>0</v>
      </c>
      <c r="AI378" s="36" t="s">
        <v>2003</v>
      </c>
      <c r="AJ378" t="s">
        <v>660</v>
      </c>
      <c r="AK378" s="37">
        <v>5</v>
      </c>
      <c r="AT378"/>
    </row>
    <row r="379" spans="1:46" x14ac:dyDescent="0.25">
      <c r="A379" t="s">
        <v>1823</v>
      </c>
      <c r="B379" t="s">
        <v>949</v>
      </c>
      <c r="C379" t="s">
        <v>1573</v>
      </c>
      <c r="D379" t="s">
        <v>1719</v>
      </c>
      <c r="E379" s="31">
        <v>76.836956521739125</v>
      </c>
      <c r="F379" s="31">
        <v>220.69836956521738</v>
      </c>
      <c r="G379" s="31">
        <v>19.353260869565219</v>
      </c>
      <c r="H379" s="36">
        <v>8.7691000652572751E-2</v>
      </c>
      <c r="I379" s="31">
        <v>38.494565217391305</v>
      </c>
      <c r="J379" s="31">
        <v>0</v>
      </c>
      <c r="K379" s="36">
        <v>0</v>
      </c>
      <c r="L379" s="31">
        <v>26.445652173913043</v>
      </c>
      <c r="M379" s="31">
        <v>0</v>
      </c>
      <c r="N379" s="36">
        <v>0</v>
      </c>
      <c r="O379" s="31">
        <v>7.3152173913043477</v>
      </c>
      <c r="P379" s="31">
        <v>0</v>
      </c>
      <c r="Q379" s="36">
        <v>0</v>
      </c>
      <c r="R379" s="31">
        <v>4.7336956521739131</v>
      </c>
      <c r="S379" s="31">
        <v>0</v>
      </c>
      <c r="T379" s="36">
        <v>0</v>
      </c>
      <c r="U379" s="31">
        <v>52.154891304347828</v>
      </c>
      <c r="V379" s="31">
        <v>0.66032608695652173</v>
      </c>
      <c r="W379" s="36">
        <v>1.2660865940707549E-2</v>
      </c>
      <c r="X379" s="31">
        <v>1.8858695652173914</v>
      </c>
      <c r="Y379" s="31">
        <v>0</v>
      </c>
      <c r="Z379" s="36">
        <v>0</v>
      </c>
      <c r="AA379" s="31">
        <v>128.16304347826087</v>
      </c>
      <c r="AB379" s="31">
        <v>18.692934782608695</v>
      </c>
      <c r="AC379" s="36">
        <v>0.14585276906114833</v>
      </c>
      <c r="AD379" s="31">
        <v>0</v>
      </c>
      <c r="AE379" s="31">
        <v>0</v>
      </c>
      <c r="AF379" s="36" t="s">
        <v>2003</v>
      </c>
      <c r="AG379" s="31">
        <v>0</v>
      </c>
      <c r="AH379" s="31">
        <v>0</v>
      </c>
      <c r="AI379" s="36" t="s">
        <v>2003</v>
      </c>
      <c r="AJ379" t="s">
        <v>257</v>
      </c>
      <c r="AK379" s="37">
        <v>5</v>
      </c>
      <c r="AT379"/>
    </row>
    <row r="380" spans="1:46" x14ac:dyDescent="0.25">
      <c r="A380" t="s">
        <v>1823</v>
      </c>
      <c r="B380" t="s">
        <v>1190</v>
      </c>
      <c r="C380" t="s">
        <v>1427</v>
      </c>
      <c r="D380" t="s">
        <v>1755</v>
      </c>
      <c r="E380" s="31">
        <v>124.14130434782609</v>
      </c>
      <c r="F380" s="31">
        <v>386.84728260869565</v>
      </c>
      <c r="G380" s="31">
        <v>91.373369565217416</v>
      </c>
      <c r="H380" s="36">
        <v>0.23620010705269331</v>
      </c>
      <c r="I380" s="31">
        <v>69.231956521739122</v>
      </c>
      <c r="J380" s="31">
        <v>7.0248913043478245</v>
      </c>
      <c r="K380" s="36">
        <v>0.10146891200658152</v>
      </c>
      <c r="L380" s="31">
        <v>50.48</v>
      </c>
      <c r="M380" s="31">
        <v>6.5031521739130422</v>
      </c>
      <c r="N380" s="36">
        <v>0.12882631089368152</v>
      </c>
      <c r="O380" s="31">
        <v>14.273695652173911</v>
      </c>
      <c r="P380" s="31">
        <v>0.52173913043478259</v>
      </c>
      <c r="Q380" s="36">
        <v>3.6552490899952793E-2</v>
      </c>
      <c r="R380" s="31">
        <v>4.4782608695652177</v>
      </c>
      <c r="S380" s="31">
        <v>0</v>
      </c>
      <c r="T380" s="36">
        <v>0</v>
      </c>
      <c r="U380" s="31">
        <v>86.801413043478263</v>
      </c>
      <c r="V380" s="31">
        <v>0.52771739130434792</v>
      </c>
      <c r="W380" s="36">
        <v>6.0795944766477211E-3</v>
      </c>
      <c r="X380" s="31">
        <v>7.0570652173913047</v>
      </c>
      <c r="Y380" s="31">
        <v>0.43478260869565216</v>
      </c>
      <c r="Z380" s="36">
        <v>6.1609549480169425E-2</v>
      </c>
      <c r="AA380" s="31">
        <v>211.02858695652176</v>
      </c>
      <c r="AB380" s="31">
        <v>83.385978260869592</v>
      </c>
      <c r="AC380" s="36">
        <v>0.39514067484160148</v>
      </c>
      <c r="AD380" s="31">
        <v>12.728260869565217</v>
      </c>
      <c r="AE380" s="31">
        <v>0</v>
      </c>
      <c r="AF380" s="36">
        <v>0</v>
      </c>
      <c r="AG380" s="31">
        <v>0</v>
      </c>
      <c r="AH380" s="31">
        <v>0</v>
      </c>
      <c r="AI380" s="36" t="s">
        <v>2003</v>
      </c>
      <c r="AJ380" t="s">
        <v>498</v>
      </c>
      <c r="AK380" s="37">
        <v>5</v>
      </c>
      <c r="AT380"/>
    </row>
    <row r="381" spans="1:46" x14ac:dyDescent="0.25">
      <c r="A381" t="s">
        <v>1823</v>
      </c>
      <c r="B381" t="s">
        <v>1234</v>
      </c>
      <c r="C381" t="s">
        <v>1502</v>
      </c>
      <c r="D381" t="s">
        <v>1779</v>
      </c>
      <c r="E381" s="31">
        <v>30.054347826086957</v>
      </c>
      <c r="F381" s="31">
        <v>111.05706521739131</v>
      </c>
      <c r="G381" s="31">
        <v>4.6929347826086953</v>
      </c>
      <c r="H381" s="36">
        <v>4.2256967383591471E-2</v>
      </c>
      <c r="I381" s="31">
        <v>27.103260869565219</v>
      </c>
      <c r="J381" s="31">
        <v>4.6929347826086953</v>
      </c>
      <c r="K381" s="36">
        <v>0.17315019049528774</v>
      </c>
      <c r="L381" s="31">
        <v>23.595108695652176</v>
      </c>
      <c r="M381" s="31">
        <v>4.6929347826086953</v>
      </c>
      <c r="N381" s="36">
        <v>0.19889439133939879</v>
      </c>
      <c r="O381" s="31">
        <v>0</v>
      </c>
      <c r="P381" s="31">
        <v>0</v>
      </c>
      <c r="Q381" s="36" t="s">
        <v>2003</v>
      </c>
      <c r="R381" s="31">
        <v>3.5081521739130435</v>
      </c>
      <c r="S381" s="31">
        <v>0</v>
      </c>
      <c r="T381" s="36">
        <v>0</v>
      </c>
      <c r="U381" s="31">
        <v>14.6875</v>
      </c>
      <c r="V381" s="31">
        <v>0</v>
      </c>
      <c r="W381" s="36">
        <v>0</v>
      </c>
      <c r="X381" s="31">
        <v>4.6141304347826084</v>
      </c>
      <c r="Y381" s="31">
        <v>0</v>
      </c>
      <c r="Z381" s="36">
        <v>0</v>
      </c>
      <c r="AA381" s="31">
        <v>64.652173913043484</v>
      </c>
      <c r="AB381" s="31">
        <v>0</v>
      </c>
      <c r="AC381" s="36">
        <v>0</v>
      </c>
      <c r="AD381" s="31">
        <v>0</v>
      </c>
      <c r="AE381" s="31">
        <v>0</v>
      </c>
      <c r="AF381" s="36" t="s">
        <v>2003</v>
      </c>
      <c r="AG381" s="31">
        <v>0</v>
      </c>
      <c r="AH381" s="31">
        <v>0</v>
      </c>
      <c r="AI381" s="36" t="s">
        <v>2003</v>
      </c>
      <c r="AJ381" t="s">
        <v>542</v>
      </c>
      <c r="AK381" s="37">
        <v>5</v>
      </c>
      <c r="AT381"/>
    </row>
    <row r="382" spans="1:46" x14ac:dyDescent="0.25">
      <c r="A382" t="s">
        <v>1823</v>
      </c>
      <c r="B382" t="s">
        <v>758</v>
      </c>
      <c r="C382" t="s">
        <v>1389</v>
      </c>
      <c r="D382" t="s">
        <v>1717</v>
      </c>
      <c r="E382" s="31">
        <v>62.228260869565219</v>
      </c>
      <c r="F382" s="31">
        <v>170.8432608695652</v>
      </c>
      <c r="G382" s="31">
        <v>1.5954347826086956</v>
      </c>
      <c r="H382" s="36">
        <v>9.338587746968682E-3</v>
      </c>
      <c r="I382" s="31">
        <v>15.697173913043477</v>
      </c>
      <c r="J382" s="31">
        <v>6.8260869565217389E-2</v>
      </c>
      <c r="K382" s="36">
        <v>4.3486088606367809E-3</v>
      </c>
      <c r="L382" s="31">
        <v>15.697173913043477</v>
      </c>
      <c r="M382" s="31">
        <v>6.8260869565217389E-2</v>
      </c>
      <c r="N382" s="36">
        <v>4.3486088606367809E-3</v>
      </c>
      <c r="O382" s="31">
        <v>0</v>
      </c>
      <c r="P382" s="31">
        <v>0</v>
      </c>
      <c r="Q382" s="36" t="s">
        <v>2003</v>
      </c>
      <c r="R382" s="31">
        <v>0</v>
      </c>
      <c r="S382" s="31">
        <v>0</v>
      </c>
      <c r="T382" s="36" t="s">
        <v>2003</v>
      </c>
      <c r="U382" s="31">
        <v>43.069782608695647</v>
      </c>
      <c r="V382" s="31">
        <v>0.16847826086956522</v>
      </c>
      <c r="W382" s="36">
        <v>3.9117508997027076E-3</v>
      </c>
      <c r="X382" s="31">
        <v>2.152173913043478</v>
      </c>
      <c r="Y382" s="31">
        <v>0</v>
      </c>
      <c r="Z382" s="36">
        <v>0</v>
      </c>
      <c r="AA382" s="31">
        <v>108.98195652173911</v>
      </c>
      <c r="AB382" s="31">
        <v>1.3586956521739131</v>
      </c>
      <c r="AC382" s="36">
        <v>1.2467161496617911E-2</v>
      </c>
      <c r="AD382" s="31">
        <v>0.94217391304347831</v>
      </c>
      <c r="AE382" s="31">
        <v>0</v>
      </c>
      <c r="AF382" s="36">
        <v>0</v>
      </c>
      <c r="AG382" s="31">
        <v>0</v>
      </c>
      <c r="AH382" s="31">
        <v>0</v>
      </c>
      <c r="AI382" s="36" t="s">
        <v>2003</v>
      </c>
      <c r="AJ382" t="s">
        <v>66</v>
      </c>
      <c r="AK382" s="37">
        <v>5</v>
      </c>
      <c r="AT382"/>
    </row>
    <row r="383" spans="1:46" x14ac:dyDescent="0.25">
      <c r="A383" t="s">
        <v>1823</v>
      </c>
      <c r="B383" t="s">
        <v>1361</v>
      </c>
      <c r="C383" t="s">
        <v>1414</v>
      </c>
      <c r="D383" t="s">
        <v>1758</v>
      </c>
      <c r="E383" s="31">
        <v>53.054347826086953</v>
      </c>
      <c r="F383" s="31">
        <v>146.89673913043478</v>
      </c>
      <c r="G383" s="31">
        <v>17.869565217391305</v>
      </c>
      <c r="H383" s="36">
        <v>0.12164711976025751</v>
      </c>
      <c r="I383" s="31">
        <v>29.290760869565215</v>
      </c>
      <c r="J383" s="31">
        <v>1.1304347826086956</v>
      </c>
      <c r="K383" s="36">
        <v>3.8593561554875221E-2</v>
      </c>
      <c r="L383" s="31">
        <v>20.086956521739129</v>
      </c>
      <c r="M383" s="31">
        <v>1.1304347826086956</v>
      </c>
      <c r="N383" s="36">
        <v>5.627705627705628E-2</v>
      </c>
      <c r="O383" s="31">
        <v>4.1603260869565215</v>
      </c>
      <c r="P383" s="31">
        <v>0</v>
      </c>
      <c r="Q383" s="36">
        <v>0</v>
      </c>
      <c r="R383" s="31">
        <v>5.0434782608695654</v>
      </c>
      <c r="S383" s="31">
        <v>0</v>
      </c>
      <c r="T383" s="36">
        <v>0</v>
      </c>
      <c r="U383" s="31">
        <v>22.429347826086957</v>
      </c>
      <c r="V383" s="31">
        <v>8.054347826086957</v>
      </c>
      <c r="W383" s="36">
        <v>0.35909861885146599</v>
      </c>
      <c r="X383" s="31">
        <v>0</v>
      </c>
      <c r="Y383" s="31">
        <v>0</v>
      </c>
      <c r="Z383" s="36" t="s">
        <v>2003</v>
      </c>
      <c r="AA383" s="31">
        <v>95.176630434782609</v>
      </c>
      <c r="AB383" s="31">
        <v>8.6847826086956523</v>
      </c>
      <c r="AC383" s="36">
        <v>9.1249107780157032E-2</v>
      </c>
      <c r="AD383" s="31">
        <v>0</v>
      </c>
      <c r="AE383" s="31">
        <v>0</v>
      </c>
      <c r="AF383" s="36" t="s">
        <v>2003</v>
      </c>
      <c r="AG383" s="31">
        <v>0</v>
      </c>
      <c r="AH383" s="31">
        <v>0</v>
      </c>
      <c r="AI383" s="36" t="s">
        <v>2003</v>
      </c>
      <c r="AJ383" t="s">
        <v>671</v>
      </c>
      <c r="AK383" s="37">
        <v>5</v>
      </c>
      <c r="AT383"/>
    </row>
    <row r="384" spans="1:46" x14ac:dyDescent="0.25">
      <c r="A384" t="s">
        <v>1823</v>
      </c>
      <c r="B384" t="s">
        <v>1008</v>
      </c>
      <c r="C384" t="s">
        <v>1530</v>
      </c>
      <c r="D384" t="s">
        <v>1789</v>
      </c>
      <c r="E384" s="31">
        <v>132.2608695652174</v>
      </c>
      <c r="F384" s="31">
        <v>374.93206521739131</v>
      </c>
      <c r="G384" s="31">
        <v>0</v>
      </c>
      <c r="H384" s="36">
        <v>0</v>
      </c>
      <c r="I384" s="31">
        <v>41.198369565217391</v>
      </c>
      <c r="J384" s="31">
        <v>0</v>
      </c>
      <c r="K384" s="36">
        <v>0</v>
      </c>
      <c r="L384" s="31">
        <v>36.067934782608695</v>
      </c>
      <c r="M384" s="31">
        <v>0</v>
      </c>
      <c r="N384" s="36">
        <v>0</v>
      </c>
      <c r="O384" s="31">
        <v>0</v>
      </c>
      <c r="P384" s="31">
        <v>0</v>
      </c>
      <c r="Q384" s="36" t="s">
        <v>2003</v>
      </c>
      <c r="R384" s="31">
        <v>5.1304347826086953</v>
      </c>
      <c r="S384" s="31">
        <v>0</v>
      </c>
      <c r="T384" s="36">
        <v>0</v>
      </c>
      <c r="U384" s="31">
        <v>84.75</v>
      </c>
      <c r="V384" s="31">
        <v>0</v>
      </c>
      <c r="W384" s="36">
        <v>0</v>
      </c>
      <c r="X384" s="31">
        <v>0</v>
      </c>
      <c r="Y384" s="31">
        <v>0</v>
      </c>
      <c r="Z384" s="36" t="s">
        <v>2003</v>
      </c>
      <c r="AA384" s="31">
        <v>214.875</v>
      </c>
      <c r="AB384" s="31">
        <v>0</v>
      </c>
      <c r="AC384" s="36">
        <v>0</v>
      </c>
      <c r="AD384" s="31">
        <v>34.108695652173914</v>
      </c>
      <c r="AE384" s="31">
        <v>0</v>
      </c>
      <c r="AF384" s="36">
        <v>0</v>
      </c>
      <c r="AG384" s="31">
        <v>0</v>
      </c>
      <c r="AH384" s="31">
        <v>0</v>
      </c>
      <c r="AI384" s="36" t="s">
        <v>2003</v>
      </c>
      <c r="AJ384" t="s">
        <v>316</v>
      </c>
      <c r="AK384" s="37">
        <v>5</v>
      </c>
      <c r="AT384"/>
    </row>
    <row r="385" spans="1:46" x14ac:dyDescent="0.25">
      <c r="A385" t="s">
        <v>1823</v>
      </c>
      <c r="B385" t="s">
        <v>849</v>
      </c>
      <c r="C385" t="s">
        <v>1530</v>
      </c>
      <c r="D385" t="s">
        <v>1789</v>
      </c>
      <c r="E385" s="31">
        <v>51.586956521739133</v>
      </c>
      <c r="F385" s="31">
        <v>123.79032608695653</v>
      </c>
      <c r="G385" s="31">
        <v>6.0155434782608683</v>
      </c>
      <c r="H385" s="36">
        <v>4.859461694959305E-2</v>
      </c>
      <c r="I385" s="31">
        <v>25.712173913043479</v>
      </c>
      <c r="J385" s="31">
        <v>6.7934782608695649E-2</v>
      </c>
      <c r="K385" s="36">
        <v>2.6421251986878148E-3</v>
      </c>
      <c r="L385" s="31">
        <v>9.1658695652173918</v>
      </c>
      <c r="M385" s="31">
        <v>6.7934782608695649E-2</v>
      </c>
      <c r="N385" s="36">
        <v>7.4117116903446145E-3</v>
      </c>
      <c r="O385" s="31">
        <v>10.224130434782611</v>
      </c>
      <c r="P385" s="31">
        <v>0</v>
      </c>
      <c r="Q385" s="36">
        <v>0</v>
      </c>
      <c r="R385" s="31">
        <v>6.3221739130434784</v>
      </c>
      <c r="S385" s="31">
        <v>0</v>
      </c>
      <c r="T385" s="36">
        <v>0</v>
      </c>
      <c r="U385" s="31">
        <v>23.823695652173907</v>
      </c>
      <c r="V385" s="31">
        <v>0</v>
      </c>
      <c r="W385" s="36">
        <v>0</v>
      </c>
      <c r="X385" s="31">
        <v>0</v>
      </c>
      <c r="Y385" s="31">
        <v>0</v>
      </c>
      <c r="Z385" s="36" t="s">
        <v>2003</v>
      </c>
      <c r="AA385" s="31">
        <v>68.911956521739143</v>
      </c>
      <c r="AB385" s="31">
        <v>5.947608695652173</v>
      </c>
      <c r="AC385" s="36">
        <v>8.6307355005599426E-2</v>
      </c>
      <c r="AD385" s="31">
        <v>5.3425000000000011</v>
      </c>
      <c r="AE385" s="31">
        <v>0</v>
      </c>
      <c r="AF385" s="36">
        <v>0</v>
      </c>
      <c r="AG385" s="31">
        <v>0</v>
      </c>
      <c r="AH385" s="31">
        <v>0</v>
      </c>
      <c r="AI385" s="36" t="s">
        <v>2003</v>
      </c>
      <c r="AJ385" t="s">
        <v>157</v>
      </c>
      <c r="AK385" s="37">
        <v>5</v>
      </c>
      <c r="AT385"/>
    </row>
    <row r="386" spans="1:46" x14ac:dyDescent="0.25">
      <c r="A386" t="s">
        <v>1823</v>
      </c>
      <c r="B386" t="s">
        <v>1366</v>
      </c>
      <c r="C386" t="s">
        <v>1441</v>
      </c>
      <c r="D386" t="s">
        <v>1764</v>
      </c>
      <c r="E386" s="31">
        <v>99.956521739130437</v>
      </c>
      <c r="F386" s="31">
        <v>153.39032608695652</v>
      </c>
      <c r="G386" s="31">
        <v>45.829782608695652</v>
      </c>
      <c r="H386" s="36">
        <v>0.29877883291489243</v>
      </c>
      <c r="I386" s="31">
        <v>43.57456521739131</v>
      </c>
      <c r="J386" s="31">
        <v>10.352391304347828</v>
      </c>
      <c r="K386" s="36">
        <v>0.23757876303986669</v>
      </c>
      <c r="L386" s="31">
        <v>29.313152173913046</v>
      </c>
      <c r="M386" s="31">
        <v>10.352391304347828</v>
      </c>
      <c r="N386" s="36">
        <v>0.3531654065358702</v>
      </c>
      <c r="O386" s="31">
        <v>6.8983695652173926</v>
      </c>
      <c r="P386" s="31">
        <v>0</v>
      </c>
      <c r="Q386" s="36">
        <v>0</v>
      </c>
      <c r="R386" s="31">
        <v>7.3630434782608702</v>
      </c>
      <c r="S386" s="31">
        <v>0</v>
      </c>
      <c r="T386" s="36">
        <v>0</v>
      </c>
      <c r="U386" s="31">
        <v>31.53282608695654</v>
      </c>
      <c r="V386" s="31">
        <v>10.4475</v>
      </c>
      <c r="W386" s="36">
        <v>0.33132139730163856</v>
      </c>
      <c r="X386" s="31">
        <v>3.2554347826086958</v>
      </c>
      <c r="Y386" s="31">
        <v>0</v>
      </c>
      <c r="Z386" s="36">
        <v>0</v>
      </c>
      <c r="AA386" s="31">
        <v>75.027499999999947</v>
      </c>
      <c r="AB386" s="31">
        <v>25.029891304347824</v>
      </c>
      <c r="AC386" s="36">
        <v>0.33360956055243535</v>
      </c>
      <c r="AD386" s="31">
        <v>0</v>
      </c>
      <c r="AE386" s="31">
        <v>0</v>
      </c>
      <c r="AF386" s="36" t="s">
        <v>2003</v>
      </c>
      <c r="AG386" s="31">
        <v>0</v>
      </c>
      <c r="AH386" s="31">
        <v>0</v>
      </c>
      <c r="AI386" s="36" t="s">
        <v>2003</v>
      </c>
      <c r="AJ386" t="s">
        <v>676</v>
      </c>
      <c r="AK386" s="37">
        <v>5</v>
      </c>
      <c r="AT386"/>
    </row>
    <row r="387" spans="1:46" x14ac:dyDescent="0.25">
      <c r="A387" t="s">
        <v>1823</v>
      </c>
      <c r="B387" t="s">
        <v>1125</v>
      </c>
      <c r="C387" t="s">
        <v>1392</v>
      </c>
      <c r="D387" t="s">
        <v>1740</v>
      </c>
      <c r="E387" s="31">
        <v>21.923913043478262</v>
      </c>
      <c r="F387" s="31">
        <v>71.350326086956514</v>
      </c>
      <c r="G387" s="31">
        <v>0</v>
      </c>
      <c r="H387" s="36">
        <v>0</v>
      </c>
      <c r="I387" s="31">
        <v>3.8417391304347825</v>
      </c>
      <c r="J387" s="31">
        <v>0</v>
      </c>
      <c r="K387" s="36">
        <v>0</v>
      </c>
      <c r="L387" s="31">
        <v>3.8417391304347825</v>
      </c>
      <c r="M387" s="31">
        <v>0</v>
      </c>
      <c r="N387" s="36">
        <v>0</v>
      </c>
      <c r="O387" s="31">
        <v>0</v>
      </c>
      <c r="P387" s="31">
        <v>0</v>
      </c>
      <c r="Q387" s="36" t="s">
        <v>2003</v>
      </c>
      <c r="R387" s="31">
        <v>0</v>
      </c>
      <c r="S387" s="31">
        <v>0</v>
      </c>
      <c r="T387" s="36" t="s">
        <v>2003</v>
      </c>
      <c r="U387" s="31">
        <v>15.741847826086962</v>
      </c>
      <c r="V387" s="31">
        <v>0</v>
      </c>
      <c r="W387" s="36">
        <v>0</v>
      </c>
      <c r="X387" s="31">
        <v>5.3286956521739137</v>
      </c>
      <c r="Y387" s="31">
        <v>0</v>
      </c>
      <c r="Z387" s="36">
        <v>0</v>
      </c>
      <c r="AA387" s="31">
        <v>46.438043478260859</v>
      </c>
      <c r="AB387" s="31">
        <v>0</v>
      </c>
      <c r="AC387" s="36">
        <v>0</v>
      </c>
      <c r="AD387" s="31">
        <v>0</v>
      </c>
      <c r="AE387" s="31">
        <v>0</v>
      </c>
      <c r="AF387" s="36" t="s">
        <v>2003</v>
      </c>
      <c r="AG387" s="31">
        <v>0</v>
      </c>
      <c r="AH387" s="31">
        <v>0</v>
      </c>
      <c r="AI387" s="36" t="s">
        <v>2003</v>
      </c>
      <c r="AJ387" t="s">
        <v>433</v>
      </c>
      <c r="AK387" s="37">
        <v>5</v>
      </c>
      <c r="AT387"/>
    </row>
    <row r="388" spans="1:46" x14ac:dyDescent="0.25">
      <c r="A388" t="s">
        <v>1823</v>
      </c>
      <c r="B388" t="s">
        <v>1070</v>
      </c>
      <c r="C388" t="s">
        <v>1454</v>
      </c>
      <c r="D388" t="s">
        <v>1755</v>
      </c>
      <c r="E388" s="31">
        <v>103.80434782608695</v>
      </c>
      <c r="F388" s="31">
        <v>266.72391304347826</v>
      </c>
      <c r="G388" s="31">
        <v>0.42391304347826086</v>
      </c>
      <c r="H388" s="36">
        <v>1.5893327247683241E-3</v>
      </c>
      <c r="I388" s="31">
        <v>43.420652173913041</v>
      </c>
      <c r="J388" s="31">
        <v>0.42391304347826086</v>
      </c>
      <c r="K388" s="36">
        <v>9.7629358900543223E-3</v>
      </c>
      <c r="L388" s="31">
        <v>25.779347826086951</v>
      </c>
      <c r="M388" s="31">
        <v>0</v>
      </c>
      <c r="N388" s="36">
        <v>0</v>
      </c>
      <c r="O388" s="31">
        <v>11.902173913043478</v>
      </c>
      <c r="P388" s="31">
        <v>0.42391304347826086</v>
      </c>
      <c r="Q388" s="36">
        <v>3.5616438356164383E-2</v>
      </c>
      <c r="R388" s="31">
        <v>5.7391304347826084</v>
      </c>
      <c r="S388" s="31">
        <v>0</v>
      </c>
      <c r="T388" s="36">
        <v>0</v>
      </c>
      <c r="U388" s="31">
        <v>74.042391304347831</v>
      </c>
      <c r="V388" s="31">
        <v>0</v>
      </c>
      <c r="W388" s="36">
        <v>0</v>
      </c>
      <c r="X388" s="31">
        <v>6.0086956521739134</v>
      </c>
      <c r="Y388" s="31">
        <v>0</v>
      </c>
      <c r="Z388" s="36">
        <v>0</v>
      </c>
      <c r="AA388" s="31">
        <v>143.25217391304349</v>
      </c>
      <c r="AB388" s="31">
        <v>0</v>
      </c>
      <c r="AC388" s="36">
        <v>0</v>
      </c>
      <c r="AD388" s="31">
        <v>0</v>
      </c>
      <c r="AE388" s="31">
        <v>0</v>
      </c>
      <c r="AF388" s="36" t="s">
        <v>2003</v>
      </c>
      <c r="AG388" s="31">
        <v>0</v>
      </c>
      <c r="AH388" s="31">
        <v>0</v>
      </c>
      <c r="AI388" s="36" t="s">
        <v>2003</v>
      </c>
      <c r="AJ388" t="s">
        <v>378</v>
      </c>
      <c r="AK388" s="37">
        <v>5</v>
      </c>
      <c r="AT388"/>
    </row>
    <row r="389" spans="1:46" x14ac:dyDescent="0.25">
      <c r="A389" t="s">
        <v>1823</v>
      </c>
      <c r="B389" t="s">
        <v>1170</v>
      </c>
      <c r="C389" t="s">
        <v>1509</v>
      </c>
      <c r="D389" t="s">
        <v>1735</v>
      </c>
      <c r="E389" s="31">
        <v>44.152173913043477</v>
      </c>
      <c r="F389" s="31">
        <v>127.44260869565214</v>
      </c>
      <c r="G389" s="31">
        <v>0</v>
      </c>
      <c r="H389" s="36">
        <v>0</v>
      </c>
      <c r="I389" s="31">
        <v>10.104891304347827</v>
      </c>
      <c r="J389" s="31">
        <v>0</v>
      </c>
      <c r="K389" s="36">
        <v>0</v>
      </c>
      <c r="L389" s="31">
        <v>5.2135869565217394</v>
      </c>
      <c r="M389" s="31">
        <v>0</v>
      </c>
      <c r="N389" s="36">
        <v>0</v>
      </c>
      <c r="O389" s="31">
        <v>0</v>
      </c>
      <c r="P389" s="31">
        <v>0</v>
      </c>
      <c r="Q389" s="36" t="s">
        <v>2003</v>
      </c>
      <c r="R389" s="31">
        <v>4.8913043478260869</v>
      </c>
      <c r="S389" s="31">
        <v>0</v>
      </c>
      <c r="T389" s="36">
        <v>0</v>
      </c>
      <c r="U389" s="31">
        <v>33.219673913043472</v>
      </c>
      <c r="V389" s="31">
        <v>0</v>
      </c>
      <c r="W389" s="36">
        <v>0</v>
      </c>
      <c r="X389" s="31">
        <v>3.4007608695652181</v>
      </c>
      <c r="Y389" s="31">
        <v>0</v>
      </c>
      <c r="Z389" s="36">
        <v>0</v>
      </c>
      <c r="AA389" s="31">
        <v>78.820760869565191</v>
      </c>
      <c r="AB389" s="31">
        <v>0</v>
      </c>
      <c r="AC389" s="36">
        <v>0</v>
      </c>
      <c r="AD389" s="31">
        <v>1.8965217391304348</v>
      </c>
      <c r="AE389" s="31">
        <v>0</v>
      </c>
      <c r="AF389" s="36">
        <v>0</v>
      </c>
      <c r="AG389" s="31">
        <v>0</v>
      </c>
      <c r="AH389" s="31">
        <v>0</v>
      </c>
      <c r="AI389" s="36" t="s">
        <v>2003</v>
      </c>
      <c r="AJ389" t="s">
        <v>478</v>
      </c>
      <c r="AK389" s="37">
        <v>5</v>
      </c>
      <c r="AT389"/>
    </row>
    <row r="390" spans="1:46" x14ac:dyDescent="0.25">
      <c r="A390" t="s">
        <v>1823</v>
      </c>
      <c r="B390" t="s">
        <v>980</v>
      </c>
      <c r="C390" t="s">
        <v>1583</v>
      </c>
      <c r="D390" t="s">
        <v>1759</v>
      </c>
      <c r="E390" s="31">
        <v>64.489130434782609</v>
      </c>
      <c r="F390" s="31">
        <v>195.33739130434782</v>
      </c>
      <c r="G390" s="31">
        <v>35.895869565217389</v>
      </c>
      <c r="H390" s="36">
        <v>0.18376343272286969</v>
      </c>
      <c r="I390" s="31">
        <v>39.906739130434786</v>
      </c>
      <c r="J390" s="31">
        <v>3.2735869565217395</v>
      </c>
      <c r="K390" s="36">
        <v>8.2030930811511624E-2</v>
      </c>
      <c r="L390" s="31">
        <v>30.76</v>
      </c>
      <c r="M390" s="31">
        <v>3.1757608695652175</v>
      </c>
      <c r="N390" s="36">
        <v>0.10324320122123594</v>
      </c>
      <c r="O390" s="31">
        <v>4.3668478260869561</v>
      </c>
      <c r="P390" s="31">
        <v>9.7826086956521743E-2</v>
      </c>
      <c r="Q390" s="36">
        <v>2.2401991288114501E-2</v>
      </c>
      <c r="R390" s="31">
        <v>4.7798913043478262</v>
      </c>
      <c r="S390" s="31">
        <v>0</v>
      </c>
      <c r="T390" s="36">
        <v>0</v>
      </c>
      <c r="U390" s="31">
        <v>38.586956521739133</v>
      </c>
      <c r="V390" s="31">
        <v>20.641304347826086</v>
      </c>
      <c r="W390" s="36">
        <v>0.53492957746478864</v>
      </c>
      <c r="X390" s="31">
        <v>5.7771739130434785</v>
      </c>
      <c r="Y390" s="31">
        <v>0</v>
      </c>
      <c r="Z390" s="36">
        <v>0</v>
      </c>
      <c r="AA390" s="31">
        <v>111.06652173913042</v>
      </c>
      <c r="AB390" s="31">
        <v>11.980978260869565</v>
      </c>
      <c r="AC390" s="36">
        <v>0.1078720938881125</v>
      </c>
      <c r="AD390" s="31">
        <v>0</v>
      </c>
      <c r="AE390" s="31">
        <v>0</v>
      </c>
      <c r="AF390" s="36" t="s">
        <v>2003</v>
      </c>
      <c r="AG390" s="31">
        <v>0</v>
      </c>
      <c r="AH390" s="31">
        <v>0</v>
      </c>
      <c r="AI390" s="36" t="s">
        <v>2003</v>
      </c>
      <c r="AJ390" t="s">
        <v>288</v>
      </c>
      <c r="AK390" s="37">
        <v>5</v>
      </c>
      <c r="AT390"/>
    </row>
    <row r="391" spans="1:46" x14ac:dyDescent="0.25">
      <c r="A391" t="s">
        <v>1823</v>
      </c>
      <c r="B391" t="s">
        <v>1288</v>
      </c>
      <c r="C391" t="s">
        <v>1513</v>
      </c>
      <c r="D391" t="s">
        <v>1767</v>
      </c>
      <c r="E391" s="31">
        <v>40.293478260869563</v>
      </c>
      <c r="F391" s="31">
        <v>153.12771739130434</v>
      </c>
      <c r="G391" s="31">
        <v>11.383152173913043</v>
      </c>
      <c r="H391" s="36">
        <v>7.4337633759826799E-2</v>
      </c>
      <c r="I391" s="31">
        <v>40.035326086956523</v>
      </c>
      <c r="J391" s="31">
        <v>0</v>
      </c>
      <c r="K391" s="36">
        <v>0</v>
      </c>
      <c r="L391" s="31">
        <v>23.013586956521738</v>
      </c>
      <c r="M391" s="31">
        <v>0</v>
      </c>
      <c r="N391" s="36">
        <v>0</v>
      </c>
      <c r="O391" s="31">
        <v>13.065217391304348</v>
      </c>
      <c r="P391" s="31">
        <v>0</v>
      </c>
      <c r="Q391" s="36">
        <v>0</v>
      </c>
      <c r="R391" s="31">
        <v>3.9565217391304346</v>
      </c>
      <c r="S391" s="31">
        <v>0</v>
      </c>
      <c r="T391" s="36">
        <v>0</v>
      </c>
      <c r="U391" s="31">
        <v>28.486413043478262</v>
      </c>
      <c r="V391" s="31">
        <v>4.619565217391304E-2</v>
      </c>
      <c r="W391" s="36">
        <v>1.6216731851569205E-3</v>
      </c>
      <c r="X391" s="31">
        <v>0</v>
      </c>
      <c r="Y391" s="31">
        <v>0</v>
      </c>
      <c r="Z391" s="36" t="s">
        <v>2003</v>
      </c>
      <c r="AA391" s="31">
        <v>84.429347826086953</v>
      </c>
      <c r="AB391" s="31">
        <v>11.336956521739131</v>
      </c>
      <c r="AC391" s="36">
        <v>0.13427743804312842</v>
      </c>
      <c r="AD391" s="31">
        <v>0.1766304347826087</v>
      </c>
      <c r="AE391" s="31">
        <v>0</v>
      </c>
      <c r="AF391" s="36">
        <v>0</v>
      </c>
      <c r="AG391" s="31">
        <v>0</v>
      </c>
      <c r="AH391" s="31">
        <v>0</v>
      </c>
      <c r="AI391" s="36" t="s">
        <v>2003</v>
      </c>
      <c r="AJ391" t="s">
        <v>596</v>
      </c>
      <c r="AK391" s="37">
        <v>5</v>
      </c>
      <c r="AT391"/>
    </row>
    <row r="392" spans="1:46" x14ac:dyDescent="0.25">
      <c r="A392" t="s">
        <v>1823</v>
      </c>
      <c r="B392" t="s">
        <v>1294</v>
      </c>
      <c r="C392" t="s">
        <v>1693</v>
      </c>
      <c r="D392" t="s">
        <v>1715</v>
      </c>
      <c r="E392" s="31">
        <v>61.717391304347828</v>
      </c>
      <c r="F392" s="31">
        <v>215.98913043478257</v>
      </c>
      <c r="G392" s="31">
        <v>0</v>
      </c>
      <c r="H392" s="36">
        <v>0</v>
      </c>
      <c r="I392" s="31">
        <v>46.811739130434781</v>
      </c>
      <c r="J392" s="31">
        <v>0</v>
      </c>
      <c r="K392" s="36">
        <v>0</v>
      </c>
      <c r="L392" s="31">
        <v>41.072608695652171</v>
      </c>
      <c r="M392" s="31">
        <v>0</v>
      </c>
      <c r="N392" s="36">
        <v>0</v>
      </c>
      <c r="O392" s="31">
        <v>0</v>
      </c>
      <c r="P392" s="31">
        <v>0</v>
      </c>
      <c r="Q392" s="36" t="s">
        <v>2003</v>
      </c>
      <c r="R392" s="31">
        <v>5.7391304347826084</v>
      </c>
      <c r="S392" s="31">
        <v>0</v>
      </c>
      <c r="T392" s="36">
        <v>0</v>
      </c>
      <c r="U392" s="31">
        <v>34.297934782608692</v>
      </c>
      <c r="V392" s="31">
        <v>0</v>
      </c>
      <c r="W392" s="36">
        <v>0</v>
      </c>
      <c r="X392" s="31">
        <v>0</v>
      </c>
      <c r="Y392" s="31">
        <v>0</v>
      </c>
      <c r="Z392" s="36" t="s">
        <v>2003</v>
      </c>
      <c r="AA392" s="31">
        <v>134.87945652173909</v>
      </c>
      <c r="AB392" s="31">
        <v>0</v>
      </c>
      <c r="AC392" s="36">
        <v>0</v>
      </c>
      <c r="AD392" s="31">
        <v>0</v>
      </c>
      <c r="AE392" s="31">
        <v>0</v>
      </c>
      <c r="AF392" s="36" t="s">
        <v>2003</v>
      </c>
      <c r="AG392" s="31">
        <v>0</v>
      </c>
      <c r="AH392" s="31">
        <v>0</v>
      </c>
      <c r="AI392" s="36" t="s">
        <v>2003</v>
      </c>
      <c r="AJ392" t="s">
        <v>602</v>
      </c>
      <c r="AK392" s="37">
        <v>5</v>
      </c>
      <c r="AT392"/>
    </row>
    <row r="393" spans="1:46" x14ac:dyDescent="0.25">
      <c r="A393" t="s">
        <v>1823</v>
      </c>
      <c r="B393" t="s">
        <v>1185</v>
      </c>
      <c r="C393" t="s">
        <v>1655</v>
      </c>
      <c r="D393" t="s">
        <v>1750</v>
      </c>
      <c r="E393" s="31">
        <v>45.978260869565219</v>
      </c>
      <c r="F393" s="31">
        <v>219.14119565217388</v>
      </c>
      <c r="G393" s="31">
        <v>5.7282608695652177</v>
      </c>
      <c r="H393" s="36">
        <v>2.613958937532334E-2</v>
      </c>
      <c r="I393" s="31">
        <v>112.25804347826086</v>
      </c>
      <c r="J393" s="31">
        <v>0</v>
      </c>
      <c r="K393" s="36">
        <v>0</v>
      </c>
      <c r="L393" s="31">
        <v>92.317826086956515</v>
      </c>
      <c r="M393" s="31">
        <v>0</v>
      </c>
      <c r="N393" s="36">
        <v>0</v>
      </c>
      <c r="O393" s="31">
        <v>15.619565217391305</v>
      </c>
      <c r="P393" s="31">
        <v>0</v>
      </c>
      <c r="Q393" s="36">
        <v>0</v>
      </c>
      <c r="R393" s="31">
        <v>4.3206521739130439</v>
      </c>
      <c r="S393" s="31">
        <v>0</v>
      </c>
      <c r="T393" s="36">
        <v>0</v>
      </c>
      <c r="U393" s="31">
        <v>0</v>
      </c>
      <c r="V393" s="31">
        <v>0</v>
      </c>
      <c r="W393" s="36" t="s">
        <v>2003</v>
      </c>
      <c r="X393" s="31">
        <v>0</v>
      </c>
      <c r="Y393" s="31">
        <v>0</v>
      </c>
      <c r="Z393" s="36" t="s">
        <v>2003</v>
      </c>
      <c r="AA393" s="31">
        <v>106.88315217391302</v>
      </c>
      <c r="AB393" s="31">
        <v>5.7282608695652177</v>
      </c>
      <c r="AC393" s="36">
        <v>5.359367452266546E-2</v>
      </c>
      <c r="AD393" s="31">
        <v>0</v>
      </c>
      <c r="AE393" s="31">
        <v>0</v>
      </c>
      <c r="AF393" s="36" t="s">
        <v>2003</v>
      </c>
      <c r="AG393" s="31">
        <v>0</v>
      </c>
      <c r="AH393" s="31">
        <v>0</v>
      </c>
      <c r="AI393" s="36" t="s">
        <v>2003</v>
      </c>
      <c r="AJ393" t="s">
        <v>493</v>
      </c>
      <c r="AK393" s="37">
        <v>5</v>
      </c>
      <c r="AT393"/>
    </row>
    <row r="394" spans="1:46" x14ac:dyDescent="0.25">
      <c r="A394" t="s">
        <v>1823</v>
      </c>
      <c r="B394" t="s">
        <v>740</v>
      </c>
      <c r="C394" t="s">
        <v>1454</v>
      </c>
      <c r="D394" t="s">
        <v>1755</v>
      </c>
      <c r="E394" s="31">
        <v>90.141304347826093</v>
      </c>
      <c r="F394" s="31">
        <v>202.02717391304347</v>
      </c>
      <c r="G394" s="31">
        <v>0</v>
      </c>
      <c r="H394" s="36">
        <v>0</v>
      </c>
      <c r="I394" s="31">
        <v>38.176630434782609</v>
      </c>
      <c r="J394" s="31">
        <v>0</v>
      </c>
      <c r="K394" s="36">
        <v>0</v>
      </c>
      <c r="L394" s="31">
        <v>26.855978260869566</v>
      </c>
      <c r="M394" s="31">
        <v>0</v>
      </c>
      <c r="N394" s="36">
        <v>0</v>
      </c>
      <c r="O394" s="31">
        <v>5.9293478260869561</v>
      </c>
      <c r="P394" s="31">
        <v>0</v>
      </c>
      <c r="Q394" s="36">
        <v>0</v>
      </c>
      <c r="R394" s="31">
        <v>5.3913043478260869</v>
      </c>
      <c r="S394" s="31">
        <v>0</v>
      </c>
      <c r="T394" s="36">
        <v>0</v>
      </c>
      <c r="U394" s="31">
        <v>45.722826086956523</v>
      </c>
      <c r="V394" s="31">
        <v>0</v>
      </c>
      <c r="W394" s="36">
        <v>0</v>
      </c>
      <c r="X394" s="31">
        <v>5.3125</v>
      </c>
      <c r="Y394" s="31">
        <v>0</v>
      </c>
      <c r="Z394" s="36">
        <v>0</v>
      </c>
      <c r="AA394" s="31">
        <v>112.81521739130434</v>
      </c>
      <c r="AB394" s="31">
        <v>0</v>
      </c>
      <c r="AC394" s="36">
        <v>0</v>
      </c>
      <c r="AD394" s="31">
        <v>0</v>
      </c>
      <c r="AE394" s="31">
        <v>0</v>
      </c>
      <c r="AF394" s="36" t="s">
        <v>2003</v>
      </c>
      <c r="AG394" s="31">
        <v>0</v>
      </c>
      <c r="AH394" s="31">
        <v>0</v>
      </c>
      <c r="AI394" s="36" t="s">
        <v>2003</v>
      </c>
      <c r="AJ394" t="s">
        <v>48</v>
      </c>
      <c r="AK394" s="37">
        <v>5</v>
      </c>
      <c r="AT394"/>
    </row>
    <row r="395" spans="1:46" x14ac:dyDescent="0.25">
      <c r="A395" t="s">
        <v>1823</v>
      </c>
      <c r="B395" t="s">
        <v>749</v>
      </c>
      <c r="C395" t="s">
        <v>1471</v>
      </c>
      <c r="D395" t="s">
        <v>1752</v>
      </c>
      <c r="E395" s="31">
        <v>81.608695652173907</v>
      </c>
      <c r="F395" s="31">
        <v>261.20380434782612</v>
      </c>
      <c r="G395" s="31">
        <v>0</v>
      </c>
      <c r="H395" s="36">
        <v>0</v>
      </c>
      <c r="I395" s="31">
        <v>59.046195652173914</v>
      </c>
      <c r="J395" s="31">
        <v>0</v>
      </c>
      <c r="K395" s="36">
        <v>0</v>
      </c>
      <c r="L395" s="31">
        <v>54.442934782608695</v>
      </c>
      <c r="M395" s="31">
        <v>0</v>
      </c>
      <c r="N395" s="36">
        <v>0</v>
      </c>
      <c r="O395" s="31">
        <v>8.1521739130434784E-2</v>
      </c>
      <c r="P395" s="31">
        <v>0</v>
      </c>
      <c r="Q395" s="36">
        <v>0</v>
      </c>
      <c r="R395" s="31">
        <v>4.5217391304347823</v>
      </c>
      <c r="S395" s="31">
        <v>0</v>
      </c>
      <c r="T395" s="36">
        <v>0</v>
      </c>
      <c r="U395" s="31">
        <v>60.777173913043477</v>
      </c>
      <c r="V395" s="31">
        <v>0</v>
      </c>
      <c r="W395" s="36">
        <v>0</v>
      </c>
      <c r="X395" s="31">
        <v>5.0706521739130439</v>
      </c>
      <c r="Y395" s="31">
        <v>0</v>
      </c>
      <c r="Z395" s="36">
        <v>0</v>
      </c>
      <c r="AA395" s="31">
        <v>136.30978260869566</v>
      </c>
      <c r="AB395" s="31">
        <v>0</v>
      </c>
      <c r="AC395" s="36">
        <v>0</v>
      </c>
      <c r="AD395" s="31">
        <v>0</v>
      </c>
      <c r="AE395" s="31">
        <v>0</v>
      </c>
      <c r="AF395" s="36" t="s">
        <v>2003</v>
      </c>
      <c r="AG395" s="31">
        <v>0</v>
      </c>
      <c r="AH395" s="31">
        <v>0</v>
      </c>
      <c r="AI395" s="36" t="s">
        <v>2003</v>
      </c>
      <c r="AJ395" t="s">
        <v>57</v>
      </c>
      <c r="AK395" s="37">
        <v>5</v>
      </c>
      <c r="AT395"/>
    </row>
    <row r="396" spans="1:46" x14ac:dyDescent="0.25">
      <c r="A396" t="s">
        <v>1823</v>
      </c>
      <c r="B396" t="s">
        <v>948</v>
      </c>
      <c r="C396" t="s">
        <v>1454</v>
      </c>
      <c r="D396" t="s">
        <v>1755</v>
      </c>
      <c r="E396" s="31">
        <v>129.41304347826087</v>
      </c>
      <c r="F396" s="31">
        <v>287.11956521739131</v>
      </c>
      <c r="G396" s="31">
        <v>15.192934782608695</v>
      </c>
      <c r="H396" s="36">
        <v>5.2915010410751466E-2</v>
      </c>
      <c r="I396" s="31">
        <v>54.779891304347828</v>
      </c>
      <c r="J396" s="31">
        <v>0.90217391304347827</v>
      </c>
      <c r="K396" s="36">
        <v>1.6469070886452702E-2</v>
      </c>
      <c r="L396" s="31">
        <v>34.774456521739133</v>
      </c>
      <c r="M396" s="31">
        <v>0.90217391304347827</v>
      </c>
      <c r="N396" s="36">
        <v>2.5943580526685942E-2</v>
      </c>
      <c r="O396" s="31">
        <v>14.353260869565217</v>
      </c>
      <c r="P396" s="31">
        <v>0</v>
      </c>
      <c r="Q396" s="36">
        <v>0</v>
      </c>
      <c r="R396" s="31">
        <v>5.6521739130434785</v>
      </c>
      <c r="S396" s="31">
        <v>0</v>
      </c>
      <c r="T396" s="36">
        <v>0</v>
      </c>
      <c r="U396" s="31">
        <v>95.959239130434781</v>
      </c>
      <c r="V396" s="31">
        <v>1.5788043478260869</v>
      </c>
      <c r="W396" s="36">
        <v>1.6452864384221107E-2</v>
      </c>
      <c r="X396" s="31">
        <v>0</v>
      </c>
      <c r="Y396" s="31">
        <v>0</v>
      </c>
      <c r="Z396" s="36" t="s">
        <v>2003</v>
      </c>
      <c r="AA396" s="31">
        <v>136.38043478260869</v>
      </c>
      <c r="AB396" s="31">
        <v>12.711956521739131</v>
      </c>
      <c r="AC396" s="36">
        <v>9.3209532159081857E-2</v>
      </c>
      <c r="AD396" s="31">
        <v>0</v>
      </c>
      <c r="AE396" s="31">
        <v>0</v>
      </c>
      <c r="AF396" s="36" t="s">
        <v>2003</v>
      </c>
      <c r="AG396" s="31">
        <v>0</v>
      </c>
      <c r="AH396" s="31">
        <v>0</v>
      </c>
      <c r="AI396" s="36" t="s">
        <v>2003</v>
      </c>
      <c r="AJ396" t="s">
        <v>256</v>
      </c>
      <c r="AK396" s="37">
        <v>5</v>
      </c>
      <c r="AT396"/>
    </row>
    <row r="397" spans="1:46" x14ac:dyDescent="0.25">
      <c r="A397" t="s">
        <v>1823</v>
      </c>
      <c r="B397" t="s">
        <v>1026</v>
      </c>
      <c r="C397" t="s">
        <v>1421</v>
      </c>
      <c r="D397" t="s">
        <v>1764</v>
      </c>
      <c r="E397" s="31">
        <v>88.380434782608702</v>
      </c>
      <c r="F397" s="31">
        <v>291.22771739130428</v>
      </c>
      <c r="G397" s="31">
        <v>69.423913043478265</v>
      </c>
      <c r="H397" s="36">
        <v>0.23838360464226604</v>
      </c>
      <c r="I397" s="31">
        <v>72.089673913043455</v>
      </c>
      <c r="J397" s="31">
        <v>7.8505434782608701</v>
      </c>
      <c r="K397" s="36">
        <v>0.10889969467375329</v>
      </c>
      <c r="L397" s="31">
        <v>61.095108695652151</v>
      </c>
      <c r="M397" s="31">
        <v>7.2907608695652177</v>
      </c>
      <c r="N397" s="36">
        <v>0.11933460837076908</v>
      </c>
      <c r="O397" s="31">
        <v>5.4293478260869561</v>
      </c>
      <c r="P397" s="31">
        <v>0.55978260869565222</v>
      </c>
      <c r="Q397" s="36">
        <v>0.10310310310310312</v>
      </c>
      <c r="R397" s="31">
        <v>5.5652173913043477</v>
      </c>
      <c r="S397" s="31">
        <v>0</v>
      </c>
      <c r="T397" s="36">
        <v>0</v>
      </c>
      <c r="U397" s="31">
        <v>63.747282608695649</v>
      </c>
      <c r="V397" s="31">
        <v>5.4836956521739131</v>
      </c>
      <c r="W397" s="36">
        <v>8.6022422098128659E-2</v>
      </c>
      <c r="X397" s="31">
        <v>7.8114130434782583</v>
      </c>
      <c r="Y397" s="31">
        <v>0</v>
      </c>
      <c r="Z397" s="36">
        <v>0</v>
      </c>
      <c r="AA397" s="31">
        <v>147.57934782608692</v>
      </c>
      <c r="AB397" s="31">
        <v>56.089673913043477</v>
      </c>
      <c r="AC397" s="36">
        <v>0.38006451945526731</v>
      </c>
      <c r="AD397" s="31">
        <v>0</v>
      </c>
      <c r="AE397" s="31">
        <v>0</v>
      </c>
      <c r="AF397" s="36" t="s">
        <v>2003</v>
      </c>
      <c r="AG397" s="31">
        <v>0</v>
      </c>
      <c r="AH397" s="31">
        <v>0</v>
      </c>
      <c r="AI397" s="36" t="s">
        <v>2003</v>
      </c>
      <c r="AJ397" t="s">
        <v>334</v>
      </c>
      <c r="AK397" s="37">
        <v>5</v>
      </c>
      <c r="AT397"/>
    </row>
    <row r="398" spans="1:46" x14ac:dyDescent="0.25">
      <c r="A398" t="s">
        <v>1823</v>
      </c>
      <c r="B398" t="s">
        <v>778</v>
      </c>
      <c r="C398" t="s">
        <v>1490</v>
      </c>
      <c r="D398" t="s">
        <v>1755</v>
      </c>
      <c r="E398" s="31">
        <v>133.38043478260869</v>
      </c>
      <c r="F398" s="31">
        <v>511.19260869565221</v>
      </c>
      <c r="G398" s="31">
        <v>67.853260869565219</v>
      </c>
      <c r="H398" s="36">
        <v>0.13273521509377473</v>
      </c>
      <c r="I398" s="31">
        <v>116.42358695652175</v>
      </c>
      <c r="J398" s="31">
        <v>19.307065217391305</v>
      </c>
      <c r="K398" s="36">
        <v>0.16583465363081026</v>
      </c>
      <c r="L398" s="31">
        <v>87.584239130434781</v>
      </c>
      <c r="M398" s="31">
        <v>19.307065217391305</v>
      </c>
      <c r="N398" s="36">
        <v>0.22043994911730944</v>
      </c>
      <c r="O398" s="31">
        <v>22.736413043478262</v>
      </c>
      <c r="P398" s="31">
        <v>0</v>
      </c>
      <c r="Q398" s="36">
        <v>0</v>
      </c>
      <c r="R398" s="31">
        <v>6.1029347826086964</v>
      </c>
      <c r="S398" s="31">
        <v>0</v>
      </c>
      <c r="T398" s="36">
        <v>0</v>
      </c>
      <c r="U398" s="31">
        <v>156.29076086956522</v>
      </c>
      <c r="V398" s="31">
        <v>27.296195652173914</v>
      </c>
      <c r="W398" s="36">
        <v>0.17465009128053552</v>
      </c>
      <c r="X398" s="31">
        <v>0</v>
      </c>
      <c r="Y398" s="31">
        <v>0</v>
      </c>
      <c r="Z398" s="36" t="s">
        <v>2003</v>
      </c>
      <c r="AA398" s="31">
        <v>238.47826086956522</v>
      </c>
      <c r="AB398" s="31">
        <v>21.25</v>
      </c>
      <c r="AC398" s="36">
        <v>8.9106654512306288E-2</v>
      </c>
      <c r="AD398" s="31">
        <v>0</v>
      </c>
      <c r="AE398" s="31">
        <v>0</v>
      </c>
      <c r="AF398" s="36" t="s">
        <v>2003</v>
      </c>
      <c r="AG398" s="31">
        <v>0</v>
      </c>
      <c r="AH398" s="31">
        <v>0</v>
      </c>
      <c r="AI398" s="36" t="s">
        <v>2003</v>
      </c>
      <c r="AJ398" t="s">
        <v>86</v>
      </c>
      <c r="AK398" s="37">
        <v>5</v>
      </c>
      <c r="AT398"/>
    </row>
    <row r="399" spans="1:46" x14ac:dyDescent="0.25">
      <c r="A399" t="s">
        <v>1823</v>
      </c>
      <c r="B399" t="s">
        <v>821</v>
      </c>
      <c r="C399" t="s">
        <v>1512</v>
      </c>
      <c r="D399" t="s">
        <v>1755</v>
      </c>
      <c r="E399" s="31">
        <v>167.85869565217391</v>
      </c>
      <c r="F399" s="31">
        <v>363.38586956521743</v>
      </c>
      <c r="G399" s="31">
        <v>0.4891304347826087</v>
      </c>
      <c r="H399" s="36">
        <v>1.3460359242032213E-3</v>
      </c>
      <c r="I399" s="31">
        <v>55.054347826086961</v>
      </c>
      <c r="J399" s="31">
        <v>0</v>
      </c>
      <c r="K399" s="36">
        <v>0</v>
      </c>
      <c r="L399" s="31">
        <v>43.535326086956523</v>
      </c>
      <c r="M399" s="31">
        <v>0</v>
      </c>
      <c r="N399" s="36">
        <v>0</v>
      </c>
      <c r="O399" s="31">
        <v>8.3016304347826093</v>
      </c>
      <c r="P399" s="31">
        <v>0</v>
      </c>
      <c r="Q399" s="36">
        <v>0</v>
      </c>
      <c r="R399" s="31">
        <v>3.2173913043478262</v>
      </c>
      <c r="S399" s="31">
        <v>0</v>
      </c>
      <c r="T399" s="36">
        <v>0</v>
      </c>
      <c r="U399" s="31">
        <v>119.01086956521739</v>
      </c>
      <c r="V399" s="31">
        <v>0</v>
      </c>
      <c r="W399" s="36">
        <v>0</v>
      </c>
      <c r="X399" s="31">
        <v>9.3586956521739122</v>
      </c>
      <c r="Y399" s="31">
        <v>0</v>
      </c>
      <c r="Z399" s="36">
        <v>0</v>
      </c>
      <c r="AA399" s="31">
        <v>169.85326086956522</v>
      </c>
      <c r="AB399" s="31">
        <v>0.4891304347826087</v>
      </c>
      <c r="AC399" s="36">
        <v>2.8797235465395322E-3</v>
      </c>
      <c r="AD399" s="31">
        <v>10.108695652173912</v>
      </c>
      <c r="AE399" s="31">
        <v>0</v>
      </c>
      <c r="AF399" s="36">
        <v>0</v>
      </c>
      <c r="AG399" s="31">
        <v>0</v>
      </c>
      <c r="AH399" s="31">
        <v>0</v>
      </c>
      <c r="AI399" s="36" t="s">
        <v>2003</v>
      </c>
      <c r="AJ399" t="s">
        <v>129</v>
      </c>
      <c r="AK399" s="37">
        <v>5</v>
      </c>
      <c r="AT399"/>
    </row>
    <row r="400" spans="1:46" x14ac:dyDescent="0.25">
      <c r="A400" t="s">
        <v>1823</v>
      </c>
      <c r="B400" t="s">
        <v>1119</v>
      </c>
      <c r="C400" t="s">
        <v>1552</v>
      </c>
      <c r="D400" t="s">
        <v>1731</v>
      </c>
      <c r="E400" s="31">
        <v>49.489130434782609</v>
      </c>
      <c r="F400" s="31">
        <v>82.440760869565224</v>
      </c>
      <c r="G400" s="31">
        <v>0</v>
      </c>
      <c r="H400" s="36">
        <v>0</v>
      </c>
      <c r="I400" s="31">
        <v>7.2010869565217392</v>
      </c>
      <c r="J400" s="31">
        <v>0</v>
      </c>
      <c r="K400" s="36">
        <v>0</v>
      </c>
      <c r="L400" s="31">
        <v>0.32880434782608697</v>
      </c>
      <c r="M400" s="31">
        <v>0</v>
      </c>
      <c r="N400" s="36">
        <v>0</v>
      </c>
      <c r="O400" s="31">
        <v>3.9375</v>
      </c>
      <c r="P400" s="31">
        <v>0</v>
      </c>
      <c r="Q400" s="36">
        <v>0</v>
      </c>
      <c r="R400" s="31">
        <v>2.9347826086956523</v>
      </c>
      <c r="S400" s="31">
        <v>0</v>
      </c>
      <c r="T400" s="36">
        <v>0</v>
      </c>
      <c r="U400" s="31">
        <v>26.831086956521744</v>
      </c>
      <c r="V400" s="31">
        <v>0</v>
      </c>
      <c r="W400" s="36">
        <v>0</v>
      </c>
      <c r="X400" s="31">
        <v>9.3976086956521723</v>
      </c>
      <c r="Y400" s="31">
        <v>0</v>
      </c>
      <c r="Z400" s="36">
        <v>0</v>
      </c>
      <c r="AA400" s="31">
        <v>39.010978260869571</v>
      </c>
      <c r="AB400" s="31">
        <v>0</v>
      </c>
      <c r="AC400" s="36">
        <v>0</v>
      </c>
      <c r="AD400" s="31">
        <v>0</v>
      </c>
      <c r="AE400" s="31">
        <v>0</v>
      </c>
      <c r="AF400" s="36" t="s">
        <v>2003</v>
      </c>
      <c r="AG400" s="31">
        <v>0</v>
      </c>
      <c r="AH400" s="31">
        <v>0</v>
      </c>
      <c r="AI400" s="36" t="s">
        <v>2003</v>
      </c>
      <c r="AJ400" t="s">
        <v>427</v>
      </c>
      <c r="AK400" s="37">
        <v>5</v>
      </c>
      <c r="AT400"/>
    </row>
    <row r="401" spans="1:46" x14ac:dyDescent="0.25">
      <c r="A401" t="s">
        <v>1823</v>
      </c>
      <c r="B401" t="s">
        <v>799</v>
      </c>
      <c r="C401" t="s">
        <v>1490</v>
      </c>
      <c r="D401" t="s">
        <v>1755</v>
      </c>
      <c r="E401" s="31">
        <v>204.57608695652175</v>
      </c>
      <c r="F401" s="31">
        <v>609.07315217391306</v>
      </c>
      <c r="G401" s="31">
        <v>4.2065217391304346</v>
      </c>
      <c r="H401" s="36">
        <v>6.9064310651626229E-3</v>
      </c>
      <c r="I401" s="31">
        <v>197.59510869565216</v>
      </c>
      <c r="J401" s="31">
        <v>4.2065217391304346</v>
      </c>
      <c r="K401" s="36">
        <v>2.1288592449975934E-2</v>
      </c>
      <c r="L401" s="31">
        <v>164.81793478260869</v>
      </c>
      <c r="M401" s="31">
        <v>0</v>
      </c>
      <c r="N401" s="36">
        <v>0</v>
      </c>
      <c r="O401" s="31">
        <v>27.559782608695652</v>
      </c>
      <c r="P401" s="31">
        <v>4.2065217391304346</v>
      </c>
      <c r="Q401" s="36">
        <v>0.15263261684085977</v>
      </c>
      <c r="R401" s="31">
        <v>5.2173913043478262</v>
      </c>
      <c r="S401" s="31">
        <v>0</v>
      </c>
      <c r="T401" s="36">
        <v>0</v>
      </c>
      <c r="U401" s="31">
        <v>46.608695652173914</v>
      </c>
      <c r="V401" s="31">
        <v>0</v>
      </c>
      <c r="W401" s="36">
        <v>0</v>
      </c>
      <c r="X401" s="31">
        <v>4.8913043478260869</v>
      </c>
      <c r="Y401" s="31">
        <v>0</v>
      </c>
      <c r="Z401" s="36">
        <v>0</v>
      </c>
      <c r="AA401" s="31">
        <v>345.6546739130435</v>
      </c>
      <c r="AB401" s="31">
        <v>0</v>
      </c>
      <c r="AC401" s="36">
        <v>0</v>
      </c>
      <c r="AD401" s="31">
        <v>14.323369565217391</v>
      </c>
      <c r="AE401" s="31">
        <v>0</v>
      </c>
      <c r="AF401" s="36">
        <v>0</v>
      </c>
      <c r="AG401" s="31">
        <v>0</v>
      </c>
      <c r="AH401" s="31">
        <v>0</v>
      </c>
      <c r="AI401" s="36" t="s">
        <v>2003</v>
      </c>
      <c r="AJ401" t="s">
        <v>107</v>
      </c>
      <c r="AK401" s="37">
        <v>5</v>
      </c>
      <c r="AT401"/>
    </row>
    <row r="402" spans="1:46" x14ac:dyDescent="0.25">
      <c r="A402" t="s">
        <v>1823</v>
      </c>
      <c r="B402" t="s">
        <v>1122</v>
      </c>
      <c r="C402" t="s">
        <v>1635</v>
      </c>
      <c r="D402" t="s">
        <v>1755</v>
      </c>
      <c r="E402" s="31">
        <v>80.097826086956516</v>
      </c>
      <c r="F402" s="31">
        <v>225.94293478260875</v>
      </c>
      <c r="G402" s="31">
        <v>70.473369565217382</v>
      </c>
      <c r="H402" s="36">
        <v>0.31190782589870941</v>
      </c>
      <c r="I402" s="31">
        <v>43.083695652173908</v>
      </c>
      <c r="J402" s="31">
        <v>13.344565217391304</v>
      </c>
      <c r="K402" s="36">
        <v>0.30973585286474764</v>
      </c>
      <c r="L402" s="31">
        <v>28.115217391304341</v>
      </c>
      <c r="M402" s="31">
        <v>12.583695652173914</v>
      </c>
      <c r="N402" s="36">
        <v>0.44757596845279529</v>
      </c>
      <c r="O402" s="31">
        <v>9.2293478260869559</v>
      </c>
      <c r="P402" s="31">
        <v>0.76086956521739135</v>
      </c>
      <c r="Q402" s="36">
        <v>8.2440230832646344E-2</v>
      </c>
      <c r="R402" s="31">
        <v>5.7391304347826084</v>
      </c>
      <c r="S402" s="31">
        <v>0</v>
      </c>
      <c r="T402" s="36">
        <v>0</v>
      </c>
      <c r="U402" s="31">
        <v>75.108695652173949</v>
      </c>
      <c r="V402" s="31">
        <v>20.348913043478259</v>
      </c>
      <c r="W402" s="36">
        <v>0.27092619392185224</v>
      </c>
      <c r="X402" s="31">
        <v>0</v>
      </c>
      <c r="Y402" s="31">
        <v>0</v>
      </c>
      <c r="Z402" s="36" t="s">
        <v>2003</v>
      </c>
      <c r="AA402" s="31">
        <v>107.75054347826088</v>
      </c>
      <c r="AB402" s="31">
        <v>36.779891304347828</v>
      </c>
      <c r="AC402" s="36">
        <v>0.34134297718663781</v>
      </c>
      <c r="AD402" s="31">
        <v>0</v>
      </c>
      <c r="AE402" s="31">
        <v>0</v>
      </c>
      <c r="AF402" s="36" t="s">
        <v>2003</v>
      </c>
      <c r="AG402" s="31">
        <v>0</v>
      </c>
      <c r="AH402" s="31">
        <v>0</v>
      </c>
      <c r="AI402" s="36" t="s">
        <v>2003</v>
      </c>
      <c r="AJ402" t="s">
        <v>430</v>
      </c>
      <c r="AK402" s="37">
        <v>5</v>
      </c>
      <c r="AT402"/>
    </row>
    <row r="403" spans="1:46" x14ac:dyDescent="0.25">
      <c r="A403" t="s">
        <v>1823</v>
      </c>
      <c r="B403" t="s">
        <v>1287</v>
      </c>
      <c r="C403" t="s">
        <v>1691</v>
      </c>
      <c r="D403" t="s">
        <v>1774</v>
      </c>
      <c r="E403" s="31">
        <v>65.989130434782609</v>
      </c>
      <c r="F403" s="31">
        <v>190.13293478260869</v>
      </c>
      <c r="G403" s="31">
        <v>107.71989130434781</v>
      </c>
      <c r="H403" s="36">
        <v>0.56655040552290925</v>
      </c>
      <c r="I403" s="31">
        <v>28.137065217391303</v>
      </c>
      <c r="J403" s="31">
        <v>3.3408695652173916</v>
      </c>
      <c r="K403" s="36">
        <v>0.11873553760512401</v>
      </c>
      <c r="L403" s="31">
        <v>24.047391304347823</v>
      </c>
      <c r="M403" s="31">
        <v>1.1234782608695653</v>
      </c>
      <c r="N403" s="36">
        <v>4.6719340432840956E-2</v>
      </c>
      <c r="O403" s="31">
        <v>4.0896739130434785</v>
      </c>
      <c r="P403" s="31">
        <v>2.2173913043478262</v>
      </c>
      <c r="Q403" s="36">
        <v>0.54219269102990031</v>
      </c>
      <c r="R403" s="31">
        <v>0</v>
      </c>
      <c r="S403" s="31">
        <v>0</v>
      </c>
      <c r="T403" s="36" t="s">
        <v>2003</v>
      </c>
      <c r="U403" s="31">
        <v>30.991847826086957</v>
      </c>
      <c r="V403" s="31">
        <v>0</v>
      </c>
      <c r="W403" s="36">
        <v>0</v>
      </c>
      <c r="X403" s="31">
        <v>0</v>
      </c>
      <c r="Y403" s="31">
        <v>0</v>
      </c>
      <c r="Z403" s="36" t="s">
        <v>2003</v>
      </c>
      <c r="AA403" s="31">
        <v>131.00402173913042</v>
      </c>
      <c r="AB403" s="31">
        <v>104.37902173913042</v>
      </c>
      <c r="AC403" s="36">
        <v>0.79676196465923299</v>
      </c>
      <c r="AD403" s="31">
        <v>0</v>
      </c>
      <c r="AE403" s="31">
        <v>0</v>
      </c>
      <c r="AF403" s="36" t="s">
        <v>2003</v>
      </c>
      <c r="AG403" s="31">
        <v>0</v>
      </c>
      <c r="AH403" s="31">
        <v>0</v>
      </c>
      <c r="AI403" s="36" t="s">
        <v>2003</v>
      </c>
      <c r="AJ403" t="s">
        <v>595</v>
      </c>
      <c r="AK403" s="37">
        <v>5</v>
      </c>
      <c r="AT403"/>
    </row>
    <row r="404" spans="1:46" x14ac:dyDescent="0.25">
      <c r="A404" t="s">
        <v>1823</v>
      </c>
      <c r="B404" t="s">
        <v>1215</v>
      </c>
      <c r="C404" t="s">
        <v>1419</v>
      </c>
      <c r="D404" t="s">
        <v>1770</v>
      </c>
      <c r="E404" s="31">
        <v>114.8695652173913</v>
      </c>
      <c r="F404" s="31">
        <v>423.11684782608694</v>
      </c>
      <c r="G404" s="31">
        <v>9.8505434782608692</v>
      </c>
      <c r="H404" s="36">
        <v>2.3280905803849537E-2</v>
      </c>
      <c r="I404" s="31">
        <v>60.483695652173914</v>
      </c>
      <c r="J404" s="31">
        <v>0.47554347826086957</v>
      </c>
      <c r="K404" s="36">
        <v>7.8623416299757384E-3</v>
      </c>
      <c r="L404" s="31">
        <v>44.334239130434781</v>
      </c>
      <c r="M404" s="31">
        <v>0</v>
      </c>
      <c r="N404" s="36">
        <v>0</v>
      </c>
      <c r="O404" s="31">
        <v>14.932065217391305</v>
      </c>
      <c r="P404" s="31">
        <v>0.47554347826086957</v>
      </c>
      <c r="Q404" s="36">
        <v>3.1847133757961783E-2</v>
      </c>
      <c r="R404" s="31">
        <v>1.2173913043478262</v>
      </c>
      <c r="S404" s="31">
        <v>0</v>
      </c>
      <c r="T404" s="36">
        <v>0</v>
      </c>
      <c r="U404" s="31">
        <v>116.05163043478261</v>
      </c>
      <c r="V404" s="31">
        <v>2.1739130434782608</v>
      </c>
      <c r="W404" s="36">
        <v>1.8732292130095769E-2</v>
      </c>
      <c r="X404" s="31">
        <v>18.029891304347824</v>
      </c>
      <c r="Y404" s="31">
        <v>0</v>
      </c>
      <c r="Z404" s="36">
        <v>0</v>
      </c>
      <c r="AA404" s="31">
        <v>228.5516304347826</v>
      </c>
      <c r="AB404" s="31">
        <v>7.2010869565217392</v>
      </c>
      <c r="AC404" s="36">
        <v>3.1507484513774123E-2</v>
      </c>
      <c r="AD404" s="31">
        <v>0</v>
      </c>
      <c r="AE404" s="31">
        <v>0</v>
      </c>
      <c r="AF404" s="36" t="s">
        <v>2003</v>
      </c>
      <c r="AG404" s="31">
        <v>0</v>
      </c>
      <c r="AH404" s="31">
        <v>0</v>
      </c>
      <c r="AI404" s="36" t="s">
        <v>2003</v>
      </c>
      <c r="AJ404" t="s">
        <v>523</v>
      </c>
      <c r="AK404" s="37">
        <v>5</v>
      </c>
      <c r="AT404"/>
    </row>
    <row r="405" spans="1:46" x14ac:dyDescent="0.25">
      <c r="A405" t="s">
        <v>1823</v>
      </c>
      <c r="B405" t="s">
        <v>785</v>
      </c>
      <c r="C405" t="s">
        <v>1492</v>
      </c>
      <c r="D405" t="s">
        <v>1750</v>
      </c>
      <c r="E405" s="31">
        <v>12.826086956521738</v>
      </c>
      <c r="F405" s="31">
        <v>129</v>
      </c>
      <c r="G405" s="31">
        <v>3.7826086956521738</v>
      </c>
      <c r="H405" s="36">
        <v>2.9322548028311426E-2</v>
      </c>
      <c r="I405" s="31">
        <v>35.557065217391305</v>
      </c>
      <c r="J405" s="31">
        <v>3.7826086956521738</v>
      </c>
      <c r="K405" s="36">
        <v>0.10638135269392433</v>
      </c>
      <c r="L405" s="31">
        <v>24.078804347826086</v>
      </c>
      <c r="M405" s="31">
        <v>3.7826086956521738</v>
      </c>
      <c r="N405" s="36">
        <v>0.15709287890757251</v>
      </c>
      <c r="O405" s="31">
        <v>5.7391304347826084</v>
      </c>
      <c r="P405" s="31">
        <v>0</v>
      </c>
      <c r="Q405" s="36">
        <v>0</v>
      </c>
      <c r="R405" s="31">
        <v>5.7391304347826084</v>
      </c>
      <c r="S405" s="31">
        <v>0</v>
      </c>
      <c r="T405" s="36">
        <v>0</v>
      </c>
      <c r="U405" s="31">
        <v>27.225543478260871</v>
      </c>
      <c r="V405" s="31">
        <v>0</v>
      </c>
      <c r="W405" s="36">
        <v>0</v>
      </c>
      <c r="X405" s="31">
        <v>5.4782608695652177</v>
      </c>
      <c r="Y405" s="31">
        <v>0</v>
      </c>
      <c r="Z405" s="36">
        <v>0</v>
      </c>
      <c r="AA405" s="31">
        <v>60.739130434782609</v>
      </c>
      <c r="AB405" s="31">
        <v>0</v>
      </c>
      <c r="AC405" s="36">
        <v>0</v>
      </c>
      <c r="AD405" s="31">
        <v>0</v>
      </c>
      <c r="AE405" s="31">
        <v>0</v>
      </c>
      <c r="AF405" s="36" t="s">
        <v>2003</v>
      </c>
      <c r="AG405" s="31">
        <v>0</v>
      </c>
      <c r="AH405" s="31">
        <v>0</v>
      </c>
      <c r="AI405" s="36" t="s">
        <v>2003</v>
      </c>
      <c r="AJ405" t="s">
        <v>93</v>
      </c>
      <c r="AK405" s="37">
        <v>5</v>
      </c>
      <c r="AT405"/>
    </row>
    <row r="406" spans="1:46" x14ac:dyDescent="0.25">
      <c r="A406" t="s">
        <v>1823</v>
      </c>
      <c r="B406" t="s">
        <v>997</v>
      </c>
      <c r="C406" t="s">
        <v>1514</v>
      </c>
      <c r="D406" t="s">
        <v>1746</v>
      </c>
      <c r="E406" s="31">
        <v>65.902173913043484</v>
      </c>
      <c r="F406" s="31">
        <v>208.85130434782607</v>
      </c>
      <c r="G406" s="31">
        <v>25.465434782608696</v>
      </c>
      <c r="H406" s="36">
        <v>0.12193093484442855</v>
      </c>
      <c r="I406" s="31">
        <v>34.895108695652169</v>
      </c>
      <c r="J406" s="31">
        <v>2.8288043478260869</v>
      </c>
      <c r="K406" s="36">
        <v>8.1065927391094444E-2</v>
      </c>
      <c r="L406" s="31">
        <v>27.798369565217385</v>
      </c>
      <c r="M406" s="31">
        <v>2.4375</v>
      </c>
      <c r="N406" s="36">
        <v>8.7684998729202934E-2</v>
      </c>
      <c r="O406" s="31">
        <v>0.39130434782608697</v>
      </c>
      <c r="P406" s="31">
        <v>0.39130434782608697</v>
      </c>
      <c r="Q406" s="36">
        <v>1</v>
      </c>
      <c r="R406" s="31">
        <v>6.7054347826086964</v>
      </c>
      <c r="S406" s="31">
        <v>0</v>
      </c>
      <c r="T406" s="36">
        <v>0</v>
      </c>
      <c r="U406" s="31">
        <v>61.230108695652191</v>
      </c>
      <c r="V406" s="31">
        <v>4.184456521739131</v>
      </c>
      <c r="W406" s="36">
        <v>6.8339851273794314E-2</v>
      </c>
      <c r="X406" s="31">
        <v>0</v>
      </c>
      <c r="Y406" s="31">
        <v>0</v>
      </c>
      <c r="Z406" s="36" t="s">
        <v>2003</v>
      </c>
      <c r="AA406" s="31">
        <v>112.72608695652171</v>
      </c>
      <c r="AB406" s="31">
        <v>18.452173913043477</v>
      </c>
      <c r="AC406" s="36">
        <v>0.16369036139931348</v>
      </c>
      <c r="AD406" s="31">
        <v>0</v>
      </c>
      <c r="AE406" s="31">
        <v>0</v>
      </c>
      <c r="AF406" s="36" t="s">
        <v>2003</v>
      </c>
      <c r="AG406" s="31">
        <v>0</v>
      </c>
      <c r="AH406" s="31">
        <v>0</v>
      </c>
      <c r="AI406" s="36" t="s">
        <v>2003</v>
      </c>
      <c r="AJ406" t="s">
        <v>305</v>
      </c>
      <c r="AK406" s="37">
        <v>5</v>
      </c>
      <c r="AT406"/>
    </row>
    <row r="407" spans="1:46" x14ac:dyDescent="0.25">
      <c r="A407" t="s">
        <v>1823</v>
      </c>
      <c r="B407" t="s">
        <v>1045</v>
      </c>
      <c r="C407" t="s">
        <v>1611</v>
      </c>
      <c r="D407" t="s">
        <v>1755</v>
      </c>
      <c r="E407" s="31">
        <v>24.521739130434781</v>
      </c>
      <c r="F407" s="31">
        <v>101.00815217391303</v>
      </c>
      <c r="G407" s="31">
        <v>12.853260869565217</v>
      </c>
      <c r="H407" s="36">
        <v>0.12724973769874365</v>
      </c>
      <c r="I407" s="31">
        <v>32.532065217391306</v>
      </c>
      <c r="J407" s="31">
        <v>2.9695652173913043</v>
      </c>
      <c r="K407" s="36">
        <v>9.1281177433635702E-2</v>
      </c>
      <c r="L407" s="31">
        <v>27.516304347826086</v>
      </c>
      <c r="M407" s="31">
        <v>1.6929347826086956</v>
      </c>
      <c r="N407" s="36">
        <v>6.1524787675291327E-2</v>
      </c>
      <c r="O407" s="31">
        <v>5.0157608695652183</v>
      </c>
      <c r="P407" s="31">
        <v>1.2766304347826087</v>
      </c>
      <c r="Q407" s="36">
        <v>0.25452378372521395</v>
      </c>
      <c r="R407" s="31">
        <v>0</v>
      </c>
      <c r="S407" s="31">
        <v>0</v>
      </c>
      <c r="T407" s="36" t="s">
        <v>2003</v>
      </c>
      <c r="U407" s="31">
        <v>13.954891304347825</v>
      </c>
      <c r="V407" s="31">
        <v>1.191304347826087</v>
      </c>
      <c r="W407" s="36">
        <v>8.536822837558905E-2</v>
      </c>
      <c r="X407" s="31">
        <v>0</v>
      </c>
      <c r="Y407" s="31">
        <v>0</v>
      </c>
      <c r="Z407" s="36" t="s">
        <v>2003</v>
      </c>
      <c r="AA407" s="31">
        <v>54.521195652173908</v>
      </c>
      <c r="AB407" s="31">
        <v>8.6923913043478258</v>
      </c>
      <c r="AC407" s="36">
        <v>0.15943141379000988</v>
      </c>
      <c r="AD407" s="31">
        <v>0</v>
      </c>
      <c r="AE407" s="31">
        <v>0</v>
      </c>
      <c r="AF407" s="36" t="s">
        <v>2003</v>
      </c>
      <c r="AG407" s="31">
        <v>0</v>
      </c>
      <c r="AH407" s="31">
        <v>0</v>
      </c>
      <c r="AI407" s="36" t="s">
        <v>2003</v>
      </c>
      <c r="AJ407" t="s">
        <v>353</v>
      </c>
      <c r="AK407" s="37">
        <v>5</v>
      </c>
      <c r="AT407"/>
    </row>
    <row r="408" spans="1:46" x14ac:dyDescent="0.25">
      <c r="A408" t="s">
        <v>1823</v>
      </c>
      <c r="B408" t="s">
        <v>691</v>
      </c>
      <c r="C408" t="s">
        <v>1454</v>
      </c>
      <c r="D408" t="s">
        <v>1755</v>
      </c>
      <c r="E408" s="31">
        <v>40.532608695652172</v>
      </c>
      <c r="F408" s="31">
        <v>253.57282608695644</v>
      </c>
      <c r="G408" s="31">
        <v>10.320652173913043</v>
      </c>
      <c r="H408" s="36">
        <v>4.0700939186495616E-2</v>
      </c>
      <c r="I408" s="31">
        <v>32.680434782608685</v>
      </c>
      <c r="J408" s="31">
        <v>0</v>
      </c>
      <c r="K408" s="36">
        <v>0</v>
      </c>
      <c r="L408" s="31">
        <v>22.732608695652164</v>
      </c>
      <c r="M408" s="31">
        <v>0</v>
      </c>
      <c r="N408" s="36">
        <v>0</v>
      </c>
      <c r="O408" s="31">
        <v>5.0782608695652183</v>
      </c>
      <c r="P408" s="31">
        <v>0</v>
      </c>
      <c r="Q408" s="36">
        <v>0</v>
      </c>
      <c r="R408" s="31">
        <v>4.8695652173913047</v>
      </c>
      <c r="S408" s="31">
        <v>0</v>
      </c>
      <c r="T408" s="36">
        <v>0</v>
      </c>
      <c r="U408" s="31">
        <v>45.320652173913047</v>
      </c>
      <c r="V408" s="31">
        <v>0</v>
      </c>
      <c r="W408" s="36">
        <v>0</v>
      </c>
      <c r="X408" s="31">
        <v>0</v>
      </c>
      <c r="Y408" s="31">
        <v>0</v>
      </c>
      <c r="Z408" s="36" t="s">
        <v>2003</v>
      </c>
      <c r="AA408" s="31">
        <v>173.29891304347819</v>
      </c>
      <c r="AB408" s="31">
        <v>10.320652173913043</v>
      </c>
      <c r="AC408" s="36">
        <v>5.95540502399097E-2</v>
      </c>
      <c r="AD408" s="31">
        <v>2.2728260869565218</v>
      </c>
      <c r="AE408" s="31">
        <v>0</v>
      </c>
      <c r="AF408" s="36">
        <v>0</v>
      </c>
      <c r="AG408" s="31">
        <v>0</v>
      </c>
      <c r="AH408" s="31">
        <v>0</v>
      </c>
      <c r="AI408" s="36" t="s">
        <v>2003</v>
      </c>
      <c r="AJ408" t="s">
        <v>657</v>
      </c>
      <c r="AK408" s="37">
        <v>5</v>
      </c>
      <c r="AT408"/>
    </row>
    <row r="409" spans="1:46" x14ac:dyDescent="0.25">
      <c r="A409" t="s">
        <v>1823</v>
      </c>
      <c r="B409" t="s">
        <v>1351</v>
      </c>
      <c r="C409" t="s">
        <v>1576</v>
      </c>
      <c r="D409" t="s">
        <v>1755</v>
      </c>
      <c r="E409" s="31">
        <v>38.141304347826086</v>
      </c>
      <c r="F409" s="31">
        <v>191.5130434782609</v>
      </c>
      <c r="G409" s="31">
        <v>12.831521739130435</v>
      </c>
      <c r="H409" s="36">
        <v>6.7000771885216123E-2</v>
      </c>
      <c r="I409" s="31">
        <v>56.106521739130422</v>
      </c>
      <c r="J409" s="31">
        <v>0</v>
      </c>
      <c r="K409" s="36">
        <v>0</v>
      </c>
      <c r="L409" s="31">
        <v>40.599999999999994</v>
      </c>
      <c r="M409" s="31">
        <v>0</v>
      </c>
      <c r="N409" s="36">
        <v>0</v>
      </c>
      <c r="O409" s="31">
        <v>9.8543478260869541</v>
      </c>
      <c r="P409" s="31">
        <v>0</v>
      </c>
      <c r="Q409" s="36">
        <v>0</v>
      </c>
      <c r="R409" s="31">
        <v>5.6521739130434785</v>
      </c>
      <c r="S409" s="31">
        <v>0</v>
      </c>
      <c r="T409" s="36">
        <v>0</v>
      </c>
      <c r="U409" s="31">
        <v>20.876086956521732</v>
      </c>
      <c r="V409" s="31">
        <v>0</v>
      </c>
      <c r="W409" s="36">
        <v>0</v>
      </c>
      <c r="X409" s="31">
        <v>0</v>
      </c>
      <c r="Y409" s="31">
        <v>0</v>
      </c>
      <c r="Z409" s="36" t="s">
        <v>2003</v>
      </c>
      <c r="AA409" s="31">
        <v>114.53043478260875</v>
      </c>
      <c r="AB409" s="31">
        <v>12.831521739130435</v>
      </c>
      <c r="AC409" s="36">
        <v>0.11203591223141746</v>
      </c>
      <c r="AD409" s="31">
        <v>0</v>
      </c>
      <c r="AE409" s="31">
        <v>0</v>
      </c>
      <c r="AF409" s="36" t="s">
        <v>2003</v>
      </c>
      <c r="AG409" s="31">
        <v>0</v>
      </c>
      <c r="AH409" s="31">
        <v>0</v>
      </c>
      <c r="AI409" s="36" t="s">
        <v>2003</v>
      </c>
      <c r="AJ409" t="s">
        <v>661</v>
      </c>
      <c r="AK409" s="37">
        <v>5</v>
      </c>
      <c r="AT409"/>
    </row>
    <row r="410" spans="1:46" x14ac:dyDescent="0.25">
      <c r="A410" t="s">
        <v>1823</v>
      </c>
      <c r="B410" t="s">
        <v>1209</v>
      </c>
      <c r="C410" t="s">
        <v>1454</v>
      </c>
      <c r="D410" t="s">
        <v>1755</v>
      </c>
      <c r="E410" s="31">
        <v>82.608695652173907</v>
      </c>
      <c r="F410" s="31">
        <v>191.58880434782608</v>
      </c>
      <c r="G410" s="31">
        <v>5.8034782608695652</v>
      </c>
      <c r="H410" s="36">
        <v>3.0291322505115972E-2</v>
      </c>
      <c r="I410" s="31">
        <v>7.1358695652173907</v>
      </c>
      <c r="J410" s="31">
        <v>0.22826086956521738</v>
      </c>
      <c r="K410" s="36">
        <v>3.198781416603199E-2</v>
      </c>
      <c r="L410" s="31">
        <v>1.25</v>
      </c>
      <c r="M410" s="31">
        <v>0</v>
      </c>
      <c r="N410" s="36">
        <v>0</v>
      </c>
      <c r="O410" s="31">
        <v>0.22826086956521738</v>
      </c>
      <c r="P410" s="31">
        <v>0.22826086956521738</v>
      </c>
      <c r="Q410" s="36">
        <v>1</v>
      </c>
      <c r="R410" s="31">
        <v>5.6576086956521738</v>
      </c>
      <c r="S410" s="31">
        <v>0</v>
      </c>
      <c r="T410" s="36">
        <v>0</v>
      </c>
      <c r="U410" s="31">
        <v>54.386086956521737</v>
      </c>
      <c r="V410" s="31">
        <v>4.6388043478260865</v>
      </c>
      <c r="W410" s="36">
        <v>8.529395305704783E-2</v>
      </c>
      <c r="X410" s="31">
        <v>21.320652173913043</v>
      </c>
      <c r="Y410" s="31">
        <v>0</v>
      </c>
      <c r="Z410" s="36">
        <v>0</v>
      </c>
      <c r="AA410" s="31">
        <v>108.74619565217391</v>
      </c>
      <c r="AB410" s="31">
        <v>0.93641304347826082</v>
      </c>
      <c r="AC410" s="36">
        <v>8.6109958869125848E-3</v>
      </c>
      <c r="AD410" s="31">
        <v>0</v>
      </c>
      <c r="AE410" s="31">
        <v>0</v>
      </c>
      <c r="AF410" s="36" t="s">
        <v>2003</v>
      </c>
      <c r="AG410" s="31">
        <v>0</v>
      </c>
      <c r="AH410" s="31">
        <v>0</v>
      </c>
      <c r="AI410" s="36" t="s">
        <v>2003</v>
      </c>
      <c r="AJ410" t="s">
        <v>517</v>
      </c>
      <c r="AK410" s="37">
        <v>5</v>
      </c>
      <c r="AT410"/>
    </row>
    <row r="411" spans="1:46" x14ac:dyDescent="0.25">
      <c r="A411" t="s">
        <v>1823</v>
      </c>
      <c r="B411" t="s">
        <v>907</v>
      </c>
      <c r="C411" t="s">
        <v>1432</v>
      </c>
      <c r="D411" t="s">
        <v>1745</v>
      </c>
      <c r="E411" s="31">
        <v>59.793478260869563</v>
      </c>
      <c r="F411" s="31">
        <v>210.24184782608697</v>
      </c>
      <c r="G411" s="31">
        <v>0</v>
      </c>
      <c r="H411" s="36">
        <v>0</v>
      </c>
      <c r="I411" s="31">
        <v>54.228260869565219</v>
      </c>
      <c r="J411" s="31">
        <v>0</v>
      </c>
      <c r="K411" s="36">
        <v>0</v>
      </c>
      <c r="L411" s="31">
        <v>33.445652173913047</v>
      </c>
      <c r="M411" s="31">
        <v>0</v>
      </c>
      <c r="N411" s="36">
        <v>0</v>
      </c>
      <c r="O411" s="31">
        <v>15.652173913043478</v>
      </c>
      <c r="P411" s="31">
        <v>0</v>
      </c>
      <c r="Q411" s="36">
        <v>0</v>
      </c>
      <c r="R411" s="31">
        <v>5.1304347826086953</v>
      </c>
      <c r="S411" s="31">
        <v>0</v>
      </c>
      <c r="T411" s="36">
        <v>0</v>
      </c>
      <c r="U411" s="31">
        <v>33.149456521739133</v>
      </c>
      <c r="V411" s="31">
        <v>0</v>
      </c>
      <c r="W411" s="36">
        <v>0</v>
      </c>
      <c r="X411" s="31">
        <v>10.222826086956522</v>
      </c>
      <c r="Y411" s="31">
        <v>0</v>
      </c>
      <c r="Z411" s="36">
        <v>0</v>
      </c>
      <c r="AA411" s="31">
        <v>93.0625</v>
      </c>
      <c r="AB411" s="31">
        <v>0</v>
      </c>
      <c r="AC411" s="36">
        <v>0</v>
      </c>
      <c r="AD411" s="31">
        <v>19.578804347826086</v>
      </c>
      <c r="AE411" s="31">
        <v>0</v>
      </c>
      <c r="AF411" s="36">
        <v>0</v>
      </c>
      <c r="AG411" s="31">
        <v>0</v>
      </c>
      <c r="AH411" s="31">
        <v>0</v>
      </c>
      <c r="AI411" s="36" t="s">
        <v>2003</v>
      </c>
      <c r="AJ411" t="s">
        <v>215</v>
      </c>
      <c r="AK411" s="37">
        <v>5</v>
      </c>
      <c r="AT411"/>
    </row>
    <row r="412" spans="1:46" x14ac:dyDescent="0.25">
      <c r="A412" t="s">
        <v>1823</v>
      </c>
      <c r="B412" t="s">
        <v>704</v>
      </c>
      <c r="C412" t="s">
        <v>1442</v>
      </c>
      <c r="D412" t="s">
        <v>1760</v>
      </c>
      <c r="E412" s="31">
        <v>83.902173913043484</v>
      </c>
      <c r="F412" s="31">
        <v>273.06532608695647</v>
      </c>
      <c r="G412" s="31">
        <v>39.274565217391313</v>
      </c>
      <c r="H412" s="36">
        <v>0.14382845958583734</v>
      </c>
      <c r="I412" s="31">
        <v>43.474673913043475</v>
      </c>
      <c r="J412" s="31">
        <v>6.0181521739130446</v>
      </c>
      <c r="K412" s="36">
        <v>0.13842892038593188</v>
      </c>
      <c r="L412" s="31">
        <v>22.670326086956521</v>
      </c>
      <c r="M412" s="31">
        <v>6.0181521739130446</v>
      </c>
      <c r="N412" s="36">
        <v>0.26546385573940273</v>
      </c>
      <c r="O412" s="31">
        <v>15.065217391304348</v>
      </c>
      <c r="P412" s="31">
        <v>0</v>
      </c>
      <c r="Q412" s="36">
        <v>0</v>
      </c>
      <c r="R412" s="31">
        <v>5.7391304347826084</v>
      </c>
      <c r="S412" s="31">
        <v>0</v>
      </c>
      <c r="T412" s="36">
        <v>0</v>
      </c>
      <c r="U412" s="31">
        <v>49.725434782608701</v>
      </c>
      <c r="V412" s="31">
        <v>10.467282608695651</v>
      </c>
      <c r="W412" s="36">
        <v>0.21050158041768491</v>
      </c>
      <c r="X412" s="31">
        <v>5.8885869565217392</v>
      </c>
      <c r="Y412" s="31">
        <v>0</v>
      </c>
      <c r="Z412" s="36">
        <v>0</v>
      </c>
      <c r="AA412" s="31">
        <v>147.60978260869561</v>
      </c>
      <c r="AB412" s="31">
        <v>22.789130434782614</v>
      </c>
      <c r="AC412" s="36">
        <v>0.15438767019388672</v>
      </c>
      <c r="AD412" s="31">
        <v>26.366847826086957</v>
      </c>
      <c r="AE412" s="31">
        <v>0</v>
      </c>
      <c r="AF412" s="36">
        <v>0</v>
      </c>
      <c r="AG412" s="31">
        <v>0</v>
      </c>
      <c r="AH412" s="31">
        <v>0</v>
      </c>
      <c r="AI412" s="36" t="s">
        <v>2003</v>
      </c>
      <c r="AJ412" t="s">
        <v>12</v>
      </c>
      <c r="AK412" s="37">
        <v>5</v>
      </c>
      <c r="AT412"/>
    </row>
    <row r="413" spans="1:46" x14ac:dyDescent="0.25">
      <c r="A413" t="s">
        <v>1823</v>
      </c>
      <c r="B413" t="s">
        <v>1168</v>
      </c>
      <c r="C413" t="s">
        <v>1383</v>
      </c>
      <c r="D413" t="s">
        <v>1720</v>
      </c>
      <c r="E413" s="31">
        <v>67.326086956521735</v>
      </c>
      <c r="F413" s="31">
        <v>189.42239130434785</v>
      </c>
      <c r="G413" s="31">
        <v>33.361086956521739</v>
      </c>
      <c r="H413" s="36">
        <v>0.17612008129978662</v>
      </c>
      <c r="I413" s="31">
        <v>16.646739130434781</v>
      </c>
      <c r="J413" s="31">
        <v>3.9918478260869565</v>
      </c>
      <c r="K413" s="36">
        <v>0.2397975840679073</v>
      </c>
      <c r="L413" s="31">
        <v>12.736413043478262</v>
      </c>
      <c r="M413" s="31">
        <v>3.9918478260869565</v>
      </c>
      <c r="N413" s="36">
        <v>0.31342009814380201</v>
      </c>
      <c r="O413" s="31">
        <v>1.388586956521739</v>
      </c>
      <c r="P413" s="31">
        <v>0</v>
      </c>
      <c r="Q413" s="36">
        <v>0</v>
      </c>
      <c r="R413" s="31">
        <v>2.5217391304347827</v>
      </c>
      <c r="S413" s="31">
        <v>0</v>
      </c>
      <c r="T413" s="36">
        <v>0</v>
      </c>
      <c r="U413" s="31">
        <v>69.278695652173923</v>
      </c>
      <c r="V413" s="31">
        <v>9.1032608695652169</v>
      </c>
      <c r="W413" s="36">
        <v>0.1314005811435851</v>
      </c>
      <c r="X413" s="31">
        <v>24.5625</v>
      </c>
      <c r="Y413" s="31">
        <v>0</v>
      </c>
      <c r="Z413" s="36">
        <v>0</v>
      </c>
      <c r="AA413" s="31">
        <v>78.934456521739136</v>
      </c>
      <c r="AB413" s="31">
        <v>20.265978260869566</v>
      </c>
      <c r="AC413" s="36">
        <v>0.25674438203407612</v>
      </c>
      <c r="AD413" s="31">
        <v>0</v>
      </c>
      <c r="AE413" s="31">
        <v>0</v>
      </c>
      <c r="AF413" s="36" t="s">
        <v>2003</v>
      </c>
      <c r="AG413" s="31">
        <v>0</v>
      </c>
      <c r="AH413" s="31">
        <v>0</v>
      </c>
      <c r="AI413" s="36" t="s">
        <v>2003</v>
      </c>
      <c r="AJ413" t="s">
        <v>476</v>
      </c>
      <c r="AK413" s="37">
        <v>5</v>
      </c>
      <c r="AT413"/>
    </row>
    <row r="414" spans="1:46" x14ac:dyDescent="0.25">
      <c r="A414" t="s">
        <v>1823</v>
      </c>
      <c r="B414" t="s">
        <v>1197</v>
      </c>
      <c r="C414" t="s">
        <v>1383</v>
      </c>
      <c r="D414" t="s">
        <v>1720</v>
      </c>
      <c r="E414" s="31">
        <v>124.17391304347827</v>
      </c>
      <c r="F414" s="31">
        <v>391.49695652173909</v>
      </c>
      <c r="G414" s="31">
        <v>78.468260869565228</v>
      </c>
      <c r="H414" s="36">
        <v>0.20043134323882805</v>
      </c>
      <c r="I414" s="31">
        <v>30.968369565217394</v>
      </c>
      <c r="J414" s="31">
        <v>12.388586956521738</v>
      </c>
      <c r="K414" s="36">
        <v>0.40004001277600915</v>
      </c>
      <c r="L414" s="31">
        <v>25.450217391304349</v>
      </c>
      <c r="M414" s="31">
        <v>12.388586956521738</v>
      </c>
      <c r="N414" s="36">
        <v>0.48677725482826656</v>
      </c>
      <c r="O414" s="31">
        <v>3.5733695652173911</v>
      </c>
      <c r="P414" s="31">
        <v>0</v>
      </c>
      <c r="Q414" s="36">
        <v>0</v>
      </c>
      <c r="R414" s="31">
        <v>1.9447826086956523</v>
      </c>
      <c r="S414" s="31">
        <v>0</v>
      </c>
      <c r="T414" s="36">
        <v>0</v>
      </c>
      <c r="U414" s="31">
        <v>116.41576086956516</v>
      </c>
      <c r="V414" s="31">
        <v>22.885869565217398</v>
      </c>
      <c r="W414" s="36">
        <v>0.1965873812469365</v>
      </c>
      <c r="X414" s="31">
        <v>26.821195652173909</v>
      </c>
      <c r="Y414" s="31">
        <v>0</v>
      </c>
      <c r="Z414" s="36">
        <v>0</v>
      </c>
      <c r="AA414" s="31">
        <v>217.29163043478266</v>
      </c>
      <c r="AB414" s="31">
        <v>43.193804347826088</v>
      </c>
      <c r="AC414" s="36">
        <v>0.19878264184128419</v>
      </c>
      <c r="AD414" s="31">
        <v>0</v>
      </c>
      <c r="AE414" s="31">
        <v>0</v>
      </c>
      <c r="AF414" s="36" t="s">
        <v>2003</v>
      </c>
      <c r="AG414" s="31">
        <v>0</v>
      </c>
      <c r="AH414" s="31">
        <v>0</v>
      </c>
      <c r="AI414" s="36" t="s">
        <v>2003</v>
      </c>
      <c r="AJ414" t="s">
        <v>505</v>
      </c>
      <c r="AK414" s="37">
        <v>5</v>
      </c>
      <c r="AT414"/>
    </row>
    <row r="415" spans="1:46" x14ac:dyDescent="0.25">
      <c r="A415" t="s">
        <v>1823</v>
      </c>
      <c r="B415" t="s">
        <v>826</v>
      </c>
      <c r="C415" t="s">
        <v>1405</v>
      </c>
      <c r="D415" t="s">
        <v>1778</v>
      </c>
      <c r="E415" s="31">
        <v>64.739130434782609</v>
      </c>
      <c r="F415" s="31">
        <v>224.83304347826089</v>
      </c>
      <c r="G415" s="31">
        <v>14.525978260869564</v>
      </c>
      <c r="H415" s="36">
        <v>6.4607844274785525E-2</v>
      </c>
      <c r="I415" s="31">
        <v>42.019021739130437</v>
      </c>
      <c r="J415" s="31">
        <v>1.6304347826086956</v>
      </c>
      <c r="K415" s="36">
        <v>3.8802302269934676E-2</v>
      </c>
      <c r="L415" s="31">
        <v>28.453804347826086</v>
      </c>
      <c r="M415" s="31">
        <v>1.6304347826086956</v>
      </c>
      <c r="N415" s="36">
        <v>5.7301117371788751E-2</v>
      </c>
      <c r="O415" s="31">
        <v>8.8695652173913047</v>
      </c>
      <c r="P415" s="31">
        <v>0</v>
      </c>
      <c r="Q415" s="36">
        <v>0</v>
      </c>
      <c r="R415" s="31">
        <v>4.6956521739130439</v>
      </c>
      <c r="S415" s="31">
        <v>0</v>
      </c>
      <c r="T415" s="36">
        <v>0</v>
      </c>
      <c r="U415" s="31">
        <v>30.824891304347826</v>
      </c>
      <c r="V415" s="31">
        <v>2.9526086956521738</v>
      </c>
      <c r="W415" s="36">
        <v>9.5786507939306528E-2</v>
      </c>
      <c r="X415" s="31">
        <v>0.1875</v>
      </c>
      <c r="Y415" s="31">
        <v>0</v>
      </c>
      <c r="Z415" s="36">
        <v>0</v>
      </c>
      <c r="AA415" s="31">
        <v>132.66304347826087</v>
      </c>
      <c r="AB415" s="31">
        <v>9.9429347826086953</v>
      </c>
      <c r="AC415" s="36">
        <v>7.4948791478902085E-2</v>
      </c>
      <c r="AD415" s="31">
        <v>19.138586956521738</v>
      </c>
      <c r="AE415" s="31">
        <v>0</v>
      </c>
      <c r="AF415" s="36">
        <v>0</v>
      </c>
      <c r="AG415" s="31">
        <v>0</v>
      </c>
      <c r="AH415" s="31">
        <v>0</v>
      </c>
      <c r="AI415" s="36" t="s">
        <v>2003</v>
      </c>
      <c r="AJ415" t="s">
        <v>134</v>
      </c>
      <c r="AK415" s="37">
        <v>5</v>
      </c>
      <c r="AT415"/>
    </row>
    <row r="416" spans="1:46" x14ac:dyDescent="0.25">
      <c r="A416" t="s">
        <v>1823</v>
      </c>
      <c r="B416" t="s">
        <v>1347</v>
      </c>
      <c r="C416" t="s">
        <v>1437</v>
      </c>
      <c r="D416" t="s">
        <v>1760</v>
      </c>
      <c r="E416" s="31">
        <v>18.684782608695652</v>
      </c>
      <c r="F416" s="31">
        <v>72.451086956521749</v>
      </c>
      <c r="G416" s="31">
        <v>1.6847826086956521</v>
      </c>
      <c r="H416" s="36">
        <v>2.3254069462155875E-2</v>
      </c>
      <c r="I416" s="31">
        <v>19.035326086956523</v>
      </c>
      <c r="J416" s="31">
        <v>1.0869565217391304</v>
      </c>
      <c r="K416" s="36">
        <v>5.710206995003568E-2</v>
      </c>
      <c r="L416" s="31">
        <v>14.877717391304348</v>
      </c>
      <c r="M416" s="31">
        <v>1.0869565217391304</v>
      </c>
      <c r="N416" s="36">
        <v>7.3059360730593603E-2</v>
      </c>
      <c r="O416" s="31">
        <v>0</v>
      </c>
      <c r="P416" s="31">
        <v>0</v>
      </c>
      <c r="Q416" s="36" t="s">
        <v>2003</v>
      </c>
      <c r="R416" s="31">
        <v>4.1576086956521738</v>
      </c>
      <c r="S416" s="31">
        <v>0</v>
      </c>
      <c r="T416" s="36">
        <v>0</v>
      </c>
      <c r="U416" s="31">
        <v>9.7119565217391308</v>
      </c>
      <c r="V416" s="31">
        <v>0</v>
      </c>
      <c r="W416" s="36">
        <v>0</v>
      </c>
      <c r="X416" s="31">
        <v>0</v>
      </c>
      <c r="Y416" s="31">
        <v>0</v>
      </c>
      <c r="Z416" s="36" t="s">
        <v>2003</v>
      </c>
      <c r="AA416" s="31">
        <v>43.703804347826093</v>
      </c>
      <c r="AB416" s="31">
        <v>0.59782608695652173</v>
      </c>
      <c r="AC416" s="36">
        <v>1.3679039980103213E-2</v>
      </c>
      <c r="AD416" s="31">
        <v>0</v>
      </c>
      <c r="AE416" s="31">
        <v>0</v>
      </c>
      <c r="AF416" s="36" t="s">
        <v>2003</v>
      </c>
      <c r="AG416" s="31">
        <v>0</v>
      </c>
      <c r="AH416" s="31">
        <v>0</v>
      </c>
      <c r="AI416" s="36" t="s">
        <v>2003</v>
      </c>
      <c r="AJ416" t="s">
        <v>656</v>
      </c>
      <c r="AK416" s="37">
        <v>5</v>
      </c>
      <c r="AT416"/>
    </row>
    <row r="417" spans="1:46" x14ac:dyDescent="0.25">
      <c r="A417" t="s">
        <v>1823</v>
      </c>
      <c r="B417" t="s">
        <v>797</v>
      </c>
      <c r="C417" t="s">
        <v>1498</v>
      </c>
      <c r="D417" t="s">
        <v>1752</v>
      </c>
      <c r="E417" s="31">
        <v>52.684782608695649</v>
      </c>
      <c r="F417" s="31">
        <v>176.52173913043478</v>
      </c>
      <c r="G417" s="31">
        <v>0</v>
      </c>
      <c r="H417" s="36">
        <v>0</v>
      </c>
      <c r="I417" s="31">
        <v>42.377717391304344</v>
      </c>
      <c r="J417" s="31">
        <v>0</v>
      </c>
      <c r="K417" s="36">
        <v>0</v>
      </c>
      <c r="L417" s="31">
        <v>32.252717391304351</v>
      </c>
      <c r="M417" s="31">
        <v>0</v>
      </c>
      <c r="N417" s="36">
        <v>0</v>
      </c>
      <c r="O417" s="31">
        <v>4.9972826086956523</v>
      </c>
      <c r="P417" s="31">
        <v>0</v>
      </c>
      <c r="Q417" s="36">
        <v>0</v>
      </c>
      <c r="R417" s="31">
        <v>5.1277173913043477</v>
      </c>
      <c r="S417" s="31">
        <v>0</v>
      </c>
      <c r="T417" s="36">
        <v>0</v>
      </c>
      <c r="U417" s="31">
        <v>6.9918478260869561</v>
      </c>
      <c r="V417" s="31">
        <v>0</v>
      </c>
      <c r="W417" s="36">
        <v>0</v>
      </c>
      <c r="X417" s="31">
        <v>4.3125</v>
      </c>
      <c r="Y417" s="31">
        <v>0</v>
      </c>
      <c r="Z417" s="36">
        <v>0</v>
      </c>
      <c r="AA417" s="31">
        <v>122.83967391304348</v>
      </c>
      <c r="AB417" s="31">
        <v>0</v>
      </c>
      <c r="AC417" s="36">
        <v>0</v>
      </c>
      <c r="AD417" s="31">
        <v>0</v>
      </c>
      <c r="AE417" s="31">
        <v>0</v>
      </c>
      <c r="AF417" s="36" t="s">
        <v>2003</v>
      </c>
      <c r="AG417" s="31">
        <v>0</v>
      </c>
      <c r="AH417" s="31">
        <v>0</v>
      </c>
      <c r="AI417" s="36" t="s">
        <v>2003</v>
      </c>
      <c r="AJ417" t="s">
        <v>105</v>
      </c>
      <c r="AK417" s="37">
        <v>5</v>
      </c>
      <c r="AT417"/>
    </row>
    <row r="418" spans="1:46" x14ac:dyDescent="0.25">
      <c r="A418" t="s">
        <v>1823</v>
      </c>
      <c r="B418" t="s">
        <v>1013</v>
      </c>
      <c r="C418" t="s">
        <v>1462</v>
      </c>
      <c r="D418" t="s">
        <v>1755</v>
      </c>
      <c r="E418" s="31">
        <v>251.88043478260869</v>
      </c>
      <c r="F418" s="31">
        <v>968.00054347826085</v>
      </c>
      <c r="G418" s="31">
        <v>42.358695652173914</v>
      </c>
      <c r="H418" s="36">
        <v>4.3758958543523997E-2</v>
      </c>
      <c r="I418" s="31">
        <v>291.25010869565216</v>
      </c>
      <c r="J418" s="31">
        <v>2.5951086956521738</v>
      </c>
      <c r="K418" s="36">
        <v>8.9102411232539203E-3</v>
      </c>
      <c r="L418" s="31">
        <v>239.34249999999997</v>
      </c>
      <c r="M418" s="31">
        <v>2.5951086956521738</v>
      </c>
      <c r="N418" s="36">
        <v>1.0842657261673853E-2</v>
      </c>
      <c r="O418" s="31">
        <v>46.608695652173914</v>
      </c>
      <c r="P418" s="31">
        <v>0</v>
      </c>
      <c r="Q418" s="36">
        <v>0</v>
      </c>
      <c r="R418" s="31">
        <v>5.2989130434782608</v>
      </c>
      <c r="S418" s="31">
        <v>0</v>
      </c>
      <c r="T418" s="36">
        <v>0</v>
      </c>
      <c r="U418" s="31">
        <v>68.035543478260877</v>
      </c>
      <c r="V418" s="31">
        <v>0</v>
      </c>
      <c r="W418" s="36">
        <v>0</v>
      </c>
      <c r="X418" s="31">
        <v>0</v>
      </c>
      <c r="Y418" s="31">
        <v>0</v>
      </c>
      <c r="Z418" s="36" t="s">
        <v>2003</v>
      </c>
      <c r="AA418" s="31">
        <v>608.71489130434782</v>
      </c>
      <c r="AB418" s="31">
        <v>39.763586956521742</v>
      </c>
      <c r="AC418" s="36">
        <v>6.5323828157574315E-2</v>
      </c>
      <c r="AD418" s="31">
        <v>0</v>
      </c>
      <c r="AE418" s="31">
        <v>0</v>
      </c>
      <c r="AF418" s="36" t="s">
        <v>2003</v>
      </c>
      <c r="AG418" s="31">
        <v>0</v>
      </c>
      <c r="AH418" s="31">
        <v>0</v>
      </c>
      <c r="AI418" s="36" t="s">
        <v>2003</v>
      </c>
      <c r="AJ418" t="s">
        <v>321</v>
      </c>
      <c r="AK418" s="37">
        <v>5</v>
      </c>
      <c r="AT418"/>
    </row>
    <row r="419" spans="1:46" x14ac:dyDescent="0.25">
      <c r="A419" t="s">
        <v>1823</v>
      </c>
      <c r="B419" t="s">
        <v>1030</v>
      </c>
      <c r="C419" t="s">
        <v>1391</v>
      </c>
      <c r="D419" t="s">
        <v>1765</v>
      </c>
      <c r="E419" s="31">
        <v>68.413043478260875</v>
      </c>
      <c r="F419" s="31">
        <v>386.10293478260871</v>
      </c>
      <c r="G419" s="31">
        <v>74.293152173913057</v>
      </c>
      <c r="H419" s="36">
        <v>0.19241799396252465</v>
      </c>
      <c r="I419" s="31">
        <v>56.111413043478258</v>
      </c>
      <c r="J419" s="31">
        <v>0</v>
      </c>
      <c r="K419" s="36">
        <v>0</v>
      </c>
      <c r="L419" s="31">
        <v>28.277173913043477</v>
      </c>
      <c r="M419" s="31">
        <v>0</v>
      </c>
      <c r="N419" s="36">
        <v>0</v>
      </c>
      <c r="O419" s="31">
        <v>22.703804347826086</v>
      </c>
      <c r="P419" s="31">
        <v>0</v>
      </c>
      <c r="Q419" s="36">
        <v>0</v>
      </c>
      <c r="R419" s="31">
        <v>5.1304347826086953</v>
      </c>
      <c r="S419" s="31">
        <v>0</v>
      </c>
      <c r="T419" s="36">
        <v>0</v>
      </c>
      <c r="U419" s="31">
        <v>82.095108695652172</v>
      </c>
      <c r="V419" s="31">
        <v>0</v>
      </c>
      <c r="W419" s="36">
        <v>0</v>
      </c>
      <c r="X419" s="31">
        <v>0</v>
      </c>
      <c r="Y419" s="31">
        <v>0</v>
      </c>
      <c r="Z419" s="36" t="s">
        <v>2003</v>
      </c>
      <c r="AA419" s="31">
        <v>247.89641304347828</v>
      </c>
      <c r="AB419" s="31">
        <v>74.293152173913057</v>
      </c>
      <c r="AC419" s="36">
        <v>0.29969434112337423</v>
      </c>
      <c r="AD419" s="31">
        <v>0</v>
      </c>
      <c r="AE419" s="31">
        <v>0</v>
      </c>
      <c r="AF419" s="36" t="s">
        <v>2003</v>
      </c>
      <c r="AG419" s="31">
        <v>0</v>
      </c>
      <c r="AH419" s="31">
        <v>0</v>
      </c>
      <c r="AI419" s="36" t="s">
        <v>2003</v>
      </c>
      <c r="AJ419" t="s">
        <v>338</v>
      </c>
      <c r="AK419" s="37">
        <v>5</v>
      </c>
      <c r="AT419"/>
    </row>
    <row r="420" spans="1:46" x14ac:dyDescent="0.25">
      <c r="A420" t="s">
        <v>1823</v>
      </c>
      <c r="B420" t="s">
        <v>1086</v>
      </c>
      <c r="C420" t="s">
        <v>1449</v>
      </c>
      <c r="D420" t="s">
        <v>1755</v>
      </c>
      <c r="E420" s="31">
        <v>13.619565217391305</v>
      </c>
      <c r="F420" s="31">
        <v>52.812391304347827</v>
      </c>
      <c r="G420" s="31">
        <v>0</v>
      </c>
      <c r="H420" s="36">
        <v>0</v>
      </c>
      <c r="I420" s="31">
        <v>23.92923913043478</v>
      </c>
      <c r="J420" s="31">
        <v>0</v>
      </c>
      <c r="K420" s="36">
        <v>0</v>
      </c>
      <c r="L420" s="31">
        <v>17.369565217391305</v>
      </c>
      <c r="M420" s="31">
        <v>0</v>
      </c>
      <c r="N420" s="36">
        <v>0</v>
      </c>
      <c r="O420" s="31">
        <v>4.9074999999999998</v>
      </c>
      <c r="P420" s="31">
        <v>0</v>
      </c>
      <c r="Q420" s="36">
        <v>0</v>
      </c>
      <c r="R420" s="31">
        <v>1.6521739130434783</v>
      </c>
      <c r="S420" s="31">
        <v>0</v>
      </c>
      <c r="T420" s="36">
        <v>0</v>
      </c>
      <c r="U420" s="31">
        <v>0</v>
      </c>
      <c r="V420" s="31">
        <v>0</v>
      </c>
      <c r="W420" s="36" t="s">
        <v>2003</v>
      </c>
      <c r="X420" s="31">
        <v>0</v>
      </c>
      <c r="Y420" s="31">
        <v>0</v>
      </c>
      <c r="Z420" s="36" t="s">
        <v>2003</v>
      </c>
      <c r="AA420" s="31">
        <v>28.883152173913043</v>
      </c>
      <c r="AB420" s="31">
        <v>0</v>
      </c>
      <c r="AC420" s="36">
        <v>0</v>
      </c>
      <c r="AD420" s="31">
        <v>0</v>
      </c>
      <c r="AE420" s="31">
        <v>0</v>
      </c>
      <c r="AF420" s="36" t="s">
        <v>2003</v>
      </c>
      <c r="AG420" s="31">
        <v>0</v>
      </c>
      <c r="AH420" s="31">
        <v>0</v>
      </c>
      <c r="AI420" s="36" t="s">
        <v>2003</v>
      </c>
      <c r="AJ420" t="s">
        <v>394</v>
      </c>
      <c r="AK420" s="37">
        <v>5</v>
      </c>
      <c r="AT420"/>
    </row>
    <row r="421" spans="1:46" x14ac:dyDescent="0.25">
      <c r="A421" t="s">
        <v>1823</v>
      </c>
      <c r="B421" t="s">
        <v>699</v>
      </c>
      <c r="C421" t="s">
        <v>1438</v>
      </c>
      <c r="D421" t="s">
        <v>1761</v>
      </c>
      <c r="E421" s="31">
        <v>44.989130434782609</v>
      </c>
      <c r="F421" s="31">
        <v>147.67043478260868</v>
      </c>
      <c r="G421" s="31">
        <v>0</v>
      </c>
      <c r="H421" s="36">
        <v>0</v>
      </c>
      <c r="I421" s="31">
        <v>39.351413043478267</v>
      </c>
      <c r="J421" s="31">
        <v>0</v>
      </c>
      <c r="K421" s="36">
        <v>0</v>
      </c>
      <c r="L421" s="31">
        <v>30.829673913043482</v>
      </c>
      <c r="M421" s="31">
        <v>0</v>
      </c>
      <c r="N421" s="36">
        <v>0</v>
      </c>
      <c r="O421" s="31">
        <v>0</v>
      </c>
      <c r="P421" s="31">
        <v>0</v>
      </c>
      <c r="Q421" s="36" t="s">
        <v>2003</v>
      </c>
      <c r="R421" s="31">
        <v>8.5217391304347831</v>
      </c>
      <c r="S421" s="31">
        <v>0</v>
      </c>
      <c r="T421" s="36">
        <v>0</v>
      </c>
      <c r="U421" s="31">
        <v>28.956195652173893</v>
      </c>
      <c r="V421" s="31">
        <v>0</v>
      </c>
      <c r="W421" s="36">
        <v>0</v>
      </c>
      <c r="X421" s="31">
        <v>0</v>
      </c>
      <c r="Y421" s="31">
        <v>0</v>
      </c>
      <c r="Z421" s="36" t="s">
        <v>2003</v>
      </c>
      <c r="AA421" s="31">
        <v>79.362826086956517</v>
      </c>
      <c r="AB421" s="31">
        <v>0</v>
      </c>
      <c r="AC421" s="36">
        <v>0</v>
      </c>
      <c r="AD421" s="31">
        <v>0</v>
      </c>
      <c r="AE421" s="31">
        <v>0</v>
      </c>
      <c r="AF421" s="36" t="s">
        <v>2003</v>
      </c>
      <c r="AG421" s="31">
        <v>0</v>
      </c>
      <c r="AH421" s="31">
        <v>0</v>
      </c>
      <c r="AI421" s="36" t="s">
        <v>2003</v>
      </c>
      <c r="AJ421" t="s">
        <v>7</v>
      </c>
      <c r="AK421" s="37">
        <v>5</v>
      </c>
      <c r="AT421"/>
    </row>
    <row r="422" spans="1:46" x14ac:dyDescent="0.25">
      <c r="A422" t="s">
        <v>1823</v>
      </c>
      <c r="B422" t="s">
        <v>1352</v>
      </c>
      <c r="C422" t="s">
        <v>1454</v>
      </c>
      <c r="D422" t="s">
        <v>1755</v>
      </c>
      <c r="E422" s="31">
        <v>116.79347826086956</v>
      </c>
      <c r="F422" s="31">
        <v>273.55706521739131</v>
      </c>
      <c r="G422" s="31">
        <v>39.065217391304344</v>
      </c>
      <c r="H422" s="36">
        <v>0.14280463697861306</v>
      </c>
      <c r="I422" s="31">
        <v>16.929347826086957</v>
      </c>
      <c r="J422" s="31">
        <v>0</v>
      </c>
      <c r="K422" s="36">
        <v>0</v>
      </c>
      <c r="L422" s="31">
        <v>10.779891304347826</v>
      </c>
      <c r="M422" s="31">
        <v>0</v>
      </c>
      <c r="N422" s="36">
        <v>0</v>
      </c>
      <c r="O422" s="31">
        <v>0</v>
      </c>
      <c r="P422" s="31">
        <v>0</v>
      </c>
      <c r="Q422" s="36" t="s">
        <v>2003</v>
      </c>
      <c r="R422" s="31">
        <v>6.1494565217391308</v>
      </c>
      <c r="S422" s="31">
        <v>0</v>
      </c>
      <c r="T422" s="36">
        <v>0</v>
      </c>
      <c r="U422" s="31">
        <v>79.728260869565219</v>
      </c>
      <c r="V422" s="31">
        <v>12.847826086956522</v>
      </c>
      <c r="W422" s="36">
        <v>0.16114519427402862</v>
      </c>
      <c r="X422" s="31">
        <v>4.7391304347826084</v>
      </c>
      <c r="Y422" s="31">
        <v>0</v>
      </c>
      <c r="Z422" s="36">
        <v>0</v>
      </c>
      <c r="AA422" s="31">
        <v>172.16032608695653</v>
      </c>
      <c r="AB422" s="31">
        <v>26.217391304347824</v>
      </c>
      <c r="AC422" s="36">
        <v>0.15228474469260514</v>
      </c>
      <c r="AD422" s="31">
        <v>0</v>
      </c>
      <c r="AE422" s="31">
        <v>0</v>
      </c>
      <c r="AF422" s="36" t="s">
        <v>2003</v>
      </c>
      <c r="AG422" s="31">
        <v>0</v>
      </c>
      <c r="AH422" s="31">
        <v>0</v>
      </c>
      <c r="AI422" s="36" t="s">
        <v>2003</v>
      </c>
      <c r="AJ422" t="s">
        <v>662</v>
      </c>
      <c r="AK422" s="37">
        <v>5</v>
      </c>
      <c r="AT422"/>
    </row>
    <row r="423" spans="1:46" x14ac:dyDescent="0.25">
      <c r="A423" t="s">
        <v>1823</v>
      </c>
      <c r="B423" t="s">
        <v>1334</v>
      </c>
      <c r="C423" t="s">
        <v>1417</v>
      </c>
      <c r="D423" t="s">
        <v>1730</v>
      </c>
      <c r="E423" s="31">
        <v>91.141304347826093</v>
      </c>
      <c r="F423" s="31">
        <v>338.1557608695652</v>
      </c>
      <c r="G423" s="31">
        <v>43.699239130434776</v>
      </c>
      <c r="H423" s="36">
        <v>0.12922813740644987</v>
      </c>
      <c r="I423" s="31">
        <v>41.514239130434788</v>
      </c>
      <c r="J423" s="31">
        <v>1.7316304347826088</v>
      </c>
      <c r="K423" s="36">
        <v>4.1711722798097033E-2</v>
      </c>
      <c r="L423" s="31">
        <v>36.644673913043484</v>
      </c>
      <c r="M423" s="31">
        <v>1.7316304347826088</v>
      </c>
      <c r="N423" s="36">
        <v>4.7254628022934703E-2</v>
      </c>
      <c r="O423" s="31">
        <v>0</v>
      </c>
      <c r="P423" s="31">
        <v>0</v>
      </c>
      <c r="Q423" s="36" t="s">
        <v>2003</v>
      </c>
      <c r="R423" s="31">
        <v>4.8695652173913047</v>
      </c>
      <c r="S423" s="31">
        <v>0</v>
      </c>
      <c r="T423" s="36">
        <v>0</v>
      </c>
      <c r="U423" s="31">
        <v>57.934130434782631</v>
      </c>
      <c r="V423" s="31">
        <v>12.15152173913043</v>
      </c>
      <c r="W423" s="36">
        <v>0.20974720165705416</v>
      </c>
      <c r="X423" s="31">
        <v>0</v>
      </c>
      <c r="Y423" s="31">
        <v>0</v>
      </c>
      <c r="Z423" s="36" t="s">
        <v>2003</v>
      </c>
      <c r="AA423" s="31">
        <v>227.56608695652173</v>
      </c>
      <c r="AB423" s="31">
        <v>29.816086956521737</v>
      </c>
      <c r="AC423" s="36">
        <v>0.13102166212586119</v>
      </c>
      <c r="AD423" s="31">
        <v>11.141304347826088</v>
      </c>
      <c r="AE423" s="31">
        <v>0</v>
      </c>
      <c r="AF423" s="36">
        <v>0</v>
      </c>
      <c r="AG423" s="31">
        <v>0</v>
      </c>
      <c r="AH423" s="31">
        <v>0</v>
      </c>
      <c r="AI423" s="36" t="s">
        <v>2003</v>
      </c>
      <c r="AJ423" t="s">
        <v>643</v>
      </c>
      <c r="AK423" s="37">
        <v>5</v>
      </c>
      <c r="AT423"/>
    </row>
    <row r="424" spans="1:46" x14ac:dyDescent="0.25">
      <c r="A424" t="s">
        <v>1823</v>
      </c>
      <c r="B424" t="s">
        <v>1255</v>
      </c>
      <c r="C424" t="s">
        <v>1402</v>
      </c>
      <c r="D424" t="s">
        <v>1806</v>
      </c>
      <c r="E424" s="31">
        <v>76.043478260869563</v>
      </c>
      <c r="F424" s="31">
        <v>264.56728260869568</v>
      </c>
      <c r="G424" s="31">
        <v>25.890652173913047</v>
      </c>
      <c r="H424" s="36">
        <v>9.786037002997923E-2</v>
      </c>
      <c r="I424" s="31">
        <v>16.546195652173914</v>
      </c>
      <c r="J424" s="31">
        <v>1.2771739130434783</v>
      </c>
      <c r="K424" s="36">
        <v>7.7188372474954831E-2</v>
      </c>
      <c r="L424" s="31">
        <v>11.763586956521738</v>
      </c>
      <c r="M424" s="31">
        <v>1.2771739130434783</v>
      </c>
      <c r="N424" s="36">
        <v>0.10857010857010858</v>
      </c>
      <c r="O424" s="31">
        <v>0</v>
      </c>
      <c r="P424" s="31">
        <v>0</v>
      </c>
      <c r="Q424" s="36" t="s">
        <v>2003</v>
      </c>
      <c r="R424" s="31">
        <v>4.7826086956521738</v>
      </c>
      <c r="S424" s="31">
        <v>0</v>
      </c>
      <c r="T424" s="36">
        <v>0</v>
      </c>
      <c r="U424" s="31">
        <v>62.843913043478253</v>
      </c>
      <c r="V424" s="31">
        <v>1.0803260869565217</v>
      </c>
      <c r="W424" s="36">
        <v>1.7190624113573312E-2</v>
      </c>
      <c r="X424" s="31">
        <v>0</v>
      </c>
      <c r="Y424" s="31">
        <v>0</v>
      </c>
      <c r="Z424" s="36" t="s">
        <v>2003</v>
      </c>
      <c r="AA424" s="31">
        <v>182.23695652173913</v>
      </c>
      <c r="AB424" s="31">
        <v>23.533152173913045</v>
      </c>
      <c r="AC424" s="36">
        <v>0.12913490558160065</v>
      </c>
      <c r="AD424" s="31">
        <v>2.9402173913043477</v>
      </c>
      <c r="AE424" s="31">
        <v>0</v>
      </c>
      <c r="AF424" s="36">
        <v>0</v>
      </c>
      <c r="AG424" s="31">
        <v>0</v>
      </c>
      <c r="AH424" s="31">
        <v>0</v>
      </c>
      <c r="AI424" s="36" t="s">
        <v>2003</v>
      </c>
      <c r="AJ424" t="s">
        <v>563</v>
      </c>
      <c r="AK424" s="37">
        <v>5</v>
      </c>
      <c r="AT424"/>
    </row>
    <row r="425" spans="1:46" x14ac:dyDescent="0.25">
      <c r="A425" t="s">
        <v>1823</v>
      </c>
      <c r="B425" t="s">
        <v>1277</v>
      </c>
      <c r="C425" t="s">
        <v>1466</v>
      </c>
      <c r="D425" t="s">
        <v>1774</v>
      </c>
      <c r="E425" s="31">
        <v>81.902173913043484</v>
      </c>
      <c r="F425" s="31">
        <v>292.17565217391308</v>
      </c>
      <c r="G425" s="31">
        <v>31.860434782608696</v>
      </c>
      <c r="H425" s="36">
        <v>0.1090454818721317</v>
      </c>
      <c r="I425" s="31">
        <v>49.290869565217385</v>
      </c>
      <c r="J425" s="31">
        <v>7.1957608695652171</v>
      </c>
      <c r="K425" s="36">
        <v>0.14598567509636676</v>
      </c>
      <c r="L425" s="31">
        <v>44.247391304347822</v>
      </c>
      <c r="M425" s="31">
        <v>7.1957608695652171</v>
      </c>
      <c r="N425" s="36">
        <v>0.1626256522123633</v>
      </c>
      <c r="O425" s="31">
        <v>0</v>
      </c>
      <c r="P425" s="31">
        <v>0</v>
      </c>
      <c r="Q425" s="36" t="s">
        <v>2003</v>
      </c>
      <c r="R425" s="31">
        <v>5.0434782608695654</v>
      </c>
      <c r="S425" s="31">
        <v>0</v>
      </c>
      <c r="T425" s="36">
        <v>0</v>
      </c>
      <c r="U425" s="31">
        <v>43.135869565217391</v>
      </c>
      <c r="V425" s="31">
        <v>7.2119565217391308</v>
      </c>
      <c r="W425" s="36">
        <v>0.16719163411868465</v>
      </c>
      <c r="X425" s="31">
        <v>0</v>
      </c>
      <c r="Y425" s="31">
        <v>0</v>
      </c>
      <c r="Z425" s="36" t="s">
        <v>2003</v>
      </c>
      <c r="AA425" s="31">
        <v>197.62119565217392</v>
      </c>
      <c r="AB425" s="31">
        <v>17.452717391304347</v>
      </c>
      <c r="AC425" s="36">
        <v>8.8313995539336068E-2</v>
      </c>
      <c r="AD425" s="31">
        <v>2.1277173913043477</v>
      </c>
      <c r="AE425" s="31">
        <v>0</v>
      </c>
      <c r="AF425" s="36">
        <v>0</v>
      </c>
      <c r="AG425" s="31">
        <v>0</v>
      </c>
      <c r="AH425" s="31">
        <v>0</v>
      </c>
      <c r="AI425" s="36" t="s">
        <v>2003</v>
      </c>
      <c r="AJ425" t="s">
        <v>585</v>
      </c>
      <c r="AK425" s="37">
        <v>5</v>
      </c>
      <c r="AT425"/>
    </row>
    <row r="426" spans="1:46" x14ac:dyDescent="0.25">
      <c r="A426" t="s">
        <v>1823</v>
      </c>
      <c r="B426" t="s">
        <v>1003</v>
      </c>
      <c r="C426" t="s">
        <v>1379</v>
      </c>
      <c r="D426" t="s">
        <v>1719</v>
      </c>
      <c r="E426" s="31">
        <v>94.163043478260875</v>
      </c>
      <c r="F426" s="31">
        <v>367.66521739130434</v>
      </c>
      <c r="G426" s="31">
        <v>15.404347826086958</v>
      </c>
      <c r="H426" s="36">
        <v>4.1897756702103765E-2</v>
      </c>
      <c r="I426" s="31">
        <v>29.272608695652174</v>
      </c>
      <c r="J426" s="31">
        <v>0.19380434782608694</v>
      </c>
      <c r="K426" s="36">
        <v>6.6206722414484526E-3</v>
      </c>
      <c r="L426" s="31">
        <v>23.620434782608694</v>
      </c>
      <c r="M426" s="31">
        <v>0.19380434782608694</v>
      </c>
      <c r="N426" s="36">
        <v>8.2049441345923759E-3</v>
      </c>
      <c r="O426" s="31">
        <v>0</v>
      </c>
      <c r="P426" s="31">
        <v>0</v>
      </c>
      <c r="Q426" s="36" t="s">
        <v>2003</v>
      </c>
      <c r="R426" s="31">
        <v>5.6521739130434785</v>
      </c>
      <c r="S426" s="31">
        <v>0</v>
      </c>
      <c r="T426" s="36">
        <v>0</v>
      </c>
      <c r="U426" s="31">
        <v>110.38326086956523</v>
      </c>
      <c r="V426" s="31">
        <v>4.8615217391304357</v>
      </c>
      <c r="W426" s="36">
        <v>4.4042200790526294E-2</v>
      </c>
      <c r="X426" s="31">
        <v>0</v>
      </c>
      <c r="Y426" s="31">
        <v>0</v>
      </c>
      <c r="Z426" s="36" t="s">
        <v>2003</v>
      </c>
      <c r="AA426" s="31">
        <v>203.04195652173911</v>
      </c>
      <c r="AB426" s="31">
        <v>10.349021739130436</v>
      </c>
      <c r="AC426" s="36">
        <v>5.0969868082523115E-2</v>
      </c>
      <c r="AD426" s="31">
        <v>24.967391304347824</v>
      </c>
      <c r="AE426" s="31">
        <v>0</v>
      </c>
      <c r="AF426" s="36">
        <v>0</v>
      </c>
      <c r="AG426" s="31">
        <v>0</v>
      </c>
      <c r="AH426" s="31">
        <v>0</v>
      </c>
      <c r="AI426" s="36" t="s">
        <v>2003</v>
      </c>
      <c r="AJ426" t="s">
        <v>311</v>
      </c>
      <c r="AK426" s="37">
        <v>5</v>
      </c>
      <c r="AT426"/>
    </row>
    <row r="427" spans="1:46" x14ac:dyDescent="0.25">
      <c r="A427" t="s">
        <v>1823</v>
      </c>
      <c r="B427" t="s">
        <v>1282</v>
      </c>
      <c r="C427" t="s">
        <v>1391</v>
      </c>
      <c r="D427" t="s">
        <v>1765</v>
      </c>
      <c r="E427" s="31">
        <v>33.815217391304351</v>
      </c>
      <c r="F427" s="31">
        <v>135.1141304347826</v>
      </c>
      <c r="G427" s="31">
        <v>22.760869565217391</v>
      </c>
      <c r="H427" s="36">
        <v>0.16845661880053098</v>
      </c>
      <c r="I427" s="31">
        <v>25.972826086956523</v>
      </c>
      <c r="J427" s="31">
        <v>1.4456521739130435</v>
      </c>
      <c r="K427" s="36">
        <v>5.5660179953965258E-2</v>
      </c>
      <c r="L427" s="31">
        <v>20.407608695652176</v>
      </c>
      <c r="M427" s="31">
        <v>1.4456521739130435</v>
      </c>
      <c r="N427" s="36">
        <v>7.083888149134486E-2</v>
      </c>
      <c r="O427" s="31">
        <v>0</v>
      </c>
      <c r="P427" s="31">
        <v>0</v>
      </c>
      <c r="Q427" s="36" t="s">
        <v>2003</v>
      </c>
      <c r="R427" s="31">
        <v>5.5652173913043477</v>
      </c>
      <c r="S427" s="31">
        <v>0</v>
      </c>
      <c r="T427" s="36">
        <v>0</v>
      </c>
      <c r="U427" s="31">
        <v>33.355978260869563</v>
      </c>
      <c r="V427" s="31">
        <v>7.0978260869565215</v>
      </c>
      <c r="W427" s="36">
        <v>0.21279022403258657</v>
      </c>
      <c r="X427" s="31">
        <v>0</v>
      </c>
      <c r="Y427" s="31">
        <v>0</v>
      </c>
      <c r="Z427" s="36" t="s">
        <v>2003</v>
      </c>
      <c r="AA427" s="31">
        <v>75.785326086956516</v>
      </c>
      <c r="AB427" s="31">
        <v>14.217391304347826</v>
      </c>
      <c r="AC427" s="36">
        <v>0.18760084621176809</v>
      </c>
      <c r="AD427" s="31">
        <v>0</v>
      </c>
      <c r="AE427" s="31">
        <v>0</v>
      </c>
      <c r="AF427" s="36" t="s">
        <v>2003</v>
      </c>
      <c r="AG427" s="31">
        <v>0</v>
      </c>
      <c r="AH427" s="31">
        <v>0</v>
      </c>
      <c r="AI427" s="36" t="s">
        <v>2003</v>
      </c>
      <c r="AJ427" t="s">
        <v>590</v>
      </c>
      <c r="AK427" s="37">
        <v>5</v>
      </c>
      <c r="AT427"/>
    </row>
    <row r="428" spans="1:46" x14ac:dyDescent="0.25">
      <c r="A428" t="s">
        <v>1823</v>
      </c>
      <c r="B428" t="s">
        <v>1266</v>
      </c>
      <c r="C428" t="s">
        <v>1444</v>
      </c>
      <c r="D428" t="s">
        <v>1767</v>
      </c>
      <c r="E428" s="31">
        <v>88.336956521739125</v>
      </c>
      <c r="F428" s="31">
        <v>307.59510869565219</v>
      </c>
      <c r="G428" s="31">
        <v>0.44293478260869568</v>
      </c>
      <c r="H428" s="36">
        <v>1.4399929325500244E-3</v>
      </c>
      <c r="I428" s="31">
        <v>71.798913043478265</v>
      </c>
      <c r="J428" s="31">
        <v>0</v>
      </c>
      <c r="K428" s="36">
        <v>0</v>
      </c>
      <c r="L428" s="31">
        <v>66.625</v>
      </c>
      <c r="M428" s="31">
        <v>0</v>
      </c>
      <c r="N428" s="36">
        <v>0</v>
      </c>
      <c r="O428" s="31">
        <v>0</v>
      </c>
      <c r="P428" s="31">
        <v>0</v>
      </c>
      <c r="Q428" s="36" t="s">
        <v>2003</v>
      </c>
      <c r="R428" s="31">
        <v>5.1739130434782608</v>
      </c>
      <c r="S428" s="31">
        <v>0</v>
      </c>
      <c r="T428" s="36">
        <v>0</v>
      </c>
      <c r="U428" s="31">
        <v>45.103260869565219</v>
      </c>
      <c r="V428" s="31">
        <v>0</v>
      </c>
      <c r="W428" s="36">
        <v>0</v>
      </c>
      <c r="X428" s="31">
        <v>0</v>
      </c>
      <c r="Y428" s="31">
        <v>0</v>
      </c>
      <c r="Z428" s="36" t="s">
        <v>2003</v>
      </c>
      <c r="AA428" s="31">
        <v>173.92391304347825</v>
      </c>
      <c r="AB428" s="31">
        <v>0.44293478260869568</v>
      </c>
      <c r="AC428" s="36">
        <v>2.5467158302606091E-3</v>
      </c>
      <c r="AD428" s="31">
        <v>16.769021739130434</v>
      </c>
      <c r="AE428" s="31">
        <v>0</v>
      </c>
      <c r="AF428" s="36">
        <v>0</v>
      </c>
      <c r="AG428" s="31">
        <v>0</v>
      </c>
      <c r="AH428" s="31">
        <v>0</v>
      </c>
      <c r="AI428" s="36" t="s">
        <v>2003</v>
      </c>
      <c r="AJ428" t="s">
        <v>574</v>
      </c>
      <c r="AK428" s="37">
        <v>5</v>
      </c>
      <c r="AT428"/>
    </row>
    <row r="429" spans="1:46" x14ac:dyDescent="0.25">
      <c r="A429" t="s">
        <v>1823</v>
      </c>
      <c r="B429" t="s">
        <v>1260</v>
      </c>
      <c r="C429" t="s">
        <v>1516</v>
      </c>
      <c r="D429" t="s">
        <v>1785</v>
      </c>
      <c r="E429" s="31">
        <v>74.923913043478265</v>
      </c>
      <c r="F429" s="31">
        <v>214.13673913043479</v>
      </c>
      <c r="G429" s="31">
        <v>14.495434782608694</v>
      </c>
      <c r="H429" s="36">
        <v>6.7692423268756546E-2</v>
      </c>
      <c r="I429" s="31">
        <v>36.831521739130437</v>
      </c>
      <c r="J429" s="31">
        <v>0.47010869565217389</v>
      </c>
      <c r="K429" s="36">
        <v>1.2763759775711965E-2</v>
      </c>
      <c r="L429" s="31">
        <v>31.961956521739129</v>
      </c>
      <c r="M429" s="31">
        <v>0.47010869565217389</v>
      </c>
      <c r="N429" s="36">
        <v>1.4708382928073457E-2</v>
      </c>
      <c r="O429" s="31">
        <v>0</v>
      </c>
      <c r="P429" s="31">
        <v>0</v>
      </c>
      <c r="Q429" s="36" t="s">
        <v>2003</v>
      </c>
      <c r="R429" s="31">
        <v>4.8695652173913047</v>
      </c>
      <c r="S429" s="31">
        <v>0</v>
      </c>
      <c r="T429" s="36">
        <v>0</v>
      </c>
      <c r="U429" s="31">
        <v>37.361413043478258</v>
      </c>
      <c r="V429" s="31">
        <v>0</v>
      </c>
      <c r="W429" s="36">
        <v>0</v>
      </c>
      <c r="X429" s="31">
        <v>0</v>
      </c>
      <c r="Y429" s="31">
        <v>0</v>
      </c>
      <c r="Z429" s="36" t="s">
        <v>2003</v>
      </c>
      <c r="AA429" s="31">
        <v>119.34597826086956</v>
      </c>
      <c r="AB429" s="31">
        <v>13.927499999999998</v>
      </c>
      <c r="AC429" s="36">
        <v>0.11669852811928781</v>
      </c>
      <c r="AD429" s="31">
        <v>20.597826086956523</v>
      </c>
      <c r="AE429" s="31">
        <v>9.7826086956521743E-2</v>
      </c>
      <c r="AF429" s="36">
        <v>4.7493403693931397E-3</v>
      </c>
      <c r="AG429" s="31">
        <v>0</v>
      </c>
      <c r="AH429" s="31">
        <v>0</v>
      </c>
      <c r="AI429" s="36" t="s">
        <v>2003</v>
      </c>
      <c r="AJ429" t="s">
        <v>568</v>
      </c>
      <c r="AK429" s="37">
        <v>5</v>
      </c>
      <c r="AT429"/>
    </row>
    <row r="430" spans="1:46" x14ac:dyDescent="0.25">
      <c r="A430" t="s">
        <v>1823</v>
      </c>
      <c r="B430" t="s">
        <v>1354</v>
      </c>
      <c r="C430" t="s">
        <v>1653</v>
      </c>
      <c r="D430" t="s">
        <v>1762</v>
      </c>
      <c r="E430" s="31">
        <v>36.586956521739133</v>
      </c>
      <c r="F430" s="31">
        <v>120.7436956521739</v>
      </c>
      <c r="G430" s="31">
        <v>14.792608695652174</v>
      </c>
      <c r="H430" s="36">
        <v>0.12251247252084456</v>
      </c>
      <c r="I430" s="31">
        <v>38.668478260869563</v>
      </c>
      <c r="J430" s="31">
        <v>0.20108695652173914</v>
      </c>
      <c r="K430" s="36">
        <v>5.2002810962754747E-3</v>
      </c>
      <c r="L430" s="31">
        <v>36.755434782608695</v>
      </c>
      <c r="M430" s="31">
        <v>0.20108695652173914</v>
      </c>
      <c r="N430" s="36">
        <v>5.4709448469614074E-3</v>
      </c>
      <c r="O430" s="31">
        <v>0</v>
      </c>
      <c r="P430" s="31">
        <v>0</v>
      </c>
      <c r="Q430" s="36" t="s">
        <v>2003</v>
      </c>
      <c r="R430" s="31">
        <v>1.9130434782608696</v>
      </c>
      <c r="S430" s="31">
        <v>0</v>
      </c>
      <c r="T430" s="36">
        <v>0</v>
      </c>
      <c r="U430" s="31">
        <v>3.8423913043478262</v>
      </c>
      <c r="V430" s="31">
        <v>0.65760869565217395</v>
      </c>
      <c r="W430" s="36">
        <v>0.17114568599717114</v>
      </c>
      <c r="X430" s="31">
        <v>0</v>
      </c>
      <c r="Y430" s="31">
        <v>0</v>
      </c>
      <c r="Z430" s="36" t="s">
        <v>2003</v>
      </c>
      <c r="AA430" s="31">
        <v>60.6241304347826</v>
      </c>
      <c r="AB430" s="31">
        <v>13.933913043478261</v>
      </c>
      <c r="AC430" s="36">
        <v>0.22984103761237279</v>
      </c>
      <c r="AD430" s="31">
        <v>17.608695652173914</v>
      </c>
      <c r="AE430" s="31">
        <v>0</v>
      </c>
      <c r="AF430" s="36">
        <v>0</v>
      </c>
      <c r="AG430" s="31">
        <v>0</v>
      </c>
      <c r="AH430" s="31">
        <v>0</v>
      </c>
      <c r="AI430" s="36" t="s">
        <v>2003</v>
      </c>
      <c r="AJ430" t="s">
        <v>664</v>
      </c>
      <c r="AK430" s="37">
        <v>5</v>
      </c>
      <c r="AT430"/>
    </row>
    <row r="431" spans="1:46" x14ac:dyDescent="0.25">
      <c r="A431" t="s">
        <v>1823</v>
      </c>
      <c r="B431" t="s">
        <v>876</v>
      </c>
      <c r="C431" t="s">
        <v>1544</v>
      </c>
      <c r="D431" t="s">
        <v>1731</v>
      </c>
      <c r="E431" s="31">
        <v>31.847826086956523</v>
      </c>
      <c r="F431" s="31">
        <v>114.70652173913044</v>
      </c>
      <c r="G431" s="31">
        <v>0</v>
      </c>
      <c r="H431" s="36">
        <v>0</v>
      </c>
      <c r="I431" s="31">
        <v>17.222826086956523</v>
      </c>
      <c r="J431" s="31">
        <v>0</v>
      </c>
      <c r="K431" s="36">
        <v>0</v>
      </c>
      <c r="L431" s="31">
        <v>17.222826086956523</v>
      </c>
      <c r="M431" s="31">
        <v>0</v>
      </c>
      <c r="N431" s="36">
        <v>0</v>
      </c>
      <c r="O431" s="31">
        <v>0</v>
      </c>
      <c r="P431" s="31">
        <v>0</v>
      </c>
      <c r="Q431" s="36" t="s">
        <v>2003</v>
      </c>
      <c r="R431" s="31">
        <v>0</v>
      </c>
      <c r="S431" s="31">
        <v>0</v>
      </c>
      <c r="T431" s="36" t="s">
        <v>2003</v>
      </c>
      <c r="U431" s="31">
        <v>30.529891304347824</v>
      </c>
      <c r="V431" s="31">
        <v>0</v>
      </c>
      <c r="W431" s="36">
        <v>0</v>
      </c>
      <c r="X431" s="31">
        <v>5.8288043478260869</v>
      </c>
      <c r="Y431" s="31">
        <v>0</v>
      </c>
      <c r="Z431" s="36">
        <v>0</v>
      </c>
      <c r="AA431" s="31">
        <v>61.125</v>
      </c>
      <c r="AB431" s="31">
        <v>0</v>
      </c>
      <c r="AC431" s="36">
        <v>0</v>
      </c>
      <c r="AD431" s="31">
        <v>0</v>
      </c>
      <c r="AE431" s="31">
        <v>0</v>
      </c>
      <c r="AF431" s="36" t="s">
        <v>2003</v>
      </c>
      <c r="AG431" s="31">
        <v>0</v>
      </c>
      <c r="AH431" s="31">
        <v>0</v>
      </c>
      <c r="AI431" s="36" t="s">
        <v>2003</v>
      </c>
      <c r="AJ431" t="s">
        <v>184</v>
      </c>
      <c r="AK431" s="37">
        <v>5</v>
      </c>
      <c r="AT431"/>
    </row>
    <row r="432" spans="1:46" x14ac:dyDescent="0.25">
      <c r="A432" t="s">
        <v>1823</v>
      </c>
      <c r="B432" t="s">
        <v>837</v>
      </c>
      <c r="C432" t="s">
        <v>1436</v>
      </c>
      <c r="D432" t="s">
        <v>1759</v>
      </c>
      <c r="E432" s="31">
        <v>95.521739130434781</v>
      </c>
      <c r="F432" s="31">
        <v>237.85326086956516</v>
      </c>
      <c r="G432" s="31">
        <v>29.059673913043472</v>
      </c>
      <c r="H432" s="36">
        <v>0.12217479721238433</v>
      </c>
      <c r="I432" s="31">
        <v>34.842717391304348</v>
      </c>
      <c r="J432" s="31">
        <v>8.9673913043478257E-2</v>
      </c>
      <c r="K432" s="36">
        <v>2.5736773638056734E-3</v>
      </c>
      <c r="L432" s="31">
        <v>18.232826086956521</v>
      </c>
      <c r="M432" s="31">
        <v>8.9673913043478257E-2</v>
      </c>
      <c r="N432" s="36">
        <v>4.9182673391279467E-3</v>
      </c>
      <c r="O432" s="31">
        <v>11.392500000000002</v>
      </c>
      <c r="P432" s="31">
        <v>0</v>
      </c>
      <c r="Q432" s="36">
        <v>0</v>
      </c>
      <c r="R432" s="31">
        <v>5.2173913043478262</v>
      </c>
      <c r="S432" s="31">
        <v>0</v>
      </c>
      <c r="T432" s="36">
        <v>0</v>
      </c>
      <c r="U432" s="31">
        <v>64.72880434782607</v>
      </c>
      <c r="V432" s="31">
        <v>7.3382608695652172</v>
      </c>
      <c r="W432" s="36">
        <v>0.11336932519458277</v>
      </c>
      <c r="X432" s="31">
        <v>13.64</v>
      </c>
      <c r="Y432" s="31">
        <v>0</v>
      </c>
      <c r="Z432" s="36">
        <v>0</v>
      </c>
      <c r="AA432" s="31">
        <v>104.49271739130431</v>
      </c>
      <c r="AB432" s="31">
        <v>21.631739130434777</v>
      </c>
      <c r="AC432" s="36">
        <v>0.2070167153317321</v>
      </c>
      <c r="AD432" s="31">
        <v>20.149021739130436</v>
      </c>
      <c r="AE432" s="31">
        <v>0</v>
      </c>
      <c r="AF432" s="36">
        <v>0</v>
      </c>
      <c r="AG432" s="31">
        <v>0</v>
      </c>
      <c r="AH432" s="31">
        <v>0</v>
      </c>
      <c r="AI432" s="36" t="s">
        <v>2003</v>
      </c>
      <c r="AJ432" t="s">
        <v>145</v>
      </c>
      <c r="AK432" s="37">
        <v>5</v>
      </c>
      <c r="AT432"/>
    </row>
    <row r="433" spans="1:46" x14ac:dyDescent="0.25">
      <c r="A433" t="s">
        <v>1823</v>
      </c>
      <c r="B433" t="s">
        <v>1231</v>
      </c>
      <c r="C433" t="s">
        <v>1398</v>
      </c>
      <c r="D433" t="s">
        <v>1743</v>
      </c>
      <c r="E433" s="31">
        <v>46.641304347826086</v>
      </c>
      <c r="F433" s="31">
        <v>183.04315217391303</v>
      </c>
      <c r="G433" s="31">
        <v>0</v>
      </c>
      <c r="H433" s="36">
        <v>0</v>
      </c>
      <c r="I433" s="31">
        <v>39.911521739130428</v>
      </c>
      <c r="J433" s="31">
        <v>0</v>
      </c>
      <c r="K433" s="36">
        <v>0</v>
      </c>
      <c r="L433" s="31">
        <v>34.172391304347819</v>
      </c>
      <c r="M433" s="31">
        <v>0</v>
      </c>
      <c r="N433" s="36">
        <v>0</v>
      </c>
      <c r="O433" s="31">
        <v>0</v>
      </c>
      <c r="P433" s="31">
        <v>0</v>
      </c>
      <c r="Q433" s="36" t="s">
        <v>2003</v>
      </c>
      <c r="R433" s="31">
        <v>5.7391304347826084</v>
      </c>
      <c r="S433" s="31">
        <v>0</v>
      </c>
      <c r="T433" s="36">
        <v>0</v>
      </c>
      <c r="U433" s="31">
        <v>24.678695652173914</v>
      </c>
      <c r="V433" s="31">
        <v>0</v>
      </c>
      <c r="W433" s="36">
        <v>0</v>
      </c>
      <c r="X433" s="31">
        <v>0</v>
      </c>
      <c r="Y433" s="31">
        <v>0</v>
      </c>
      <c r="Z433" s="36" t="s">
        <v>2003</v>
      </c>
      <c r="AA433" s="31">
        <v>118.45293478260868</v>
      </c>
      <c r="AB433" s="31">
        <v>0</v>
      </c>
      <c r="AC433" s="36">
        <v>0</v>
      </c>
      <c r="AD433" s="31">
        <v>0</v>
      </c>
      <c r="AE433" s="31">
        <v>0</v>
      </c>
      <c r="AF433" s="36" t="s">
        <v>2003</v>
      </c>
      <c r="AG433" s="31">
        <v>0</v>
      </c>
      <c r="AH433" s="31">
        <v>0</v>
      </c>
      <c r="AI433" s="36" t="s">
        <v>2003</v>
      </c>
      <c r="AJ433" t="s">
        <v>539</v>
      </c>
      <c r="AK433" s="37">
        <v>5</v>
      </c>
      <c r="AT433"/>
    </row>
    <row r="434" spans="1:46" x14ac:dyDescent="0.25">
      <c r="A434" t="s">
        <v>1823</v>
      </c>
      <c r="B434" t="s">
        <v>922</v>
      </c>
      <c r="C434" t="s">
        <v>1565</v>
      </c>
      <c r="D434" t="s">
        <v>1794</v>
      </c>
      <c r="E434" s="31">
        <v>45.771739130434781</v>
      </c>
      <c r="F434" s="31">
        <v>173.51902173913044</v>
      </c>
      <c r="G434" s="31">
        <v>6.5815217391304346</v>
      </c>
      <c r="H434" s="36">
        <v>3.7929684441312346E-2</v>
      </c>
      <c r="I434" s="31">
        <v>23.913043478260871</v>
      </c>
      <c r="J434" s="31">
        <v>0</v>
      </c>
      <c r="K434" s="36">
        <v>0</v>
      </c>
      <c r="L434" s="31">
        <v>10.926630434782609</v>
      </c>
      <c r="M434" s="31">
        <v>0</v>
      </c>
      <c r="N434" s="36">
        <v>0</v>
      </c>
      <c r="O434" s="31">
        <v>8.508152173913043</v>
      </c>
      <c r="P434" s="31">
        <v>0</v>
      </c>
      <c r="Q434" s="36">
        <v>0</v>
      </c>
      <c r="R434" s="31">
        <v>4.4782608695652177</v>
      </c>
      <c r="S434" s="31">
        <v>0</v>
      </c>
      <c r="T434" s="36">
        <v>0</v>
      </c>
      <c r="U434" s="31">
        <v>58.122282608695649</v>
      </c>
      <c r="V434" s="31">
        <v>0</v>
      </c>
      <c r="W434" s="36">
        <v>0</v>
      </c>
      <c r="X434" s="31">
        <v>2.3559782608695654</v>
      </c>
      <c r="Y434" s="31">
        <v>0</v>
      </c>
      <c r="Z434" s="36">
        <v>0</v>
      </c>
      <c r="AA434" s="31">
        <v>89.127717391304344</v>
      </c>
      <c r="AB434" s="31">
        <v>6.5815217391304346</v>
      </c>
      <c r="AC434" s="36">
        <v>7.384371474740084E-2</v>
      </c>
      <c r="AD434" s="31">
        <v>0</v>
      </c>
      <c r="AE434" s="31">
        <v>0</v>
      </c>
      <c r="AF434" s="36" t="s">
        <v>2003</v>
      </c>
      <c r="AG434" s="31">
        <v>0</v>
      </c>
      <c r="AH434" s="31">
        <v>0</v>
      </c>
      <c r="AI434" s="36" t="s">
        <v>2003</v>
      </c>
      <c r="AJ434" t="s">
        <v>230</v>
      </c>
      <c r="AK434" s="37">
        <v>5</v>
      </c>
      <c r="AT434"/>
    </row>
    <row r="435" spans="1:46" x14ac:dyDescent="0.25">
      <c r="A435" t="s">
        <v>1823</v>
      </c>
      <c r="B435" t="s">
        <v>1253</v>
      </c>
      <c r="C435" t="s">
        <v>1496</v>
      </c>
      <c r="D435" t="s">
        <v>1781</v>
      </c>
      <c r="E435" s="31">
        <v>57.923913043478258</v>
      </c>
      <c r="F435" s="31">
        <v>179.33239130434785</v>
      </c>
      <c r="G435" s="31">
        <v>11.974565217391307</v>
      </c>
      <c r="H435" s="36">
        <v>6.677301925377821E-2</v>
      </c>
      <c r="I435" s="31">
        <v>30.252608695652174</v>
      </c>
      <c r="J435" s="31">
        <v>11.974565217391307</v>
      </c>
      <c r="K435" s="36">
        <v>0.39581926100515952</v>
      </c>
      <c r="L435" s="31">
        <v>14.295217391304348</v>
      </c>
      <c r="M435" s="31">
        <v>11.974565217391307</v>
      </c>
      <c r="N435" s="36">
        <v>0.83766233766233777</v>
      </c>
      <c r="O435" s="31">
        <v>10.576956521739131</v>
      </c>
      <c r="P435" s="31">
        <v>0</v>
      </c>
      <c r="Q435" s="36">
        <v>0</v>
      </c>
      <c r="R435" s="31">
        <v>5.3804347826086953</v>
      </c>
      <c r="S435" s="31">
        <v>0</v>
      </c>
      <c r="T435" s="36">
        <v>0</v>
      </c>
      <c r="U435" s="31">
        <v>37.086956521739125</v>
      </c>
      <c r="V435" s="31">
        <v>0</v>
      </c>
      <c r="W435" s="36">
        <v>0</v>
      </c>
      <c r="X435" s="31">
        <v>3.3913043478260869</v>
      </c>
      <c r="Y435" s="31">
        <v>0</v>
      </c>
      <c r="Z435" s="36">
        <v>0</v>
      </c>
      <c r="AA435" s="31">
        <v>108.60152173913046</v>
      </c>
      <c r="AB435" s="31">
        <v>0</v>
      </c>
      <c r="AC435" s="36">
        <v>0</v>
      </c>
      <c r="AD435" s="31">
        <v>0</v>
      </c>
      <c r="AE435" s="31">
        <v>0</v>
      </c>
      <c r="AF435" s="36" t="s">
        <v>2003</v>
      </c>
      <c r="AG435" s="31">
        <v>0</v>
      </c>
      <c r="AH435" s="31">
        <v>0</v>
      </c>
      <c r="AI435" s="36" t="s">
        <v>2003</v>
      </c>
      <c r="AJ435" t="s">
        <v>561</v>
      </c>
      <c r="AK435" s="37">
        <v>5</v>
      </c>
      <c r="AT435"/>
    </row>
    <row r="436" spans="1:46" x14ac:dyDescent="0.25">
      <c r="A436" t="s">
        <v>1823</v>
      </c>
      <c r="B436" t="s">
        <v>1312</v>
      </c>
      <c r="C436" t="s">
        <v>1435</v>
      </c>
      <c r="D436" t="s">
        <v>1755</v>
      </c>
      <c r="E436" s="31">
        <v>23.163043478260871</v>
      </c>
      <c r="F436" s="31">
        <v>130.88315217391306</v>
      </c>
      <c r="G436" s="31">
        <v>0.81521739130434778</v>
      </c>
      <c r="H436" s="36">
        <v>6.2285892245406401E-3</v>
      </c>
      <c r="I436" s="31">
        <v>52.415760869565219</v>
      </c>
      <c r="J436" s="31">
        <v>0</v>
      </c>
      <c r="K436" s="36">
        <v>0</v>
      </c>
      <c r="L436" s="31">
        <v>44.182065217391305</v>
      </c>
      <c r="M436" s="31">
        <v>0</v>
      </c>
      <c r="N436" s="36">
        <v>0</v>
      </c>
      <c r="O436" s="31">
        <v>4.6467391304347823</v>
      </c>
      <c r="P436" s="31">
        <v>0</v>
      </c>
      <c r="Q436" s="36">
        <v>0</v>
      </c>
      <c r="R436" s="31">
        <v>3.5869565217391304</v>
      </c>
      <c r="S436" s="31">
        <v>0</v>
      </c>
      <c r="T436" s="36">
        <v>0</v>
      </c>
      <c r="U436" s="31">
        <v>0</v>
      </c>
      <c r="V436" s="31">
        <v>0</v>
      </c>
      <c r="W436" s="36" t="s">
        <v>2003</v>
      </c>
      <c r="X436" s="31">
        <v>0</v>
      </c>
      <c r="Y436" s="31">
        <v>0</v>
      </c>
      <c r="Z436" s="36" t="s">
        <v>2003</v>
      </c>
      <c r="AA436" s="31">
        <v>78.467391304347828</v>
      </c>
      <c r="AB436" s="31">
        <v>0.81521739130434778</v>
      </c>
      <c r="AC436" s="36">
        <v>1.0389250588724199E-2</v>
      </c>
      <c r="AD436" s="31">
        <v>0</v>
      </c>
      <c r="AE436" s="31">
        <v>0</v>
      </c>
      <c r="AF436" s="36" t="s">
        <v>2003</v>
      </c>
      <c r="AG436" s="31">
        <v>0</v>
      </c>
      <c r="AH436" s="31">
        <v>0</v>
      </c>
      <c r="AI436" s="36" t="s">
        <v>2003</v>
      </c>
      <c r="AJ436" t="s">
        <v>620</v>
      </c>
      <c r="AK436" s="37">
        <v>5</v>
      </c>
      <c r="AT436"/>
    </row>
    <row r="437" spans="1:46" x14ac:dyDescent="0.25">
      <c r="A437" t="s">
        <v>1823</v>
      </c>
      <c r="B437" t="s">
        <v>857</v>
      </c>
      <c r="C437" t="s">
        <v>1534</v>
      </c>
      <c r="D437" t="s">
        <v>1791</v>
      </c>
      <c r="E437" s="31">
        <v>66.989130434782609</v>
      </c>
      <c r="F437" s="31">
        <v>179.21739130434781</v>
      </c>
      <c r="G437" s="31">
        <v>0</v>
      </c>
      <c r="H437" s="36">
        <v>0</v>
      </c>
      <c r="I437" s="31">
        <v>34.834239130434781</v>
      </c>
      <c r="J437" s="31">
        <v>0</v>
      </c>
      <c r="K437" s="36">
        <v>0</v>
      </c>
      <c r="L437" s="31">
        <v>24.644021739130434</v>
      </c>
      <c r="M437" s="31">
        <v>0</v>
      </c>
      <c r="N437" s="36">
        <v>0</v>
      </c>
      <c r="O437" s="31">
        <v>5.4945652173913047</v>
      </c>
      <c r="P437" s="31">
        <v>0</v>
      </c>
      <c r="Q437" s="36">
        <v>0</v>
      </c>
      <c r="R437" s="31">
        <v>4.6956521739130439</v>
      </c>
      <c r="S437" s="31">
        <v>0</v>
      </c>
      <c r="T437" s="36">
        <v>0</v>
      </c>
      <c r="U437" s="31">
        <v>61.847826086956523</v>
      </c>
      <c r="V437" s="31">
        <v>0</v>
      </c>
      <c r="W437" s="36">
        <v>0</v>
      </c>
      <c r="X437" s="31">
        <v>0</v>
      </c>
      <c r="Y437" s="31">
        <v>0</v>
      </c>
      <c r="Z437" s="36" t="s">
        <v>2003</v>
      </c>
      <c r="AA437" s="31">
        <v>82.535326086956516</v>
      </c>
      <c r="AB437" s="31">
        <v>0</v>
      </c>
      <c r="AC437" s="36">
        <v>0</v>
      </c>
      <c r="AD437" s="31">
        <v>0</v>
      </c>
      <c r="AE437" s="31">
        <v>0</v>
      </c>
      <c r="AF437" s="36" t="s">
        <v>2003</v>
      </c>
      <c r="AG437" s="31">
        <v>0</v>
      </c>
      <c r="AH437" s="31">
        <v>0</v>
      </c>
      <c r="AI437" s="36" t="s">
        <v>2003</v>
      </c>
      <c r="AJ437" t="s">
        <v>165</v>
      </c>
      <c r="AK437" s="37">
        <v>5</v>
      </c>
      <c r="AT437"/>
    </row>
    <row r="438" spans="1:46" x14ac:dyDescent="0.25">
      <c r="A438" t="s">
        <v>1823</v>
      </c>
      <c r="B438" t="s">
        <v>1110</v>
      </c>
      <c r="C438" t="s">
        <v>1454</v>
      </c>
      <c r="D438" t="s">
        <v>1755</v>
      </c>
      <c r="E438" s="31">
        <v>119.3695652173913</v>
      </c>
      <c r="F438" s="31">
        <v>307.89804347826089</v>
      </c>
      <c r="G438" s="31">
        <v>55.218695652173899</v>
      </c>
      <c r="H438" s="36">
        <v>0.17934084617225771</v>
      </c>
      <c r="I438" s="31">
        <v>36.138586956521735</v>
      </c>
      <c r="J438" s="31">
        <v>0</v>
      </c>
      <c r="K438" s="36">
        <v>0</v>
      </c>
      <c r="L438" s="31">
        <v>23.211956521739129</v>
      </c>
      <c r="M438" s="31">
        <v>0</v>
      </c>
      <c r="N438" s="36">
        <v>0</v>
      </c>
      <c r="O438" s="31">
        <v>7.3614130434782608</v>
      </c>
      <c r="P438" s="31">
        <v>0</v>
      </c>
      <c r="Q438" s="36">
        <v>0</v>
      </c>
      <c r="R438" s="31">
        <v>5.5652173913043477</v>
      </c>
      <c r="S438" s="31">
        <v>0</v>
      </c>
      <c r="T438" s="36">
        <v>0</v>
      </c>
      <c r="U438" s="31">
        <v>106.77032608695652</v>
      </c>
      <c r="V438" s="31">
        <v>28.669782608695645</v>
      </c>
      <c r="W438" s="36">
        <v>0.26851826401041645</v>
      </c>
      <c r="X438" s="31">
        <v>14.377717391304348</v>
      </c>
      <c r="Y438" s="31">
        <v>0</v>
      </c>
      <c r="Z438" s="36">
        <v>0</v>
      </c>
      <c r="AA438" s="31">
        <v>142.84782608695653</v>
      </c>
      <c r="AB438" s="31">
        <v>26.548913043478255</v>
      </c>
      <c r="AC438" s="36">
        <v>0.18585451225079891</v>
      </c>
      <c r="AD438" s="31">
        <v>7.7635869565217392</v>
      </c>
      <c r="AE438" s="31">
        <v>0</v>
      </c>
      <c r="AF438" s="36">
        <v>0</v>
      </c>
      <c r="AG438" s="31">
        <v>0</v>
      </c>
      <c r="AH438" s="31">
        <v>0</v>
      </c>
      <c r="AI438" s="36" t="s">
        <v>2003</v>
      </c>
      <c r="AJ438" t="s">
        <v>418</v>
      </c>
      <c r="AK438" s="37">
        <v>5</v>
      </c>
      <c r="AT438"/>
    </row>
    <row r="439" spans="1:46" x14ac:dyDescent="0.25">
      <c r="A439" t="s">
        <v>1823</v>
      </c>
      <c r="B439" t="s">
        <v>1167</v>
      </c>
      <c r="C439" t="s">
        <v>1650</v>
      </c>
      <c r="D439" t="s">
        <v>1751</v>
      </c>
      <c r="E439" s="31">
        <v>15.282608695652174</v>
      </c>
      <c r="F439" s="31">
        <v>63.944456521739141</v>
      </c>
      <c r="G439" s="31">
        <v>6.9130434782608692</v>
      </c>
      <c r="H439" s="36">
        <v>0.1081101295451725</v>
      </c>
      <c r="I439" s="31">
        <v>9.7679347826086964</v>
      </c>
      <c r="J439" s="31">
        <v>0</v>
      </c>
      <c r="K439" s="36">
        <v>0</v>
      </c>
      <c r="L439" s="31">
        <v>7.9470652173913043</v>
      </c>
      <c r="M439" s="31">
        <v>0</v>
      </c>
      <c r="N439" s="36">
        <v>0</v>
      </c>
      <c r="O439" s="31">
        <v>0.51652173913043475</v>
      </c>
      <c r="P439" s="31">
        <v>0</v>
      </c>
      <c r="Q439" s="36">
        <v>0</v>
      </c>
      <c r="R439" s="31">
        <v>1.3043478260869565</v>
      </c>
      <c r="S439" s="31">
        <v>0</v>
      </c>
      <c r="T439" s="36">
        <v>0</v>
      </c>
      <c r="U439" s="31">
        <v>19.577500000000001</v>
      </c>
      <c r="V439" s="31">
        <v>6.9130434782608692</v>
      </c>
      <c r="W439" s="36">
        <v>0.35311165768156655</v>
      </c>
      <c r="X439" s="31">
        <v>0</v>
      </c>
      <c r="Y439" s="31">
        <v>0</v>
      </c>
      <c r="Z439" s="36" t="s">
        <v>2003</v>
      </c>
      <c r="AA439" s="31">
        <v>34.599021739130443</v>
      </c>
      <c r="AB439" s="31">
        <v>0</v>
      </c>
      <c r="AC439" s="36">
        <v>0</v>
      </c>
      <c r="AD439" s="31">
        <v>0</v>
      </c>
      <c r="AE439" s="31">
        <v>0</v>
      </c>
      <c r="AF439" s="36" t="s">
        <v>2003</v>
      </c>
      <c r="AG439" s="31">
        <v>0</v>
      </c>
      <c r="AH439" s="31">
        <v>0</v>
      </c>
      <c r="AI439" s="36" t="s">
        <v>2003</v>
      </c>
      <c r="AJ439" t="s">
        <v>475</v>
      </c>
      <c r="AK439" s="37">
        <v>5</v>
      </c>
      <c r="AT439"/>
    </row>
    <row r="440" spans="1:46" x14ac:dyDescent="0.25">
      <c r="A440" t="s">
        <v>1823</v>
      </c>
      <c r="B440" t="s">
        <v>989</v>
      </c>
      <c r="C440" t="s">
        <v>1589</v>
      </c>
      <c r="D440" t="s">
        <v>1764</v>
      </c>
      <c r="E440" s="31">
        <v>167.85869565217391</v>
      </c>
      <c r="F440" s="31">
        <v>509.89934782608697</v>
      </c>
      <c r="G440" s="31">
        <v>21.027065217391307</v>
      </c>
      <c r="H440" s="36">
        <v>4.1237678194801453E-2</v>
      </c>
      <c r="I440" s="31">
        <v>137.12771739130434</v>
      </c>
      <c r="J440" s="31">
        <v>4.1766304347826093</v>
      </c>
      <c r="K440" s="36">
        <v>3.0457959296910614E-2</v>
      </c>
      <c r="L440" s="31">
        <v>107.6875</v>
      </c>
      <c r="M440" s="31">
        <v>8.9673913043478257E-2</v>
      </c>
      <c r="N440" s="36">
        <v>8.3272351056044814E-4</v>
      </c>
      <c r="O440" s="31">
        <v>24.222826086956523</v>
      </c>
      <c r="P440" s="31">
        <v>4.0869565217391308</v>
      </c>
      <c r="Q440" s="36">
        <v>0.16872335651783713</v>
      </c>
      <c r="R440" s="31">
        <v>5.2173913043478262</v>
      </c>
      <c r="S440" s="31">
        <v>0</v>
      </c>
      <c r="T440" s="36">
        <v>0</v>
      </c>
      <c r="U440" s="31">
        <v>92.649456521739125</v>
      </c>
      <c r="V440" s="31">
        <v>0</v>
      </c>
      <c r="W440" s="36">
        <v>0</v>
      </c>
      <c r="X440" s="31">
        <v>9.4945652173913047</v>
      </c>
      <c r="Y440" s="31">
        <v>0.60869565217391308</v>
      </c>
      <c r="Z440" s="36">
        <v>6.4109902690326279E-2</v>
      </c>
      <c r="AA440" s="31">
        <v>257.27434782608697</v>
      </c>
      <c r="AB440" s="31">
        <v>16.241739130434784</v>
      </c>
      <c r="AC440" s="36">
        <v>6.3130037128357311E-2</v>
      </c>
      <c r="AD440" s="31">
        <v>13.353260869565217</v>
      </c>
      <c r="AE440" s="31">
        <v>0</v>
      </c>
      <c r="AF440" s="36">
        <v>0</v>
      </c>
      <c r="AG440" s="31">
        <v>0</v>
      </c>
      <c r="AH440" s="31">
        <v>0</v>
      </c>
      <c r="AI440" s="36" t="s">
        <v>2003</v>
      </c>
      <c r="AJ440" t="s">
        <v>297</v>
      </c>
      <c r="AK440" s="37">
        <v>5</v>
      </c>
      <c r="AT440"/>
    </row>
    <row r="441" spans="1:46" x14ac:dyDescent="0.25">
      <c r="A441" t="s">
        <v>1823</v>
      </c>
      <c r="B441" t="s">
        <v>1268</v>
      </c>
      <c r="C441" t="s">
        <v>1601</v>
      </c>
      <c r="D441" t="s">
        <v>1755</v>
      </c>
      <c r="E441" s="31">
        <v>132.16304347826087</v>
      </c>
      <c r="F441" s="31">
        <v>374.385652173913</v>
      </c>
      <c r="G441" s="31">
        <v>28.436413043478261</v>
      </c>
      <c r="H441" s="36">
        <v>7.5954868671806688E-2</v>
      </c>
      <c r="I441" s="31">
        <v>83.628043478260864</v>
      </c>
      <c r="J441" s="31">
        <v>4.8861956521739129</v>
      </c>
      <c r="K441" s="36">
        <v>5.8427716934978648E-2</v>
      </c>
      <c r="L441" s="31">
        <v>60.149782608695652</v>
      </c>
      <c r="M441" s="31">
        <v>0.6470652173913044</v>
      </c>
      <c r="N441" s="36">
        <v>1.0757565353158241E-2</v>
      </c>
      <c r="O441" s="31">
        <v>19.239130434782609</v>
      </c>
      <c r="P441" s="31">
        <v>4.2391304347826084</v>
      </c>
      <c r="Q441" s="36">
        <v>0.22033898305084743</v>
      </c>
      <c r="R441" s="31">
        <v>4.2391304347826084</v>
      </c>
      <c r="S441" s="31">
        <v>0</v>
      </c>
      <c r="T441" s="36">
        <v>0</v>
      </c>
      <c r="U441" s="31">
        <v>93.548913043478237</v>
      </c>
      <c r="V441" s="31">
        <v>13.790760869565217</v>
      </c>
      <c r="W441" s="36">
        <v>0.14741764945099636</v>
      </c>
      <c r="X441" s="31">
        <v>31.557065217391305</v>
      </c>
      <c r="Y441" s="31">
        <v>0</v>
      </c>
      <c r="Z441" s="36">
        <v>0</v>
      </c>
      <c r="AA441" s="31">
        <v>165.65163043478259</v>
      </c>
      <c r="AB441" s="31">
        <v>9.759456521739132</v>
      </c>
      <c r="AC441" s="36">
        <v>5.8915547623187757E-2</v>
      </c>
      <c r="AD441" s="31">
        <v>0</v>
      </c>
      <c r="AE441" s="31">
        <v>0</v>
      </c>
      <c r="AF441" s="36" t="s">
        <v>2003</v>
      </c>
      <c r="AG441" s="31">
        <v>0</v>
      </c>
      <c r="AH441" s="31">
        <v>0</v>
      </c>
      <c r="AI441" s="36" t="s">
        <v>2003</v>
      </c>
      <c r="AJ441" t="s">
        <v>576</v>
      </c>
      <c r="AK441" s="37">
        <v>5</v>
      </c>
      <c r="AT441"/>
    </row>
    <row r="442" spans="1:46" x14ac:dyDescent="0.25">
      <c r="A442" t="s">
        <v>1823</v>
      </c>
      <c r="B442" t="s">
        <v>1102</v>
      </c>
      <c r="C442" t="s">
        <v>1445</v>
      </c>
      <c r="D442" t="s">
        <v>1768</v>
      </c>
      <c r="E442" s="31">
        <v>155.4891304347826</v>
      </c>
      <c r="F442" s="31">
        <v>413.04326086956519</v>
      </c>
      <c r="G442" s="31">
        <v>14.358478260869564</v>
      </c>
      <c r="H442" s="36">
        <v>3.4762649875078884E-2</v>
      </c>
      <c r="I442" s="31">
        <v>113.12499999999999</v>
      </c>
      <c r="J442" s="31">
        <v>4.6304347826086953</v>
      </c>
      <c r="K442" s="36">
        <v>4.0932020177756427E-2</v>
      </c>
      <c r="L442" s="31">
        <v>96.733695652173907</v>
      </c>
      <c r="M442" s="31">
        <v>0.41304347826086957</v>
      </c>
      <c r="N442" s="36">
        <v>4.2699028035282881E-3</v>
      </c>
      <c r="O442" s="31">
        <v>11.336956521739131</v>
      </c>
      <c r="P442" s="31">
        <v>4.2173913043478262</v>
      </c>
      <c r="Q442" s="36">
        <v>0.37200383509108342</v>
      </c>
      <c r="R442" s="31">
        <v>5.0543478260869561</v>
      </c>
      <c r="S442" s="31">
        <v>0</v>
      </c>
      <c r="T442" s="36">
        <v>0</v>
      </c>
      <c r="U442" s="31">
        <v>73.571521739130432</v>
      </c>
      <c r="V442" s="31">
        <v>1.0171739130434783</v>
      </c>
      <c r="W442" s="36">
        <v>1.3825647329277338E-2</v>
      </c>
      <c r="X442" s="31">
        <v>11.543478260869565</v>
      </c>
      <c r="Y442" s="31">
        <v>0.51902173913043481</v>
      </c>
      <c r="Z442" s="36">
        <v>4.4962335216572509E-2</v>
      </c>
      <c r="AA442" s="31">
        <v>214.80326086956524</v>
      </c>
      <c r="AB442" s="31">
        <v>8.1918478260869545</v>
      </c>
      <c r="AC442" s="36">
        <v>3.8136515213618112E-2</v>
      </c>
      <c r="AD442" s="31">
        <v>0</v>
      </c>
      <c r="AE442" s="31">
        <v>0</v>
      </c>
      <c r="AF442" s="36" t="s">
        <v>2003</v>
      </c>
      <c r="AG442" s="31">
        <v>0</v>
      </c>
      <c r="AH442" s="31">
        <v>0</v>
      </c>
      <c r="AI442" s="36" t="s">
        <v>2003</v>
      </c>
      <c r="AJ442" t="s">
        <v>410</v>
      </c>
      <c r="AK442" s="37">
        <v>5</v>
      </c>
      <c r="AT442"/>
    </row>
    <row r="443" spans="1:46" x14ac:dyDescent="0.25">
      <c r="A443" t="s">
        <v>1823</v>
      </c>
      <c r="B443" t="s">
        <v>1291</v>
      </c>
      <c r="C443" t="s">
        <v>1692</v>
      </c>
      <c r="D443" t="s">
        <v>1737</v>
      </c>
      <c r="E443" s="31">
        <v>47.336956521739133</v>
      </c>
      <c r="F443" s="31">
        <v>51.448913043478264</v>
      </c>
      <c r="G443" s="31">
        <v>0.375</v>
      </c>
      <c r="H443" s="36">
        <v>7.288783723829041E-3</v>
      </c>
      <c r="I443" s="31">
        <v>8.5826086956521745</v>
      </c>
      <c r="J443" s="31">
        <v>0</v>
      </c>
      <c r="K443" s="36">
        <v>0</v>
      </c>
      <c r="L443" s="31">
        <v>4.464130434782609</v>
      </c>
      <c r="M443" s="31">
        <v>0</v>
      </c>
      <c r="N443" s="36">
        <v>0</v>
      </c>
      <c r="O443" s="31">
        <v>3.036956521739131</v>
      </c>
      <c r="P443" s="31">
        <v>0</v>
      </c>
      <c r="Q443" s="36">
        <v>0</v>
      </c>
      <c r="R443" s="31">
        <v>1.0815217391304346</v>
      </c>
      <c r="S443" s="31">
        <v>0</v>
      </c>
      <c r="T443" s="36">
        <v>0</v>
      </c>
      <c r="U443" s="31">
        <v>11.669565217391304</v>
      </c>
      <c r="V443" s="31">
        <v>0</v>
      </c>
      <c r="W443" s="36">
        <v>0</v>
      </c>
      <c r="X443" s="31">
        <v>0</v>
      </c>
      <c r="Y443" s="31">
        <v>0</v>
      </c>
      <c r="Z443" s="36" t="s">
        <v>2003</v>
      </c>
      <c r="AA443" s="31">
        <v>31.196739130434786</v>
      </c>
      <c r="AB443" s="31">
        <v>0.375</v>
      </c>
      <c r="AC443" s="36">
        <v>1.2020487091042123E-2</v>
      </c>
      <c r="AD443" s="31">
        <v>0</v>
      </c>
      <c r="AE443" s="31">
        <v>0</v>
      </c>
      <c r="AF443" s="36" t="s">
        <v>2003</v>
      </c>
      <c r="AG443" s="31">
        <v>0</v>
      </c>
      <c r="AH443" s="31">
        <v>0</v>
      </c>
      <c r="AI443" s="36" t="s">
        <v>2003</v>
      </c>
      <c r="AJ443" t="s">
        <v>599</v>
      </c>
      <c r="AK443" s="37">
        <v>5</v>
      </c>
      <c r="AT443"/>
    </row>
    <row r="444" spans="1:46" x14ac:dyDescent="0.25">
      <c r="A444" t="s">
        <v>1823</v>
      </c>
      <c r="B444" t="s">
        <v>864</v>
      </c>
      <c r="C444" t="s">
        <v>1538</v>
      </c>
      <c r="D444" t="s">
        <v>1771</v>
      </c>
      <c r="E444" s="31">
        <v>58.315217391304351</v>
      </c>
      <c r="F444" s="31">
        <v>179.90217391304347</v>
      </c>
      <c r="G444" s="31">
        <v>8.8885869565217384</v>
      </c>
      <c r="H444" s="36">
        <v>4.94078907618875E-2</v>
      </c>
      <c r="I444" s="31">
        <v>29.367499999999996</v>
      </c>
      <c r="J444" s="31">
        <v>0</v>
      </c>
      <c r="K444" s="36">
        <v>0</v>
      </c>
      <c r="L444" s="31">
        <v>23.758804347826082</v>
      </c>
      <c r="M444" s="31">
        <v>0</v>
      </c>
      <c r="N444" s="36">
        <v>0</v>
      </c>
      <c r="O444" s="31">
        <v>0</v>
      </c>
      <c r="P444" s="31">
        <v>0</v>
      </c>
      <c r="Q444" s="36" t="s">
        <v>2003</v>
      </c>
      <c r="R444" s="31">
        <v>5.6086956521739131</v>
      </c>
      <c r="S444" s="31">
        <v>0</v>
      </c>
      <c r="T444" s="36">
        <v>0</v>
      </c>
      <c r="U444" s="31">
        <v>26.259891304347825</v>
      </c>
      <c r="V444" s="31">
        <v>1.5869565217391304</v>
      </c>
      <c r="W444" s="36">
        <v>6.0432714794839214E-2</v>
      </c>
      <c r="X444" s="31">
        <v>5.9792391304347827</v>
      </c>
      <c r="Y444" s="31">
        <v>0</v>
      </c>
      <c r="Z444" s="36">
        <v>0</v>
      </c>
      <c r="AA444" s="31">
        <v>118.29554347826085</v>
      </c>
      <c r="AB444" s="31">
        <v>7.3016304347826084</v>
      </c>
      <c r="AC444" s="36">
        <v>6.1723630663436002E-2</v>
      </c>
      <c r="AD444" s="31">
        <v>0</v>
      </c>
      <c r="AE444" s="31">
        <v>0</v>
      </c>
      <c r="AF444" s="36" t="s">
        <v>2003</v>
      </c>
      <c r="AG444" s="31">
        <v>0</v>
      </c>
      <c r="AH444" s="31">
        <v>0</v>
      </c>
      <c r="AI444" s="36" t="s">
        <v>2003</v>
      </c>
      <c r="AJ444" t="s">
        <v>172</v>
      </c>
      <c r="AK444" s="37">
        <v>5</v>
      </c>
      <c r="AT444"/>
    </row>
    <row r="445" spans="1:46" x14ac:dyDescent="0.25">
      <c r="A445" t="s">
        <v>1823</v>
      </c>
      <c r="B445" t="s">
        <v>714</v>
      </c>
      <c r="C445" t="s">
        <v>1451</v>
      </c>
      <c r="D445" t="s">
        <v>1731</v>
      </c>
      <c r="E445" s="31">
        <v>59.434782608695649</v>
      </c>
      <c r="F445" s="31">
        <v>360.41423913043479</v>
      </c>
      <c r="G445" s="31">
        <v>0.36010869565217385</v>
      </c>
      <c r="H445" s="36">
        <v>9.991522435989263E-4</v>
      </c>
      <c r="I445" s="31">
        <v>138.96499999999997</v>
      </c>
      <c r="J445" s="31">
        <v>0</v>
      </c>
      <c r="K445" s="36">
        <v>0</v>
      </c>
      <c r="L445" s="31">
        <v>86.85771739130432</v>
      </c>
      <c r="M445" s="31">
        <v>0</v>
      </c>
      <c r="N445" s="36">
        <v>0</v>
      </c>
      <c r="O445" s="31">
        <v>52.107282608695648</v>
      </c>
      <c r="P445" s="31">
        <v>0</v>
      </c>
      <c r="Q445" s="36">
        <v>0</v>
      </c>
      <c r="R445" s="31">
        <v>0</v>
      </c>
      <c r="S445" s="31">
        <v>0</v>
      </c>
      <c r="T445" s="36" t="s">
        <v>2003</v>
      </c>
      <c r="U445" s="31">
        <v>57.890543478260881</v>
      </c>
      <c r="V445" s="31">
        <v>0</v>
      </c>
      <c r="W445" s="36">
        <v>0</v>
      </c>
      <c r="X445" s="31">
        <v>0</v>
      </c>
      <c r="Y445" s="31">
        <v>0</v>
      </c>
      <c r="Z445" s="36" t="s">
        <v>2003</v>
      </c>
      <c r="AA445" s="31">
        <v>163.5586956521739</v>
      </c>
      <c r="AB445" s="31">
        <v>0.36010869565217385</v>
      </c>
      <c r="AC445" s="36">
        <v>2.2017092653880401E-3</v>
      </c>
      <c r="AD445" s="31">
        <v>0</v>
      </c>
      <c r="AE445" s="31">
        <v>0</v>
      </c>
      <c r="AF445" s="36" t="s">
        <v>2003</v>
      </c>
      <c r="AG445" s="31">
        <v>0</v>
      </c>
      <c r="AH445" s="31">
        <v>0</v>
      </c>
      <c r="AI445" s="36" t="s">
        <v>2003</v>
      </c>
      <c r="AJ445" t="s">
        <v>22</v>
      </c>
      <c r="AK445" s="37">
        <v>5</v>
      </c>
      <c r="AT445"/>
    </row>
    <row r="446" spans="1:46" x14ac:dyDescent="0.25">
      <c r="A446" t="s">
        <v>1823</v>
      </c>
      <c r="B446" t="s">
        <v>1305</v>
      </c>
      <c r="C446" t="s">
        <v>1630</v>
      </c>
      <c r="D446" t="s">
        <v>1800</v>
      </c>
      <c r="E446" s="31">
        <v>45.804347826086953</v>
      </c>
      <c r="F446" s="31">
        <v>131.78902173913045</v>
      </c>
      <c r="G446" s="31">
        <v>0</v>
      </c>
      <c r="H446" s="36">
        <v>0</v>
      </c>
      <c r="I446" s="31">
        <v>30.849130434782609</v>
      </c>
      <c r="J446" s="31">
        <v>0</v>
      </c>
      <c r="K446" s="36">
        <v>0</v>
      </c>
      <c r="L446" s="31">
        <v>25.11</v>
      </c>
      <c r="M446" s="31">
        <v>0</v>
      </c>
      <c r="N446" s="36">
        <v>0</v>
      </c>
      <c r="O446" s="31">
        <v>0</v>
      </c>
      <c r="P446" s="31">
        <v>0</v>
      </c>
      <c r="Q446" s="36" t="s">
        <v>2003</v>
      </c>
      <c r="R446" s="31">
        <v>5.7391304347826084</v>
      </c>
      <c r="S446" s="31">
        <v>0</v>
      </c>
      <c r="T446" s="36">
        <v>0</v>
      </c>
      <c r="U446" s="31">
        <v>26.413043478260871</v>
      </c>
      <c r="V446" s="31">
        <v>0</v>
      </c>
      <c r="W446" s="36">
        <v>0</v>
      </c>
      <c r="X446" s="31">
        <v>0</v>
      </c>
      <c r="Y446" s="31">
        <v>0</v>
      </c>
      <c r="Z446" s="36" t="s">
        <v>2003</v>
      </c>
      <c r="AA446" s="31">
        <v>74.526847826086964</v>
      </c>
      <c r="AB446" s="31">
        <v>0</v>
      </c>
      <c r="AC446" s="36">
        <v>0</v>
      </c>
      <c r="AD446" s="31">
        <v>0</v>
      </c>
      <c r="AE446" s="31">
        <v>0</v>
      </c>
      <c r="AF446" s="36" t="s">
        <v>2003</v>
      </c>
      <c r="AG446" s="31">
        <v>0</v>
      </c>
      <c r="AH446" s="31">
        <v>0</v>
      </c>
      <c r="AI446" s="36" t="s">
        <v>2003</v>
      </c>
      <c r="AJ446" t="s">
        <v>613</v>
      </c>
      <c r="AK446" s="37">
        <v>5</v>
      </c>
      <c r="AT446"/>
    </row>
    <row r="447" spans="1:46" x14ac:dyDescent="0.25">
      <c r="A447" t="s">
        <v>1823</v>
      </c>
      <c r="B447" t="s">
        <v>1337</v>
      </c>
      <c r="C447" t="s">
        <v>1454</v>
      </c>
      <c r="D447" t="s">
        <v>1755</v>
      </c>
      <c r="E447" s="31">
        <v>21.967391304347824</v>
      </c>
      <c r="F447" s="31">
        <v>111.20956521739126</v>
      </c>
      <c r="G447" s="31">
        <v>0</v>
      </c>
      <c r="H447" s="36">
        <v>0</v>
      </c>
      <c r="I447" s="31">
        <v>28.163913043478257</v>
      </c>
      <c r="J447" s="31">
        <v>0</v>
      </c>
      <c r="K447" s="36">
        <v>0</v>
      </c>
      <c r="L447" s="31">
        <v>17.468260869565214</v>
      </c>
      <c r="M447" s="31">
        <v>0</v>
      </c>
      <c r="N447" s="36">
        <v>0</v>
      </c>
      <c r="O447" s="31">
        <v>5.3043478260869561</v>
      </c>
      <c r="P447" s="31">
        <v>0</v>
      </c>
      <c r="Q447" s="36">
        <v>0</v>
      </c>
      <c r="R447" s="31">
        <v>5.3913043478260869</v>
      </c>
      <c r="S447" s="31">
        <v>0</v>
      </c>
      <c r="T447" s="36">
        <v>0</v>
      </c>
      <c r="U447" s="31">
        <v>14.779347826086957</v>
      </c>
      <c r="V447" s="31">
        <v>0</v>
      </c>
      <c r="W447" s="36">
        <v>0</v>
      </c>
      <c r="X447" s="31">
        <v>0</v>
      </c>
      <c r="Y447" s="31">
        <v>0</v>
      </c>
      <c r="Z447" s="36" t="s">
        <v>2003</v>
      </c>
      <c r="AA447" s="31">
        <v>68.266304347826051</v>
      </c>
      <c r="AB447" s="31">
        <v>0</v>
      </c>
      <c r="AC447" s="36">
        <v>0</v>
      </c>
      <c r="AD447" s="31">
        <v>0</v>
      </c>
      <c r="AE447" s="31">
        <v>0</v>
      </c>
      <c r="AF447" s="36" t="s">
        <v>2003</v>
      </c>
      <c r="AG447" s="31">
        <v>0</v>
      </c>
      <c r="AH447" s="31">
        <v>0</v>
      </c>
      <c r="AI447" s="36" t="s">
        <v>2003</v>
      </c>
      <c r="AJ447" t="s">
        <v>646</v>
      </c>
      <c r="AK447" s="37">
        <v>5</v>
      </c>
      <c r="AT447"/>
    </row>
    <row r="448" spans="1:46" x14ac:dyDescent="0.25">
      <c r="A448" t="s">
        <v>1823</v>
      </c>
      <c r="B448" t="s">
        <v>1205</v>
      </c>
      <c r="C448" t="s">
        <v>1658</v>
      </c>
      <c r="D448" t="s">
        <v>1773</v>
      </c>
      <c r="E448" s="31">
        <v>16.989130434782609</v>
      </c>
      <c r="F448" s="31">
        <v>103.12228260869566</v>
      </c>
      <c r="G448" s="31">
        <v>8.5869565217391308</v>
      </c>
      <c r="H448" s="36">
        <v>8.3269651374212758E-2</v>
      </c>
      <c r="I448" s="31">
        <v>38.671195652173914</v>
      </c>
      <c r="J448" s="31">
        <v>0</v>
      </c>
      <c r="K448" s="36">
        <v>0</v>
      </c>
      <c r="L448" s="31">
        <v>27.440217391304348</v>
      </c>
      <c r="M448" s="31">
        <v>0</v>
      </c>
      <c r="N448" s="36">
        <v>0</v>
      </c>
      <c r="O448" s="31">
        <v>4.9347826086956523</v>
      </c>
      <c r="P448" s="31">
        <v>0</v>
      </c>
      <c r="Q448" s="36">
        <v>0</v>
      </c>
      <c r="R448" s="31">
        <v>6.2961956521739131</v>
      </c>
      <c r="S448" s="31">
        <v>0</v>
      </c>
      <c r="T448" s="36">
        <v>0</v>
      </c>
      <c r="U448" s="31">
        <v>6</v>
      </c>
      <c r="V448" s="31">
        <v>6</v>
      </c>
      <c r="W448" s="36">
        <v>1</v>
      </c>
      <c r="X448" s="31">
        <v>0</v>
      </c>
      <c r="Y448" s="31">
        <v>0</v>
      </c>
      <c r="Z448" s="36" t="s">
        <v>2003</v>
      </c>
      <c r="AA448" s="31">
        <v>58.451086956521742</v>
      </c>
      <c r="AB448" s="31">
        <v>2.5869565217391304</v>
      </c>
      <c r="AC448" s="36">
        <v>4.4258484425848441E-2</v>
      </c>
      <c r="AD448" s="31">
        <v>0</v>
      </c>
      <c r="AE448" s="31">
        <v>0</v>
      </c>
      <c r="AF448" s="36" t="s">
        <v>2003</v>
      </c>
      <c r="AG448" s="31">
        <v>0</v>
      </c>
      <c r="AH448" s="31">
        <v>0</v>
      </c>
      <c r="AI448" s="36" t="s">
        <v>2003</v>
      </c>
      <c r="AJ448" t="s">
        <v>513</v>
      </c>
      <c r="AK448" s="37">
        <v>5</v>
      </c>
      <c r="AT448"/>
    </row>
    <row r="449" spans="1:46" x14ac:dyDescent="0.25">
      <c r="A449" t="s">
        <v>1823</v>
      </c>
      <c r="B449" t="s">
        <v>925</v>
      </c>
      <c r="C449" t="s">
        <v>1566</v>
      </c>
      <c r="D449" t="s">
        <v>1731</v>
      </c>
      <c r="E449" s="31">
        <v>54.108695652173914</v>
      </c>
      <c r="F449" s="31">
        <v>223.00163043478261</v>
      </c>
      <c r="G449" s="31">
        <v>2.7544565217391304</v>
      </c>
      <c r="H449" s="36">
        <v>1.2351732659392722E-2</v>
      </c>
      <c r="I449" s="31">
        <v>35.403804347826089</v>
      </c>
      <c r="J449" s="31">
        <v>0.95010869565217393</v>
      </c>
      <c r="K449" s="36">
        <v>2.6836344657138907E-2</v>
      </c>
      <c r="L449" s="31">
        <v>20.591413043478262</v>
      </c>
      <c r="M449" s="31">
        <v>0.95010869565217393</v>
      </c>
      <c r="N449" s="36">
        <v>4.6141014880622458E-2</v>
      </c>
      <c r="O449" s="31">
        <v>9.0732608695652175</v>
      </c>
      <c r="P449" s="31">
        <v>0</v>
      </c>
      <c r="Q449" s="36">
        <v>0</v>
      </c>
      <c r="R449" s="31">
        <v>5.7391304347826084</v>
      </c>
      <c r="S449" s="31">
        <v>0</v>
      </c>
      <c r="T449" s="36">
        <v>0</v>
      </c>
      <c r="U449" s="31">
        <v>52.301630434782609</v>
      </c>
      <c r="V449" s="31">
        <v>0.43478260869565216</v>
      </c>
      <c r="W449" s="36">
        <v>8.3129838416376584E-3</v>
      </c>
      <c r="X449" s="31">
        <v>17.396739130434781</v>
      </c>
      <c r="Y449" s="31">
        <v>0</v>
      </c>
      <c r="Z449" s="36">
        <v>0</v>
      </c>
      <c r="AA449" s="31">
        <v>117.89945652173913</v>
      </c>
      <c r="AB449" s="31">
        <v>1.3695652173913044</v>
      </c>
      <c r="AC449" s="36">
        <v>1.1616382787470902E-2</v>
      </c>
      <c r="AD449" s="31">
        <v>0</v>
      </c>
      <c r="AE449" s="31">
        <v>0</v>
      </c>
      <c r="AF449" s="36" t="s">
        <v>2003</v>
      </c>
      <c r="AG449" s="31">
        <v>0</v>
      </c>
      <c r="AH449" s="31">
        <v>0</v>
      </c>
      <c r="AI449" s="36" t="s">
        <v>2003</v>
      </c>
      <c r="AJ449" t="s">
        <v>233</v>
      </c>
      <c r="AK449" s="37">
        <v>5</v>
      </c>
      <c r="AT449"/>
    </row>
    <row r="450" spans="1:46" x14ac:dyDescent="0.25">
      <c r="A450" t="s">
        <v>1823</v>
      </c>
      <c r="B450" t="s">
        <v>1309</v>
      </c>
      <c r="C450" t="s">
        <v>1499</v>
      </c>
      <c r="D450" t="s">
        <v>1719</v>
      </c>
      <c r="E450" s="31">
        <v>59.347826086956523</v>
      </c>
      <c r="F450" s="31">
        <v>281.1875</v>
      </c>
      <c r="G450" s="31">
        <v>0</v>
      </c>
      <c r="H450" s="36">
        <v>0</v>
      </c>
      <c r="I450" s="31">
        <v>48.543478260869563</v>
      </c>
      <c r="J450" s="31">
        <v>0</v>
      </c>
      <c r="K450" s="36">
        <v>0</v>
      </c>
      <c r="L450" s="31">
        <v>36.627717391304351</v>
      </c>
      <c r="M450" s="31">
        <v>0</v>
      </c>
      <c r="N450" s="36">
        <v>0</v>
      </c>
      <c r="O450" s="31">
        <v>6.3505434782608692</v>
      </c>
      <c r="P450" s="31">
        <v>0</v>
      </c>
      <c r="Q450" s="36">
        <v>0</v>
      </c>
      <c r="R450" s="31">
        <v>5.5652173913043477</v>
      </c>
      <c r="S450" s="31">
        <v>0</v>
      </c>
      <c r="T450" s="36">
        <v>0</v>
      </c>
      <c r="U450" s="31">
        <v>57.913043478260867</v>
      </c>
      <c r="V450" s="31">
        <v>0</v>
      </c>
      <c r="W450" s="36">
        <v>0</v>
      </c>
      <c r="X450" s="31">
        <v>4.9565217391304346</v>
      </c>
      <c r="Y450" s="31">
        <v>0</v>
      </c>
      <c r="Z450" s="36">
        <v>0</v>
      </c>
      <c r="AA450" s="31">
        <v>169.77445652173913</v>
      </c>
      <c r="AB450" s="31">
        <v>0</v>
      </c>
      <c r="AC450" s="36">
        <v>0</v>
      </c>
      <c r="AD450" s="31">
        <v>0</v>
      </c>
      <c r="AE450" s="31">
        <v>0</v>
      </c>
      <c r="AF450" s="36" t="s">
        <v>2003</v>
      </c>
      <c r="AG450" s="31">
        <v>0</v>
      </c>
      <c r="AH450" s="31">
        <v>0</v>
      </c>
      <c r="AI450" s="36" t="s">
        <v>2003</v>
      </c>
      <c r="AJ450" t="s">
        <v>617</v>
      </c>
      <c r="AK450" s="37">
        <v>5</v>
      </c>
      <c r="AT450"/>
    </row>
    <row r="451" spans="1:46" x14ac:dyDescent="0.25">
      <c r="A451" t="s">
        <v>1823</v>
      </c>
      <c r="B451" t="s">
        <v>1061</v>
      </c>
      <c r="C451" t="s">
        <v>1500</v>
      </c>
      <c r="D451" t="s">
        <v>1783</v>
      </c>
      <c r="E451" s="31">
        <v>65.25</v>
      </c>
      <c r="F451" s="31">
        <v>197.54076086956525</v>
      </c>
      <c r="G451" s="31">
        <v>0</v>
      </c>
      <c r="H451" s="36">
        <v>0</v>
      </c>
      <c r="I451" s="31">
        <v>44.52445652173914</v>
      </c>
      <c r="J451" s="31">
        <v>0</v>
      </c>
      <c r="K451" s="36">
        <v>0</v>
      </c>
      <c r="L451" s="31">
        <v>35.274456521739133</v>
      </c>
      <c r="M451" s="31">
        <v>0</v>
      </c>
      <c r="N451" s="36">
        <v>0</v>
      </c>
      <c r="O451" s="31">
        <v>5.5652173913043477</v>
      </c>
      <c r="P451" s="31">
        <v>0</v>
      </c>
      <c r="Q451" s="36">
        <v>0</v>
      </c>
      <c r="R451" s="31">
        <v>3.6847826086956523</v>
      </c>
      <c r="S451" s="31">
        <v>0</v>
      </c>
      <c r="T451" s="36">
        <v>0</v>
      </c>
      <c r="U451" s="31">
        <v>30.980978260869566</v>
      </c>
      <c r="V451" s="31">
        <v>0</v>
      </c>
      <c r="W451" s="36">
        <v>0</v>
      </c>
      <c r="X451" s="31">
        <v>0.36141304347826086</v>
      </c>
      <c r="Y451" s="31">
        <v>0</v>
      </c>
      <c r="Z451" s="36">
        <v>0</v>
      </c>
      <c r="AA451" s="31">
        <v>116.16032608695652</v>
      </c>
      <c r="AB451" s="31">
        <v>0</v>
      </c>
      <c r="AC451" s="36">
        <v>0</v>
      </c>
      <c r="AD451" s="31">
        <v>5.5135869565217392</v>
      </c>
      <c r="AE451" s="31">
        <v>0</v>
      </c>
      <c r="AF451" s="36">
        <v>0</v>
      </c>
      <c r="AG451" s="31">
        <v>0</v>
      </c>
      <c r="AH451" s="31">
        <v>0</v>
      </c>
      <c r="AI451" s="36" t="s">
        <v>2003</v>
      </c>
      <c r="AJ451" t="s">
        <v>369</v>
      </c>
      <c r="AK451" s="37">
        <v>5</v>
      </c>
      <c r="AT451"/>
    </row>
    <row r="452" spans="1:46" x14ac:dyDescent="0.25">
      <c r="A452" t="s">
        <v>1823</v>
      </c>
      <c r="B452" t="s">
        <v>810</v>
      </c>
      <c r="C452" t="s">
        <v>1504</v>
      </c>
      <c r="D452" t="s">
        <v>1758</v>
      </c>
      <c r="E452" s="31">
        <v>68.75</v>
      </c>
      <c r="F452" s="31">
        <v>286.84826086956525</v>
      </c>
      <c r="G452" s="31">
        <v>6.8695652173913038</v>
      </c>
      <c r="H452" s="36">
        <v>2.3948429028527424E-2</v>
      </c>
      <c r="I452" s="31">
        <v>86.449130434782603</v>
      </c>
      <c r="J452" s="31">
        <v>4.7282608695652169</v>
      </c>
      <c r="K452" s="36">
        <v>5.4694140308701268E-2</v>
      </c>
      <c r="L452" s="31">
        <v>70.774130434782606</v>
      </c>
      <c r="M452" s="31">
        <v>1.5326086956521738</v>
      </c>
      <c r="N452" s="36">
        <v>2.1654927955129761E-2</v>
      </c>
      <c r="O452" s="31">
        <v>12.316304347826087</v>
      </c>
      <c r="P452" s="31">
        <v>1.0217391304347827</v>
      </c>
      <c r="Q452" s="36">
        <v>8.2958256111552386E-2</v>
      </c>
      <c r="R452" s="31">
        <v>3.3586956521739131</v>
      </c>
      <c r="S452" s="31">
        <v>2.1739130434782608</v>
      </c>
      <c r="T452" s="36">
        <v>0.6472491909385113</v>
      </c>
      <c r="U452" s="31">
        <v>25.391739130434779</v>
      </c>
      <c r="V452" s="31">
        <v>1.4021739130434783</v>
      </c>
      <c r="W452" s="36">
        <v>5.5221657163404742E-2</v>
      </c>
      <c r="X452" s="31">
        <v>0</v>
      </c>
      <c r="Y452" s="31">
        <v>0</v>
      </c>
      <c r="Z452" s="36" t="s">
        <v>2003</v>
      </c>
      <c r="AA452" s="31">
        <v>175.00739130434789</v>
      </c>
      <c r="AB452" s="31">
        <v>0.73913043478260865</v>
      </c>
      <c r="AC452" s="36">
        <v>4.2234241038266685E-3</v>
      </c>
      <c r="AD452" s="31">
        <v>0</v>
      </c>
      <c r="AE452" s="31">
        <v>0</v>
      </c>
      <c r="AF452" s="36" t="s">
        <v>2003</v>
      </c>
      <c r="AG452" s="31">
        <v>0</v>
      </c>
      <c r="AH452" s="31">
        <v>0</v>
      </c>
      <c r="AI452" s="36" t="s">
        <v>2003</v>
      </c>
      <c r="AJ452" t="s">
        <v>118</v>
      </c>
      <c r="AK452" s="37">
        <v>5</v>
      </c>
      <c r="AT452"/>
    </row>
    <row r="453" spans="1:46" x14ac:dyDescent="0.25">
      <c r="A453" t="s">
        <v>1823</v>
      </c>
      <c r="B453" t="s">
        <v>1039</v>
      </c>
      <c r="C453" t="s">
        <v>1463</v>
      </c>
      <c r="D453" t="s">
        <v>1755</v>
      </c>
      <c r="E453" s="31">
        <v>357.04347826086956</v>
      </c>
      <c r="F453" s="31">
        <v>454.55706521739125</v>
      </c>
      <c r="G453" s="31">
        <v>0</v>
      </c>
      <c r="H453" s="36">
        <v>0</v>
      </c>
      <c r="I453" s="31">
        <v>61.214673913043477</v>
      </c>
      <c r="J453" s="31">
        <v>0</v>
      </c>
      <c r="K453" s="36">
        <v>0</v>
      </c>
      <c r="L453" s="31">
        <v>36.114130434782609</v>
      </c>
      <c r="M453" s="31">
        <v>0</v>
      </c>
      <c r="N453" s="36">
        <v>0</v>
      </c>
      <c r="O453" s="31">
        <v>19.709239130434781</v>
      </c>
      <c r="P453" s="31">
        <v>0</v>
      </c>
      <c r="Q453" s="36">
        <v>0</v>
      </c>
      <c r="R453" s="31">
        <v>5.3913043478260869</v>
      </c>
      <c r="S453" s="31">
        <v>0</v>
      </c>
      <c r="T453" s="36">
        <v>0</v>
      </c>
      <c r="U453" s="31">
        <v>162.94565217391303</v>
      </c>
      <c r="V453" s="31">
        <v>0</v>
      </c>
      <c r="W453" s="36">
        <v>0</v>
      </c>
      <c r="X453" s="31">
        <v>14.682065217391305</v>
      </c>
      <c r="Y453" s="31">
        <v>0</v>
      </c>
      <c r="Z453" s="36">
        <v>0</v>
      </c>
      <c r="AA453" s="31">
        <v>215.71467391304347</v>
      </c>
      <c r="AB453" s="31">
        <v>0</v>
      </c>
      <c r="AC453" s="36">
        <v>0</v>
      </c>
      <c r="AD453" s="31">
        <v>0</v>
      </c>
      <c r="AE453" s="31">
        <v>0</v>
      </c>
      <c r="AF453" s="36" t="s">
        <v>2003</v>
      </c>
      <c r="AG453" s="31">
        <v>0</v>
      </c>
      <c r="AH453" s="31">
        <v>0</v>
      </c>
      <c r="AI453" s="36" t="s">
        <v>2003</v>
      </c>
      <c r="AJ453" t="s">
        <v>347</v>
      </c>
      <c r="AK453" s="37">
        <v>5</v>
      </c>
      <c r="AT453"/>
    </row>
    <row r="454" spans="1:46" x14ac:dyDescent="0.25">
      <c r="A454" t="s">
        <v>1823</v>
      </c>
      <c r="B454" t="s">
        <v>1082</v>
      </c>
      <c r="C454" t="s">
        <v>1443</v>
      </c>
      <c r="D454" t="s">
        <v>1766</v>
      </c>
      <c r="E454" s="31">
        <v>68.021739130434781</v>
      </c>
      <c r="F454" s="31">
        <v>342.59054347826088</v>
      </c>
      <c r="G454" s="31">
        <v>0</v>
      </c>
      <c r="H454" s="36">
        <v>0</v>
      </c>
      <c r="I454" s="31">
        <v>145.79239130434783</v>
      </c>
      <c r="J454" s="31">
        <v>0</v>
      </c>
      <c r="K454" s="36">
        <v>0</v>
      </c>
      <c r="L454" s="31">
        <v>117.70467391304346</v>
      </c>
      <c r="M454" s="31">
        <v>0</v>
      </c>
      <c r="N454" s="36">
        <v>0</v>
      </c>
      <c r="O454" s="31">
        <v>23.565978260869571</v>
      </c>
      <c r="P454" s="31">
        <v>0</v>
      </c>
      <c r="Q454" s="36">
        <v>0</v>
      </c>
      <c r="R454" s="31">
        <v>4.5217391304347823</v>
      </c>
      <c r="S454" s="31">
        <v>0</v>
      </c>
      <c r="T454" s="36">
        <v>0</v>
      </c>
      <c r="U454" s="31">
        <v>17.121739130434779</v>
      </c>
      <c r="V454" s="31">
        <v>0</v>
      </c>
      <c r="W454" s="36">
        <v>0</v>
      </c>
      <c r="X454" s="31">
        <v>4.1603260869565215</v>
      </c>
      <c r="Y454" s="31">
        <v>0</v>
      </c>
      <c r="Z454" s="36">
        <v>0</v>
      </c>
      <c r="AA454" s="31">
        <v>175.51608695652175</v>
      </c>
      <c r="AB454" s="31">
        <v>0</v>
      </c>
      <c r="AC454" s="36">
        <v>0</v>
      </c>
      <c r="AD454" s="31">
        <v>0</v>
      </c>
      <c r="AE454" s="31">
        <v>0</v>
      </c>
      <c r="AF454" s="36" t="s">
        <v>2003</v>
      </c>
      <c r="AG454" s="31">
        <v>0</v>
      </c>
      <c r="AH454" s="31">
        <v>0</v>
      </c>
      <c r="AI454" s="36" t="s">
        <v>2003</v>
      </c>
      <c r="AJ454" t="s">
        <v>390</v>
      </c>
      <c r="AK454" s="37">
        <v>5</v>
      </c>
      <c r="AT454"/>
    </row>
    <row r="455" spans="1:46" x14ac:dyDescent="0.25">
      <c r="A455" t="s">
        <v>1823</v>
      </c>
      <c r="B455" t="s">
        <v>992</v>
      </c>
      <c r="C455" t="s">
        <v>1591</v>
      </c>
      <c r="D455" t="s">
        <v>1766</v>
      </c>
      <c r="E455" s="31">
        <v>70.358695652173907</v>
      </c>
      <c r="F455" s="31">
        <v>179.10054347826087</v>
      </c>
      <c r="G455" s="31">
        <v>0</v>
      </c>
      <c r="H455" s="36">
        <v>0</v>
      </c>
      <c r="I455" s="31">
        <v>24.692934782608695</v>
      </c>
      <c r="J455" s="31">
        <v>0</v>
      </c>
      <c r="K455" s="36">
        <v>0</v>
      </c>
      <c r="L455" s="31">
        <v>12.415760869565217</v>
      </c>
      <c r="M455" s="31">
        <v>0</v>
      </c>
      <c r="N455" s="36">
        <v>0</v>
      </c>
      <c r="O455" s="31">
        <v>6.625</v>
      </c>
      <c r="P455" s="31">
        <v>0</v>
      </c>
      <c r="Q455" s="36">
        <v>0</v>
      </c>
      <c r="R455" s="31">
        <v>5.6521739130434785</v>
      </c>
      <c r="S455" s="31">
        <v>0</v>
      </c>
      <c r="T455" s="36">
        <v>0</v>
      </c>
      <c r="U455" s="31">
        <v>47.720108695652172</v>
      </c>
      <c r="V455" s="31">
        <v>0</v>
      </c>
      <c r="W455" s="36">
        <v>0</v>
      </c>
      <c r="X455" s="31">
        <v>0</v>
      </c>
      <c r="Y455" s="31">
        <v>0</v>
      </c>
      <c r="Z455" s="36" t="s">
        <v>2003</v>
      </c>
      <c r="AA455" s="31">
        <v>106.6875</v>
      </c>
      <c r="AB455" s="31">
        <v>0</v>
      </c>
      <c r="AC455" s="36">
        <v>0</v>
      </c>
      <c r="AD455" s="31">
        <v>0</v>
      </c>
      <c r="AE455" s="31">
        <v>0</v>
      </c>
      <c r="AF455" s="36" t="s">
        <v>2003</v>
      </c>
      <c r="AG455" s="31">
        <v>0</v>
      </c>
      <c r="AH455" s="31">
        <v>0</v>
      </c>
      <c r="AI455" s="36" t="s">
        <v>2003</v>
      </c>
      <c r="AJ455" t="s">
        <v>300</v>
      </c>
      <c r="AK455" s="37">
        <v>5</v>
      </c>
      <c r="AT455"/>
    </row>
    <row r="456" spans="1:46" x14ac:dyDescent="0.25">
      <c r="A456" t="s">
        <v>1823</v>
      </c>
      <c r="B456" t="s">
        <v>1240</v>
      </c>
      <c r="C456" t="s">
        <v>1673</v>
      </c>
      <c r="D456" t="s">
        <v>1753</v>
      </c>
      <c r="E456" s="31">
        <v>38.489130434782609</v>
      </c>
      <c r="F456" s="31">
        <v>124.55597826086955</v>
      </c>
      <c r="G456" s="31">
        <v>0</v>
      </c>
      <c r="H456" s="36">
        <v>0</v>
      </c>
      <c r="I456" s="31">
        <v>26.193478260869561</v>
      </c>
      <c r="J456" s="31">
        <v>0</v>
      </c>
      <c r="K456" s="36">
        <v>0</v>
      </c>
      <c r="L456" s="31">
        <v>20.259239130434779</v>
      </c>
      <c r="M456" s="31">
        <v>0</v>
      </c>
      <c r="N456" s="36">
        <v>0</v>
      </c>
      <c r="O456" s="31">
        <v>0.36902173913043479</v>
      </c>
      <c r="P456" s="31">
        <v>0</v>
      </c>
      <c r="Q456" s="36">
        <v>0</v>
      </c>
      <c r="R456" s="31">
        <v>5.5652173913043477</v>
      </c>
      <c r="S456" s="31">
        <v>0</v>
      </c>
      <c r="T456" s="36">
        <v>0</v>
      </c>
      <c r="U456" s="31">
        <v>22.441086956521733</v>
      </c>
      <c r="V456" s="31">
        <v>0</v>
      </c>
      <c r="W456" s="36">
        <v>0</v>
      </c>
      <c r="X456" s="31">
        <v>4.8885869565217401</v>
      </c>
      <c r="Y456" s="31">
        <v>0</v>
      </c>
      <c r="Z456" s="36">
        <v>0</v>
      </c>
      <c r="AA456" s="31">
        <v>71.032826086956504</v>
      </c>
      <c r="AB456" s="31">
        <v>0</v>
      </c>
      <c r="AC456" s="36">
        <v>0</v>
      </c>
      <c r="AD456" s="31">
        <v>0</v>
      </c>
      <c r="AE456" s="31">
        <v>0</v>
      </c>
      <c r="AF456" s="36" t="s">
        <v>2003</v>
      </c>
      <c r="AG456" s="31">
        <v>0</v>
      </c>
      <c r="AH456" s="31">
        <v>0</v>
      </c>
      <c r="AI456" s="36" t="s">
        <v>2003</v>
      </c>
      <c r="AJ456" t="s">
        <v>548</v>
      </c>
      <c r="AK456" s="37">
        <v>5</v>
      </c>
      <c r="AT456"/>
    </row>
    <row r="457" spans="1:46" x14ac:dyDescent="0.25">
      <c r="A457" t="s">
        <v>1823</v>
      </c>
      <c r="B457" t="s">
        <v>859</v>
      </c>
      <c r="C457" t="s">
        <v>1535</v>
      </c>
      <c r="D457" t="s">
        <v>1714</v>
      </c>
      <c r="E457" s="31">
        <v>73.086956521739125</v>
      </c>
      <c r="F457" s="31">
        <v>216.89413043478254</v>
      </c>
      <c r="G457" s="31">
        <v>0</v>
      </c>
      <c r="H457" s="36">
        <v>0</v>
      </c>
      <c r="I457" s="31">
        <v>35.181086956521739</v>
      </c>
      <c r="J457" s="31">
        <v>0</v>
      </c>
      <c r="K457" s="36">
        <v>0</v>
      </c>
      <c r="L457" s="31">
        <v>20.886086956521748</v>
      </c>
      <c r="M457" s="31">
        <v>0</v>
      </c>
      <c r="N457" s="36">
        <v>0</v>
      </c>
      <c r="O457" s="31">
        <v>9.8928260869565161</v>
      </c>
      <c r="P457" s="31">
        <v>0</v>
      </c>
      <c r="Q457" s="36">
        <v>0</v>
      </c>
      <c r="R457" s="31">
        <v>4.4021739130434785</v>
      </c>
      <c r="S457" s="31">
        <v>0</v>
      </c>
      <c r="T457" s="36">
        <v>0</v>
      </c>
      <c r="U457" s="31">
        <v>25.438586956521743</v>
      </c>
      <c r="V457" s="31">
        <v>0</v>
      </c>
      <c r="W457" s="36">
        <v>0</v>
      </c>
      <c r="X457" s="31">
        <v>6.6067391304347804</v>
      </c>
      <c r="Y457" s="31">
        <v>0</v>
      </c>
      <c r="Z457" s="36">
        <v>0</v>
      </c>
      <c r="AA457" s="31">
        <v>149.66771739130428</v>
      </c>
      <c r="AB457" s="31">
        <v>0</v>
      </c>
      <c r="AC457" s="36">
        <v>0</v>
      </c>
      <c r="AD457" s="31">
        <v>0</v>
      </c>
      <c r="AE457" s="31">
        <v>0</v>
      </c>
      <c r="AF457" s="36" t="s">
        <v>2003</v>
      </c>
      <c r="AG457" s="31">
        <v>0</v>
      </c>
      <c r="AH457" s="31">
        <v>0</v>
      </c>
      <c r="AI457" s="36" t="s">
        <v>2003</v>
      </c>
      <c r="AJ457" t="s">
        <v>167</v>
      </c>
      <c r="AK457" s="37">
        <v>5</v>
      </c>
      <c r="AT457"/>
    </row>
    <row r="458" spans="1:46" x14ac:dyDescent="0.25">
      <c r="A458" t="s">
        <v>1823</v>
      </c>
      <c r="B458" t="s">
        <v>1018</v>
      </c>
      <c r="C458" t="s">
        <v>1454</v>
      </c>
      <c r="D458" t="s">
        <v>1755</v>
      </c>
      <c r="E458" s="31">
        <v>32.989130434782609</v>
      </c>
      <c r="F458" s="31">
        <v>154.12619565217392</v>
      </c>
      <c r="G458" s="31">
        <v>18.024456521739129</v>
      </c>
      <c r="H458" s="36">
        <v>0.11694609372190067</v>
      </c>
      <c r="I458" s="31">
        <v>34.192934782608695</v>
      </c>
      <c r="J458" s="31">
        <v>1.2173913043478262</v>
      </c>
      <c r="K458" s="36">
        <v>3.5603592148136375E-2</v>
      </c>
      <c r="L458" s="31">
        <v>19.758152173913043</v>
      </c>
      <c r="M458" s="31">
        <v>1.2173913043478262</v>
      </c>
      <c r="N458" s="36">
        <v>6.1614633475450424E-2</v>
      </c>
      <c r="O458" s="31">
        <v>9.0434782608695645</v>
      </c>
      <c r="P458" s="31">
        <v>0</v>
      </c>
      <c r="Q458" s="36">
        <v>0</v>
      </c>
      <c r="R458" s="31">
        <v>5.3913043478260869</v>
      </c>
      <c r="S458" s="31">
        <v>0</v>
      </c>
      <c r="T458" s="36">
        <v>0</v>
      </c>
      <c r="U458" s="31">
        <v>48.147934782608701</v>
      </c>
      <c r="V458" s="31">
        <v>3.6385869565217392</v>
      </c>
      <c r="W458" s="36">
        <v>7.55709870620664E-2</v>
      </c>
      <c r="X458" s="31">
        <v>0</v>
      </c>
      <c r="Y458" s="31">
        <v>0</v>
      </c>
      <c r="Z458" s="36" t="s">
        <v>2003</v>
      </c>
      <c r="AA458" s="31">
        <v>71.785326086956516</v>
      </c>
      <c r="AB458" s="31">
        <v>13.168478260869565</v>
      </c>
      <c r="AC458" s="36">
        <v>0.18344248022106976</v>
      </c>
      <c r="AD458" s="31">
        <v>0</v>
      </c>
      <c r="AE458" s="31">
        <v>0</v>
      </c>
      <c r="AF458" s="36" t="s">
        <v>2003</v>
      </c>
      <c r="AG458" s="31">
        <v>0</v>
      </c>
      <c r="AH458" s="31">
        <v>0</v>
      </c>
      <c r="AI458" s="36" t="s">
        <v>2003</v>
      </c>
      <c r="AJ458" t="s">
        <v>326</v>
      </c>
      <c r="AK458" s="37">
        <v>5</v>
      </c>
      <c r="AT458"/>
    </row>
    <row r="459" spans="1:46" x14ac:dyDescent="0.25">
      <c r="A459" t="s">
        <v>1823</v>
      </c>
      <c r="B459" t="s">
        <v>1199</v>
      </c>
      <c r="C459" t="s">
        <v>1462</v>
      </c>
      <c r="D459" t="s">
        <v>1755</v>
      </c>
      <c r="E459" s="31">
        <v>44.619565217391305</v>
      </c>
      <c r="F459" s="31">
        <v>227.13369565217391</v>
      </c>
      <c r="G459" s="31">
        <v>0</v>
      </c>
      <c r="H459" s="36">
        <v>0</v>
      </c>
      <c r="I459" s="31">
        <v>71.971847826086943</v>
      </c>
      <c r="J459" s="31">
        <v>0</v>
      </c>
      <c r="K459" s="36">
        <v>0</v>
      </c>
      <c r="L459" s="31">
        <v>69.689239130434771</v>
      </c>
      <c r="M459" s="31">
        <v>0</v>
      </c>
      <c r="N459" s="36">
        <v>0</v>
      </c>
      <c r="O459" s="31">
        <v>0</v>
      </c>
      <c r="P459" s="31">
        <v>0</v>
      </c>
      <c r="Q459" s="36" t="s">
        <v>2003</v>
      </c>
      <c r="R459" s="31">
        <v>2.2826086956521738</v>
      </c>
      <c r="S459" s="31">
        <v>0</v>
      </c>
      <c r="T459" s="36">
        <v>0</v>
      </c>
      <c r="U459" s="31">
        <v>10.763043478260869</v>
      </c>
      <c r="V459" s="31">
        <v>0</v>
      </c>
      <c r="W459" s="36">
        <v>0</v>
      </c>
      <c r="X459" s="31">
        <v>0</v>
      </c>
      <c r="Y459" s="31">
        <v>0</v>
      </c>
      <c r="Z459" s="36" t="s">
        <v>2003</v>
      </c>
      <c r="AA459" s="31">
        <v>144.39880434782609</v>
      </c>
      <c r="AB459" s="31">
        <v>0</v>
      </c>
      <c r="AC459" s="36">
        <v>0</v>
      </c>
      <c r="AD459" s="31">
        <v>0</v>
      </c>
      <c r="AE459" s="31">
        <v>0</v>
      </c>
      <c r="AF459" s="36" t="s">
        <v>2003</v>
      </c>
      <c r="AG459" s="31">
        <v>0</v>
      </c>
      <c r="AH459" s="31">
        <v>0</v>
      </c>
      <c r="AI459" s="36" t="s">
        <v>2003</v>
      </c>
      <c r="AJ459" t="s">
        <v>507</v>
      </c>
      <c r="AK459" s="37">
        <v>5</v>
      </c>
      <c r="AT459"/>
    </row>
    <row r="460" spans="1:46" x14ac:dyDescent="0.25">
      <c r="A460" t="s">
        <v>1823</v>
      </c>
      <c r="B460" t="s">
        <v>973</v>
      </c>
      <c r="C460" t="s">
        <v>1543</v>
      </c>
      <c r="D460" t="s">
        <v>1713</v>
      </c>
      <c r="E460" s="31">
        <v>69.380434782608702</v>
      </c>
      <c r="F460" s="31">
        <v>228.49989130434784</v>
      </c>
      <c r="G460" s="31">
        <v>9.2873913043478264</v>
      </c>
      <c r="H460" s="36">
        <v>4.0645057865596926E-2</v>
      </c>
      <c r="I460" s="31">
        <v>29.79684782608696</v>
      </c>
      <c r="J460" s="31">
        <v>0</v>
      </c>
      <c r="K460" s="36">
        <v>0</v>
      </c>
      <c r="L460" s="31">
        <v>26.593369565217394</v>
      </c>
      <c r="M460" s="31">
        <v>0</v>
      </c>
      <c r="N460" s="36">
        <v>0</v>
      </c>
      <c r="O460" s="31">
        <v>7.3043478260869557E-2</v>
      </c>
      <c r="P460" s="31">
        <v>0</v>
      </c>
      <c r="Q460" s="36">
        <v>0</v>
      </c>
      <c r="R460" s="31">
        <v>3.1304347826086958</v>
      </c>
      <c r="S460" s="31">
        <v>0</v>
      </c>
      <c r="T460" s="36">
        <v>0</v>
      </c>
      <c r="U460" s="31">
        <v>38.224782608695648</v>
      </c>
      <c r="V460" s="31">
        <v>5.2977173913043485</v>
      </c>
      <c r="W460" s="36">
        <v>0.1385937873221334</v>
      </c>
      <c r="X460" s="31">
        <v>11.03326086956522</v>
      </c>
      <c r="Y460" s="31">
        <v>0</v>
      </c>
      <c r="Z460" s="36">
        <v>0</v>
      </c>
      <c r="AA460" s="31">
        <v>144.815</v>
      </c>
      <c r="AB460" s="31">
        <v>3.9896739130434784</v>
      </c>
      <c r="AC460" s="36">
        <v>2.7550142685795521E-2</v>
      </c>
      <c r="AD460" s="31">
        <v>4.6300000000000008</v>
      </c>
      <c r="AE460" s="31">
        <v>0</v>
      </c>
      <c r="AF460" s="36">
        <v>0</v>
      </c>
      <c r="AG460" s="31">
        <v>0</v>
      </c>
      <c r="AH460" s="31">
        <v>0</v>
      </c>
      <c r="AI460" s="36" t="s">
        <v>2003</v>
      </c>
      <c r="AJ460" t="s">
        <v>281</v>
      </c>
      <c r="AK460" s="37">
        <v>5</v>
      </c>
      <c r="AT460"/>
    </row>
    <row r="461" spans="1:46" x14ac:dyDescent="0.25">
      <c r="A461" t="s">
        <v>1823</v>
      </c>
      <c r="B461" t="s">
        <v>1375</v>
      </c>
      <c r="C461" t="s">
        <v>1543</v>
      </c>
      <c r="D461" t="s">
        <v>1713</v>
      </c>
      <c r="E461" s="31">
        <v>43.347826086956523</v>
      </c>
      <c r="F461" s="31">
        <v>139.24478260869563</v>
      </c>
      <c r="G461" s="31">
        <v>0</v>
      </c>
      <c r="H461" s="36">
        <v>0</v>
      </c>
      <c r="I461" s="31">
        <v>20.626086956521739</v>
      </c>
      <c r="J461" s="31">
        <v>0</v>
      </c>
      <c r="K461" s="36">
        <v>0</v>
      </c>
      <c r="L461" s="31">
        <v>19.052717391304348</v>
      </c>
      <c r="M461" s="31">
        <v>0</v>
      </c>
      <c r="N461" s="36">
        <v>0</v>
      </c>
      <c r="O461" s="31">
        <v>0.10597826086956522</v>
      </c>
      <c r="P461" s="31">
        <v>0</v>
      </c>
      <c r="Q461" s="36">
        <v>0</v>
      </c>
      <c r="R461" s="31">
        <v>1.4673913043478262</v>
      </c>
      <c r="S461" s="31">
        <v>0</v>
      </c>
      <c r="T461" s="36">
        <v>0</v>
      </c>
      <c r="U461" s="31">
        <v>27.271739130434781</v>
      </c>
      <c r="V461" s="31">
        <v>0</v>
      </c>
      <c r="W461" s="36">
        <v>0</v>
      </c>
      <c r="X461" s="31">
        <v>6.8885869565217392</v>
      </c>
      <c r="Y461" s="31">
        <v>0</v>
      </c>
      <c r="Z461" s="36">
        <v>0</v>
      </c>
      <c r="AA461" s="31">
        <v>84.458369565217367</v>
      </c>
      <c r="AB461" s="31">
        <v>0</v>
      </c>
      <c r="AC461" s="36">
        <v>0</v>
      </c>
      <c r="AD461" s="31">
        <v>0</v>
      </c>
      <c r="AE461" s="31">
        <v>0</v>
      </c>
      <c r="AF461" s="36" t="s">
        <v>2003</v>
      </c>
      <c r="AG461" s="31">
        <v>0</v>
      </c>
      <c r="AH461" s="31">
        <v>0</v>
      </c>
      <c r="AI461" s="36" t="s">
        <v>2003</v>
      </c>
      <c r="AJ461" t="s">
        <v>685</v>
      </c>
      <c r="AK461" s="37">
        <v>5</v>
      </c>
      <c r="AT461"/>
    </row>
    <row r="462" spans="1:46" x14ac:dyDescent="0.25">
      <c r="A462" t="s">
        <v>1823</v>
      </c>
      <c r="B462" t="s">
        <v>1327</v>
      </c>
      <c r="C462" t="s">
        <v>1704</v>
      </c>
      <c r="D462" t="s">
        <v>1726</v>
      </c>
      <c r="E462" s="31">
        <v>39.565217391304351</v>
      </c>
      <c r="F462" s="31">
        <v>121.70652173913044</v>
      </c>
      <c r="G462" s="31">
        <v>0</v>
      </c>
      <c r="H462" s="36">
        <v>0</v>
      </c>
      <c r="I462" s="31">
        <v>17.752717391304348</v>
      </c>
      <c r="J462" s="31">
        <v>0</v>
      </c>
      <c r="K462" s="36">
        <v>0</v>
      </c>
      <c r="L462" s="31">
        <v>12.263586956521738</v>
      </c>
      <c r="M462" s="31">
        <v>0</v>
      </c>
      <c r="N462" s="36">
        <v>0</v>
      </c>
      <c r="O462" s="31">
        <v>0.27989130434782611</v>
      </c>
      <c r="P462" s="31">
        <v>0</v>
      </c>
      <c r="Q462" s="36">
        <v>0</v>
      </c>
      <c r="R462" s="31">
        <v>5.2092391304347823</v>
      </c>
      <c r="S462" s="31">
        <v>0</v>
      </c>
      <c r="T462" s="36">
        <v>0</v>
      </c>
      <c r="U462" s="31">
        <v>36.940217391304351</v>
      </c>
      <c r="V462" s="31">
        <v>0</v>
      </c>
      <c r="W462" s="36">
        <v>0</v>
      </c>
      <c r="X462" s="31">
        <v>0</v>
      </c>
      <c r="Y462" s="31">
        <v>0</v>
      </c>
      <c r="Z462" s="36" t="s">
        <v>2003</v>
      </c>
      <c r="AA462" s="31">
        <v>67.013586956521735</v>
      </c>
      <c r="AB462" s="31">
        <v>0</v>
      </c>
      <c r="AC462" s="36">
        <v>0</v>
      </c>
      <c r="AD462" s="31">
        <v>0</v>
      </c>
      <c r="AE462" s="31">
        <v>0</v>
      </c>
      <c r="AF462" s="36" t="s">
        <v>2003</v>
      </c>
      <c r="AG462" s="31">
        <v>0</v>
      </c>
      <c r="AH462" s="31">
        <v>0</v>
      </c>
      <c r="AI462" s="36" t="s">
        <v>2003</v>
      </c>
      <c r="AJ462" t="s">
        <v>635</v>
      </c>
      <c r="AK462" s="37">
        <v>5</v>
      </c>
      <c r="AT462"/>
    </row>
    <row r="463" spans="1:46" x14ac:dyDescent="0.25">
      <c r="A463" t="s">
        <v>1823</v>
      </c>
      <c r="B463" t="s">
        <v>1212</v>
      </c>
      <c r="C463" t="s">
        <v>1543</v>
      </c>
      <c r="D463" t="s">
        <v>1713</v>
      </c>
      <c r="E463" s="31">
        <v>64.663043478260875</v>
      </c>
      <c r="F463" s="31">
        <v>138.86663043478262</v>
      </c>
      <c r="G463" s="31">
        <v>0</v>
      </c>
      <c r="H463" s="36">
        <v>0</v>
      </c>
      <c r="I463" s="31">
        <v>28.413586956521737</v>
      </c>
      <c r="J463" s="31">
        <v>0</v>
      </c>
      <c r="K463" s="36">
        <v>0</v>
      </c>
      <c r="L463" s="31">
        <v>27.630978260869561</v>
      </c>
      <c r="M463" s="31">
        <v>0</v>
      </c>
      <c r="N463" s="36">
        <v>0</v>
      </c>
      <c r="O463" s="31">
        <v>0</v>
      </c>
      <c r="P463" s="31">
        <v>0</v>
      </c>
      <c r="Q463" s="36" t="s">
        <v>2003</v>
      </c>
      <c r="R463" s="31">
        <v>0.78260869565217395</v>
      </c>
      <c r="S463" s="31">
        <v>0</v>
      </c>
      <c r="T463" s="36">
        <v>0</v>
      </c>
      <c r="U463" s="31">
        <v>31.677282608695652</v>
      </c>
      <c r="V463" s="31">
        <v>0</v>
      </c>
      <c r="W463" s="36">
        <v>0</v>
      </c>
      <c r="X463" s="31">
        <v>0</v>
      </c>
      <c r="Y463" s="31">
        <v>0</v>
      </c>
      <c r="Z463" s="36" t="s">
        <v>2003</v>
      </c>
      <c r="AA463" s="31">
        <v>78.733913043478267</v>
      </c>
      <c r="AB463" s="31">
        <v>0</v>
      </c>
      <c r="AC463" s="36">
        <v>0</v>
      </c>
      <c r="AD463" s="31">
        <v>4.1847826086956523E-2</v>
      </c>
      <c r="AE463" s="31">
        <v>0</v>
      </c>
      <c r="AF463" s="36">
        <v>0</v>
      </c>
      <c r="AG463" s="31">
        <v>0</v>
      </c>
      <c r="AH463" s="31">
        <v>0</v>
      </c>
      <c r="AI463" s="36" t="s">
        <v>2003</v>
      </c>
      <c r="AJ463" t="s">
        <v>520</v>
      </c>
      <c r="AK463" s="37">
        <v>5</v>
      </c>
      <c r="AT463"/>
    </row>
    <row r="464" spans="1:46" x14ac:dyDescent="0.25">
      <c r="A464" t="s">
        <v>1823</v>
      </c>
      <c r="B464" t="s">
        <v>934</v>
      </c>
      <c r="C464" t="s">
        <v>1411</v>
      </c>
      <c r="D464" t="s">
        <v>1749</v>
      </c>
      <c r="E464" s="31">
        <v>37.326086956521742</v>
      </c>
      <c r="F464" s="31">
        <v>101.57945652173916</v>
      </c>
      <c r="G464" s="31">
        <v>0</v>
      </c>
      <c r="H464" s="36">
        <v>0</v>
      </c>
      <c r="I464" s="31">
        <v>10.700217391304349</v>
      </c>
      <c r="J464" s="31">
        <v>0</v>
      </c>
      <c r="K464" s="36">
        <v>0</v>
      </c>
      <c r="L464" s="31">
        <v>5.2143478260869571</v>
      </c>
      <c r="M464" s="31">
        <v>0</v>
      </c>
      <c r="N464" s="36">
        <v>0</v>
      </c>
      <c r="O464" s="31">
        <v>0.43152173913043479</v>
      </c>
      <c r="P464" s="31">
        <v>0</v>
      </c>
      <c r="Q464" s="36">
        <v>0</v>
      </c>
      <c r="R464" s="31">
        <v>5.0543478260869561</v>
      </c>
      <c r="S464" s="31">
        <v>0</v>
      </c>
      <c r="T464" s="36">
        <v>0</v>
      </c>
      <c r="U464" s="31">
        <v>24.692826086956526</v>
      </c>
      <c r="V464" s="31">
        <v>0</v>
      </c>
      <c r="W464" s="36">
        <v>0</v>
      </c>
      <c r="X464" s="31">
        <v>0.69402173913043474</v>
      </c>
      <c r="Y464" s="31">
        <v>0</v>
      </c>
      <c r="Z464" s="36">
        <v>0</v>
      </c>
      <c r="AA464" s="31">
        <v>51.508695652173927</v>
      </c>
      <c r="AB464" s="31">
        <v>0</v>
      </c>
      <c r="AC464" s="36">
        <v>0</v>
      </c>
      <c r="AD464" s="31">
        <v>13.983695652173916</v>
      </c>
      <c r="AE464" s="31">
        <v>0</v>
      </c>
      <c r="AF464" s="36">
        <v>0</v>
      </c>
      <c r="AG464" s="31">
        <v>0</v>
      </c>
      <c r="AH464" s="31">
        <v>0</v>
      </c>
      <c r="AI464" s="36" t="s">
        <v>2003</v>
      </c>
      <c r="AJ464" t="s">
        <v>242</v>
      </c>
      <c r="AK464" s="37">
        <v>5</v>
      </c>
      <c r="AT464"/>
    </row>
    <row r="465" spans="1:46" x14ac:dyDescent="0.25">
      <c r="A465" t="s">
        <v>1823</v>
      </c>
      <c r="B465" t="s">
        <v>979</v>
      </c>
      <c r="C465" t="s">
        <v>1467</v>
      </c>
      <c r="D465" t="s">
        <v>1755</v>
      </c>
      <c r="E465" s="31">
        <v>242.16304347826087</v>
      </c>
      <c r="F465" s="31">
        <v>599.80978260869563</v>
      </c>
      <c r="G465" s="31">
        <v>0</v>
      </c>
      <c r="H465" s="36">
        <v>0</v>
      </c>
      <c r="I465" s="31">
        <v>156.70380434782609</v>
      </c>
      <c r="J465" s="31">
        <v>0</v>
      </c>
      <c r="K465" s="36">
        <v>0</v>
      </c>
      <c r="L465" s="31">
        <v>125.38858695652173</v>
      </c>
      <c r="M465" s="31">
        <v>0</v>
      </c>
      <c r="N465" s="36">
        <v>0</v>
      </c>
      <c r="O465" s="31">
        <v>27.923913043478262</v>
      </c>
      <c r="P465" s="31">
        <v>0</v>
      </c>
      <c r="Q465" s="36">
        <v>0</v>
      </c>
      <c r="R465" s="31">
        <v>3.3913043478260869</v>
      </c>
      <c r="S465" s="31">
        <v>0</v>
      </c>
      <c r="T465" s="36">
        <v>0</v>
      </c>
      <c r="U465" s="31">
        <v>82.649456521739125</v>
      </c>
      <c r="V465" s="31">
        <v>0</v>
      </c>
      <c r="W465" s="36">
        <v>0</v>
      </c>
      <c r="X465" s="31">
        <v>11.668478260869565</v>
      </c>
      <c r="Y465" s="31">
        <v>0</v>
      </c>
      <c r="Z465" s="36">
        <v>0</v>
      </c>
      <c r="AA465" s="31">
        <v>348.78804347826087</v>
      </c>
      <c r="AB465" s="31">
        <v>0</v>
      </c>
      <c r="AC465" s="36">
        <v>0</v>
      </c>
      <c r="AD465" s="31">
        <v>0</v>
      </c>
      <c r="AE465" s="31">
        <v>0</v>
      </c>
      <c r="AF465" s="36" t="s">
        <v>2003</v>
      </c>
      <c r="AG465" s="31">
        <v>0</v>
      </c>
      <c r="AH465" s="31">
        <v>0</v>
      </c>
      <c r="AI465" s="36" t="s">
        <v>2003</v>
      </c>
      <c r="AJ465" t="s">
        <v>287</v>
      </c>
      <c r="AK465" s="37">
        <v>5</v>
      </c>
      <c r="AT465"/>
    </row>
    <row r="466" spans="1:46" x14ac:dyDescent="0.25">
      <c r="A466" t="s">
        <v>1823</v>
      </c>
      <c r="B466" t="s">
        <v>855</v>
      </c>
      <c r="C466" t="s">
        <v>1533</v>
      </c>
      <c r="D466" t="s">
        <v>1714</v>
      </c>
      <c r="E466" s="31">
        <v>24.043478260869566</v>
      </c>
      <c r="F466" s="31">
        <v>69.048586956521731</v>
      </c>
      <c r="G466" s="31">
        <v>1.0546739130434784</v>
      </c>
      <c r="H466" s="36">
        <v>1.5274373590115345E-2</v>
      </c>
      <c r="I466" s="31">
        <v>4.7336956521739131</v>
      </c>
      <c r="J466" s="31">
        <v>0</v>
      </c>
      <c r="K466" s="36">
        <v>0</v>
      </c>
      <c r="L466" s="31">
        <v>4.7336956521739131</v>
      </c>
      <c r="M466" s="31">
        <v>0</v>
      </c>
      <c r="N466" s="36">
        <v>0</v>
      </c>
      <c r="O466" s="31">
        <v>0</v>
      </c>
      <c r="P466" s="31">
        <v>0</v>
      </c>
      <c r="Q466" s="36" t="s">
        <v>2003</v>
      </c>
      <c r="R466" s="31">
        <v>0</v>
      </c>
      <c r="S466" s="31">
        <v>0</v>
      </c>
      <c r="T466" s="36" t="s">
        <v>2003</v>
      </c>
      <c r="U466" s="31">
        <v>20.176956521739129</v>
      </c>
      <c r="V466" s="31">
        <v>1.0546739130434784</v>
      </c>
      <c r="W466" s="36">
        <v>5.2271209084836345E-2</v>
      </c>
      <c r="X466" s="31">
        <v>5.3466304347826084</v>
      </c>
      <c r="Y466" s="31">
        <v>0</v>
      </c>
      <c r="Z466" s="36">
        <v>0</v>
      </c>
      <c r="AA466" s="31">
        <v>38.791304347826085</v>
      </c>
      <c r="AB466" s="31">
        <v>0</v>
      </c>
      <c r="AC466" s="36">
        <v>0</v>
      </c>
      <c r="AD466" s="31">
        <v>0</v>
      </c>
      <c r="AE466" s="31">
        <v>0</v>
      </c>
      <c r="AF466" s="36" t="s">
        <v>2003</v>
      </c>
      <c r="AG466" s="31">
        <v>0</v>
      </c>
      <c r="AH466" s="31">
        <v>0</v>
      </c>
      <c r="AI466" s="36" t="s">
        <v>2003</v>
      </c>
      <c r="AJ466" t="s">
        <v>163</v>
      </c>
      <c r="AK466" s="37">
        <v>5</v>
      </c>
      <c r="AT466"/>
    </row>
    <row r="467" spans="1:46" x14ac:dyDescent="0.25">
      <c r="A467" t="s">
        <v>1823</v>
      </c>
      <c r="B467" t="s">
        <v>776</v>
      </c>
      <c r="C467" t="s">
        <v>1488</v>
      </c>
      <c r="D467" t="s">
        <v>1755</v>
      </c>
      <c r="E467" s="31">
        <v>199.03260869565219</v>
      </c>
      <c r="F467" s="31">
        <v>512.34532608695645</v>
      </c>
      <c r="G467" s="31">
        <v>21.257717391304343</v>
      </c>
      <c r="H467" s="36">
        <v>4.1490995055347563E-2</v>
      </c>
      <c r="I467" s="31">
        <v>177.08130434782609</v>
      </c>
      <c r="J467" s="31">
        <v>0</v>
      </c>
      <c r="K467" s="36">
        <v>0</v>
      </c>
      <c r="L467" s="31">
        <v>152.40195652173915</v>
      </c>
      <c r="M467" s="31">
        <v>0</v>
      </c>
      <c r="N467" s="36">
        <v>0</v>
      </c>
      <c r="O467" s="31">
        <v>19.461956521739129</v>
      </c>
      <c r="P467" s="31">
        <v>0</v>
      </c>
      <c r="Q467" s="36">
        <v>0</v>
      </c>
      <c r="R467" s="31">
        <v>5.2173913043478262</v>
      </c>
      <c r="S467" s="31">
        <v>0</v>
      </c>
      <c r="T467" s="36">
        <v>0</v>
      </c>
      <c r="U467" s="31">
        <v>80.973804347826089</v>
      </c>
      <c r="V467" s="31">
        <v>0</v>
      </c>
      <c r="W467" s="36">
        <v>0</v>
      </c>
      <c r="X467" s="31">
        <v>0</v>
      </c>
      <c r="Y467" s="31">
        <v>0</v>
      </c>
      <c r="Z467" s="36" t="s">
        <v>2003</v>
      </c>
      <c r="AA467" s="31">
        <v>252.56739130434775</v>
      </c>
      <c r="AB467" s="31">
        <v>21.257717391304343</v>
      </c>
      <c r="AC467" s="36">
        <v>8.4166516039627826E-2</v>
      </c>
      <c r="AD467" s="31">
        <v>1.7228260869565217</v>
      </c>
      <c r="AE467" s="31">
        <v>0</v>
      </c>
      <c r="AF467" s="36">
        <v>0</v>
      </c>
      <c r="AG467" s="31">
        <v>0</v>
      </c>
      <c r="AH467" s="31">
        <v>0</v>
      </c>
      <c r="AI467" s="36" t="s">
        <v>2003</v>
      </c>
      <c r="AJ467" t="s">
        <v>84</v>
      </c>
      <c r="AK467" s="37">
        <v>5</v>
      </c>
      <c r="AT467"/>
    </row>
    <row r="468" spans="1:46" x14ac:dyDescent="0.25">
      <c r="A468" t="s">
        <v>1823</v>
      </c>
      <c r="B468" t="s">
        <v>1368</v>
      </c>
      <c r="C468" t="s">
        <v>1705</v>
      </c>
      <c r="D468" t="s">
        <v>1758</v>
      </c>
      <c r="E468" s="31">
        <v>86.804347826086953</v>
      </c>
      <c r="F468" s="31">
        <v>138.27978260869563</v>
      </c>
      <c r="G468" s="31">
        <v>1.3967391304347827</v>
      </c>
      <c r="H468" s="36">
        <v>1.0100819541980895E-2</v>
      </c>
      <c r="I468" s="31">
        <v>27.186304347826088</v>
      </c>
      <c r="J468" s="31">
        <v>0.41304347826086957</v>
      </c>
      <c r="K468" s="36">
        <v>1.5193071959186611E-2</v>
      </c>
      <c r="L468" s="31">
        <v>21.311304347826088</v>
      </c>
      <c r="M468" s="31">
        <v>0.41304347826086957</v>
      </c>
      <c r="N468" s="36">
        <v>1.9381426472988413E-2</v>
      </c>
      <c r="O468" s="31">
        <v>0.65217391304347827</v>
      </c>
      <c r="P468" s="31">
        <v>0</v>
      </c>
      <c r="Q468" s="36">
        <v>0</v>
      </c>
      <c r="R468" s="31">
        <v>5.2228260869565215</v>
      </c>
      <c r="S468" s="31">
        <v>0</v>
      </c>
      <c r="T468" s="36">
        <v>0</v>
      </c>
      <c r="U468" s="31">
        <v>37.692608695652169</v>
      </c>
      <c r="V468" s="31">
        <v>0</v>
      </c>
      <c r="W468" s="36">
        <v>0</v>
      </c>
      <c r="X468" s="31">
        <v>2.8023913043478261</v>
      </c>
      <c r="Y468" s="31">
        <v>0</v>
      </c>
      <c r="Z468" s="36">
        <v>0</v>
      </c>
      <c r="AA468" s="31">
        <v>70.598478260869541</v>
      </c>
      <c r="AB468" s="31">
        <v>0.98369565217391308</v>
      </c>
      <c r="AC468" s="36">
        <v>1.3933666509624243E-2</v>
      </c>
      <c r="AD468" s="31">
        <v>0</v>
      </c>
      <c r="AE468" s="31">
        <v>0</v>
      </c>
      <c r="AF468" s="36" t="s">
        <v>2003</v>
      </c>
      <c r="AG468" s="31">
        <v>0</v>
      </c>
      <c r="AH468" s="31">
        <v>0</v>
      </c>
      <c r="AI468" s="36" t="s">
        <v>2003</v>
      </c>
      <c r="AJ468" t="s">
        <v>678</v>
      </c>
      <c r="AK468" s="37">
        <v>5</v>
      </c>
      <c r="AT468"/>
    </row>
    <row r="469" spans="1:46" x14ac:dyDescent="0.25">
      <c r="A469" t="s">
        <v>1823</v>
      </c>
      <c r="B469" t="s">
        <v>1174</v>
      </c>
      <c r="C469" t="s">
        <v>1454</v>
      </c>
      <c r="D469" t="s">
        <v>1755</v>
      </c>
      <c r="E469" s="31">
        <v>120.85869565217391</v>
      </c>
      <c r="F469" s="31">
        <v>383.63586956521738</v>
      </c>
      <c r="G469" s="31">
        <v>0</v>
      </c>
      <c r="H469" s="36">
        <v>0</v>
      </c>
      <c r="I469" s="31">
        <v>165.78260869565219</v>
      </c>
      <c r="J469" s="31">
        <v>0</v>
      </c>
      <c r="K469" s="36">
        <v>0</v>
      </c>
      <c r="L469" s="31">
        <v>131.55434782608697</v>
      </c>
      <c r="M469" s="31">
        <v>0</v>
      </c>
      <c r="N469" s="36">
        <v>0</v>
      </c>
      <c r="O469" s="31">
        <v>34.228260869565219</v>
      </c>
      <c r="P469" s="31">
        <v>0</v>
      </c>
      <c r="Q469" s="36">
        <v>0</v>
      </c>
      <c r="R469" s="31">
        <v>0</v>
      </c>
      <c r="S469" s="31">
        <v>0</v>
      </c>
      <c r="T469" s="36" t="s">
        <v>2003</v>
      </c>
      <c r="U469" s="31">
        <v>8.8125</v>
      </c>
      <c r="V469" s="31">
        <v>0</v>
      </c>
      <c r="W469" s="36">
        <v>0</v>
      </c>
      <c r="X469" s="31">
        <v>0</v>
      </c>
      <c r="Y469" s="31">
        <v>0</v>
      </c>
      <c r="Z469" s="36" t="s">
        <v>2003</v>
      </c>
      <c r="AA469" s="31">
        <v>209.04076086956522</v>
      </c>
      <c r="AB469" s="31">
        <v>0</v>
      </c>
      <c r="AC469" s="36">
        <v>0</v>
      </c>
      <c r="AD469" s="31">
        <v>0</v>
      </c>
      <c r="AE469" s="31">
        <v>0</v>
      </c>
      <c r="AF469" s="36" t="s">
        <v>2003</v>
      </c>
      <c r="AG469" s="31">
        <v>0</v>
      </c>
      <c r="AH469" s="31">
        <v>0</v>
      </c>
      <c r="AI469" s="36" t="s">
        <v>2003</v>
      </c>
      <c r="AJ469" t="s">
        <v>482</v>
      </c>
      <c r="AK469" s="37">
        <v>5</v>
      </c>
      <c r="AT469"/>
    </row>
    <row r="470" spans="1:46" x14ac:dyDescent="0.25">
      <c r="A470" t="s">
        <v>1823</v>
      </c>
      <c r="B470" t="s">
        <v>846</v>
      </c>
      <c r="C470" t="s">
        <v>1527</v>
      </c>
      <c r="D470" t="s">
        <v>1768</v>
      </c>
      <c r="E470" s="31">
        <v>94.75</v>
      </c>
      <c r="F470" s="31">
        <v>427.64891304347827</v>
      </c>
      <c r="G470" s="31">
        <v>113.10869565217391</v>
      </c>
      <c r="H470" s="36">
        <v>0.26448961333072385</v>
      </c>
      <c r="I470" s="31">
        <v>118.00543478260869</v>
      </c>
      <c r="J470" s="31">
        <v>9.9782608695652169</v>
      </c>
      <c r="K470" s="36">
        <v>8.4557638281214015E-2</v>
      </c>
      <c r="L470" s="31">
        <v>107.65760869565217</v>
      </c>
      <c r="M470" s="31">
        <v>9.9782608695652169</v>
      </c>
      <c r="N470" s="36">
        <v>9.2685143116765109E-2</v>
      </c>
      <c r="O470" s="31">
        <v>4.8695652173913047</v>
      </c>
      <c r="P470" s="31">
        <v>0</v>
      </c>
      <c r="Q470" s="36">
        <v>0</v>
      </c>
      <c r="R470" s="31">
        <v>5.4782608695652177</v>
      </c>
      <c r="S470" s="31">
        <v>0</v>
      </c>
      <c r="T470" s="36">
        <v>0</v>
      </c>
      <c r="U470" s="31">
        <v>89.706521739130437</v>
      </c>
      <c r="V470" s="31">
        <v>26.086956521739129</v>
      </c>
      <c r="W470" s="36">
        <v>0.29080334423845872</v>
      </c>
      <c r="X470" s="31">
        <v>0</v>
      </c>
      <c r="Y470" s="31">
        <v>0</v>
      </c>
      <c r="Z470" s="36" t="s">
        <v>2003</v>
      </c>
      <c r="AA470" s="31">
        <v>219.93695652173915</v>
      </c>
      <c r="AB470" s="31">
        <v>77.043478260869563</v>
      </c>
      <c r="AC470" s="36">
        <v>0.35029801029939406</v>
      </c>
      <c r="AD470" s="31">
        <v>0</v>
      </c>
      <c r="AE470" s="31">
        <v>0</v>
      </c>
      <c r="AF470" s="36" t="s">
        <v>2003</v>
      </c>
      <c r="AG470" s="31">
        <v>0</v>
      </c>
      <c r="AH470" s="31">
        <v>0</v>
      </c>
      <c r="AI470" s="36" t="s">
        <v>2003</v>
      </c>
      <c r="AJ470" t="s">
        <v>154</v>
      </c>
      <c r="AK470" s="37">
        <v>5</v>
      </c>
      <c r="AT470"/>
    </row>
    <row r="471" spans="1:46" x14ac:dyDescent="0.25">
      <c r="A471" t="s">
        <v>1823</v>
      </c>
      <c r="B471" t="s">
        <v>836</v>
      </c>
      <c r="C471" t="s">
        <v>1522</v>
      </c>
      <c r="D471" t="s">
        <v>1734</v>
      </c>
      <c r="E471" s="31">
        <v>131.33695652173913</v>
      </c>
      <c r="F471" s="31">
        <v>386.21195652173913</v>
      </c>
      <c r="G471" s="31">
        <v>0</v>
      </c>
      <c r="H471" s="36">
        <v>0</v>
      </c>
      <c r="I471" s="31">
        <v>88.16032608695653</v>
      </c>
      <c r="J471" s="31">
        <v>0</v>
      </c>
      <c r="K471" s="36">
        <v>0</v>
      </c>
      <c r="L471" s="31">
        <v>69.793478260869563</v>
      </c>
      <c r="M471" s="31">
        <v>0</v>
      </c>
      <c r="N471" s="36">
        <v>0</v>
      </c>
      <c r="O471" s="31">
        <v>14.225543478260869</v>
      </c>
      <c r="P471" s="31">
        <v>0</v>
      </c>
      <c r="Q471" s="36">
        <v>0</v>
      </c>
      <c r="R471" s="31">
        <v>4.1413043478260869</v>
      </c>
      <c r="S471" s="31">
        <v>0</v>
      </c>
      <c r="T471" s="36">
        <v>0</v>
      </c>
      <c r="U471" s="31">
        <v>87.597826086956516</v>
      </c>
      <c r="V471" s="31">
        <v>0</v>
      </c>
      <c r="W471" s="36">
        <v>0</v>
      </c>
      <c r="X471" s="31">
        <v>4.4836956521739131</v>
      </c>
      <c r="Y471" s="31">
        <v>0</v>
      </c>
      <c r="Z471" s="36">
        <v>0</v>
      </c>
      <c r="AA471" s="31">
        <v>194.14130434782609</v>
      </c>
      <c r="AB471" s="31">
        <v>0</v>
      </c>
      <c r="AC471" s="36">
        <v>0</v>
      </c>
      <c r="AD471" s="31">
        <v>11.828804347826088</v>
      </c>
      <c r="AE471" s="31">
        <v>0</v>
      </c>
      <c r="AF471" s="36">
        <v>0</v>
      </c>
      <c r="AG471" s="31">
        <v>0</v>
      </c>
      <c r="AH471" s="31">
        <v>0</v>
      </c>
      <c r="AI471" s="36" t="s">
        <v>2003</v>
      </c>
      <c r="AJ471" t="s">
        <v>144</v>
      </c>
      <c r="AK471" s="37">
        <v>5</v>
      </c>
      <c r="AT471"/>
    </row>
    <row r="472" spans="1:46" x14ac:dyDescent="0.25">
      <c r="A472" t="s">
        <v>1823</v>
      </c>
      <c r="B472" t="s">
        <v>1152</v>
      </c>
      <c r="C472" t="s">
        <v>1450</v>
      </c>
      <c r="D472" t="s">
        <v>1755</v>
      </c>
      <c r="E472" s="31">
        <v>61.369565217391305</v>
      </c>
      <c r="F472" s="31">
        <v>153.62206521739131</v>
      </c>
      <c r="G472" s="31">
        <v>0</v>
      </c>
      <c r="H472" s="36">
        <v>0</v>
      </c>
      <c r="I472" s="31">
        <v>16.163043478260871</v>
      </c>
      <c r="J472" s="31">
        <v>0</v>
      </c>
      <c r="K472" s="36">
        <v>0</v>
      </c>
      <c r="L472" s="31">
        <v>9.366847826086957</v>
      </c>
      <c r="M472" s="31">
        <v>0</v>
      </c>
      <c r="N472" s="36">
        <v>0</v>
      </c>
      <c r="O472" s="31">
        <v>1.1440217391304348</v>
      </c>
      <c r="P472" s="31">
        <v>0</v>
      </c>
      <c r="Q472" s="36">
        <v>0</v>
      </c>
      <c r="R472" s="31">
        <v>5.6521739130434785</v>
      </c>
      <c r="S472" s="31">
        <v>0</v>
      </c>
      <c r="T472" s="36">
        <v>0</v>
      </c>
      <c r="U472" s="31">
        <v>53.586739130434779</v>
      </c>
      <c r="V472" s="31">
        <v>0</v>
      </c>
      <c r="W472" s="36">
        <v>0</v>
      </c>
      <c r="X472" s="31">
        <v>2.8967391304347827</v>
      </c>
      <c r="Y472" s="31">
        <v>0</v>
      </c>
      <c r="Z472" s="36">
        <v>0</v>
      </c>
      <c r="AA472" s="31">
        <v>80.975543478260875</v>
      </c>
      <c r="AB472" s="31">
        <v>0</v>
      </c>
      <c r="AC472" s="36">
        <v>0</v>
      </c>
      <c r="AD472" s="31">
        <v>0</v>
      </c>
      <c r="AE472" s="31">
        <v>0</v>
      </c>
      <c r="AF472" s="36" t="s">
        <v>2003</v>
      </c>
      <c r="AG472" s="31">
        <v>0</v>
      </c>
      <c r="AH472" s="31">
        <v>0</v>
      </c>
      <c r="AI472" s="36" t="s">
        <v>2003</v>
      </c>
      <c r="AJ472" t="s">
        <v>460</v>
      </c>
      <c r="AK472" s="37">
        <v>5</v>
      </c>
      <c r="AT472"/>
    </row>
    <row r="473" spans="1:46" x14ac:dyDescent="0.25">
      <c r="A473" t="s">
        <v>1823</v>
      </c>
      <c r="B473" t="s">
        <v>993</v>
      </c>
      <c r="C473" t="s">
        <v>689</v>
      </c>
      <c r="D473" t="s">
        <v>1755</v>
      </c>
      <c r="E473" s="31">
        <v>80.717391304347828</v>
      </c>
      <c r="F473" s="31">
        <v>208.11956521739131</v>
      </c>
      <c r="G473" s="31">
        <v>0</v>
      </c>
      <c r="H473" s="36">
        <v>0</v>
      </c>
      <c r="I473" s="31">
        <v>46.54347826086957</v>
      </c>
      <c r="J473" s="31">
        <v>0</v>
      </c>
      <c r="K473" s="36">
        <v>0</v>
      </c>
      <c r="L473" s="31">
        <v>41.326086956521742</v>
      </c>
      <c r="M473" s="31">
        <v>0</v>
      </c>
      <c r="N473" s="36">
        <v>0</v>
      </c>
      <c r="O473" s="31">
        <v>0</v>
      </c>
      <c r="P473" s="31">
        <v>0</v>
      </c>
      <c r="Q473" s="36" t="s">
        <v>2003</v>
      </c>
      <c r="R473" s="31">
        <v>5.2173913043478262</v>
      </c>
      <c r="S473" s="31">
        <v>0</v>
      </c>
      <c r="T473" s="36">
        <v>0</v>
      </c>
      <c r="U473" s="31">
        <v>38.904891304347828</v>
      </c>
      <c r="V473" s="31">
        <v>0</v>
      </c>
      <c r="W473" s="36">
        <v>0</v>
      </c>
      <c r="X473" s="31">
        <v>0</v>
      </c>
      <c r="Y473" s="31">
        <v>0</v>
      </c>
      <c r="Z473" s="36" t="s">
        <v>2003</v>
      </c>
      <c r="AA473" s="31">
        <v>122.67119565217391</v>
      </c>
      <c r="AB473" s="31">
        <v>0</v>
      </c>
      <c r="AC473" s="36">
        <v>0</v>
      </c>
      <c r="AD473" s="31">
        <v>0</v>
      </c>
      <c r="AE473" s="31">
        <v>0</v>
      </c>
      <c r="AF473" s="36" t="s">
        <v>2003</v>
      </c>
      <c r="AG473" s="31">
        <v>0</v>
      </c>
      <c r="AH473" s="31">
        <v>0</v>
      </c>
      <c r="AI473" s="36" t="s">
        <v>2003</v>
      </c>
      <c r="AJ473" t="s">
        <v>301</v>
      </c>
      <c r="AK473" s="37">
        <v>5</v>
      </c>
      <c r="AT473"/>
    </row>
    <row r="474" spans="1:46" x14ac:dyDescent="0.25">
      <c r="A474" t="s">
        <v>1823</v>
      </c>
      <c r="B474" t="s">
        <v>1056</v>
      </c>
      <c r="C474" t="s">
        <v>1575</v>
      </c>
      <c r="D474" t="s">
        <v>1768</v>
      </c>
      <c r="E474" s="31">
        <v>30.902173913043477</v>
      </c>
      <c r="F474" s="31">
        <v>148.08695652173913</v>
      </c>
      <c r="G474" s="31">
        <v>16.673913043478262</v>
      </c>
      <c r="H474" s="36">
        <v>0.11259541984732825</v>
      </c>
      <c r="I474" s="31">
        <v>66.232282608695655</v>
      </c>
      <c r="J474" s="31">
        <v>4.8423913043478262</v>
      </c>
      <c r="K474" s="36">
        <v>7.3112251512709711E-2</v>
      </c>
      <c r="L474" s="31">
        <v>50.379021739130437</v>
      </c>
      <c r="M474" s="31">
        <v>4.8423913043478262</v>
      </c>
      <c r="N474" s="36">
        <v>9.6119200754282208E-2</v>
      </c>
      <c r="O474" s="31">
        <v>13.114130434782609</v>
      </c>
      <c r="P474" s="31">
        <v>0</v>
      </c>
      <c r="Q474" s="36">
        <v>0</v>
      </c>
      <c r="R474" s="31">
        <v>2.7391304347826089</v>
      </c>
      <c r="S474" s="31">
        <v>0</v>
      </c>
      <c r="T474" s="36">
        <v>0</v>
      </c>
      <c r="U474" s="31">
        <v>5.0335869565217397</v>
      </c>
      <c r="V474" s="31">
        <v>3.9565217391304346</v>
      </c>
      <c r="W474" s="36">
        <v>0.78602431492798364</v>
      </c>
      <c r="X474" s="31">
        <v>0</v>
      </c>
      <c r="Y474" s="31">
        <v>0</v>
      </c>
      <c r="Z474" s="36" t="s">
        <v>2003</v>
      </c>
      <c r="AA474" s="31">
        <v>76.821086956521739</v>
      </c>
      <c r="AB474" s="31">
        <v>7.875</v>
      </c>
      <c r="AC474" s="36">
        <v>0.10251091610376453</v>
      </c>
      <c r="AD474" s="31">
        <v>0</v>
      </c>
      <c r="AE474" s="31">
        <v>0</v>
      </c>
      <c r="AF474" s="36" t="s">
        <v>2003</v>
      </c>
      <c r="AG474" s="31">
        <v>0</v>
      </c>
      <c r="AH474" s="31">
        <v>0</v>
      </c>
      <c r="AI474" s="36" t="s">
        <v>2003</v>
      </c>
      <c r="AJ474" t="s">
        <v>364</v>
      </c>
      <c r="AK474" s="37">
        <v>5</v>
      </c>
      <c r="AT474"/>
    </row>
    <row r="475" spans="1:46" x14ac:dyDescent="0.25">
      <c r="A475" t="s">
        <v>1823</v>
      </c>
      <c r="B475" t="s">
        <v>1296</v>
      </c>
      <c r="C475" t="s">
        <v>1694</v>
      </c>
      <c r="D475" t="s">
        <v>1755</v>
      </c>
      <c r="E475" s="31">
        <v>44.097826086956523</v>
      </c>
      <c r="F475" s="31">
        <v>177.44826086956522</v>
      </c>
      <c r="G475" s="31">
        <v>2.6060869565217395</v>
      </c>
      <c r="H475" s="36">
        <v>1.4686460964739264E-2</v>
      </c>
      <c r="I475" s="31">
        <v>64.089239130434805</v>
      </c>
      <c r="J475" s="31">
        <v>0.26630434782608697</v>
      </c>
      <c r="K475" s="36">
        <v>4.1552115681090041E-3</v>
      </c>
      <c r="L475" s="31">
        <v>45.744347826086972</v>
      </c>
      <c r="M475" s="31">
        <v>0.26630434782608697</v>
      </c>
      <c r="N475" s="36">
        <v>5.8215792875337393E-3</v>
      </c>
      <c r="O475" s="31">
        <v>13.82858695652174</v>
      </c>
      <c r="P475" s="31">
        <v>0</v>
      </c>
      <c r="Q475" s="36">
        <v>0</v>
      </c>
      <c r="R475" s="31">
        <v>4.5163043478260869</v>
      </c>
      <c r="S475" s="31">
        <v>0</v>
      </c>
      <c r="T475" s="36">
        <v>0</v>
      </c>
      <c r="U475" s="31">
        <v>28.090326086956516</v>
      </c>
      <c r="V475" s="31">
        <v>7.8043478260869562E-2</v>
      </c>
      <c r="W475" s="36">
        <v>2.7783044603782057E-3</v>
      </c>
      <c r="X475" s="31">
        <v>4.2391304347826084</v>
      </c>
      <c r="Y475" s="31">
        <v>0</v>
      </c>
      <c r="Z475" s="36">
        <v>0</v>
      </c>
      <c r="AA475" s="31">
        <v>81.029565217391308</v>
      </c>
      <c r="AB475" s="31">
        <v>2.2617391304347829</v>
      </c>
      <c r="AC475" s="36">
        <v>2.7912517170329672E-2</v>
      </c>
      <c r="AD475" s="31">
        <v>0</v>
      </c>
      <c r="AE475" s="31">
        <v>0</v>
      </c>
      <c r="AF475" s="36" t="s">
        <v>2003</v>
      </c>
      <c r="AG475" s="31">
        <v>0</v>
      </c>
      <c r="AH475" s="31">
        <v>0</v>
      </c>
      <c r="AI475" s="36" t="s">
        <v>2003</v>
      </c>
      <c r="AJ475" t="s">
        <v>604</v>
      </c>
      <c r="AK475" s="37">
        <v>5</v>
      </c>
      <c r="AT475"/>
    </row>
    <row r="476" spans="1:46" x14ac:dyDescent="0.25">
      <c r="A476" t="s">
        <v>1823</v>
      </c>
      <c r="B476" t="s">
        <v>795</v>
      </c>
      <c r="C476" t="s">
        <v>1497</v>
      </c>
      <c r="D476" t="s">
        <v>1782</v>
      </c>
      <c r="E476" s="31">
        <v>75.543478260869563</v>
      </c>
      <c r="F476" s="31">
        <v>178.22630434782604</v>
      </c>
      <c r="G476" s="31">
        <v>0</v>
      </c>
      <c r="H476" s="36">
        <v>0</v>
      </c>
      <c r="I476" s="31">
        <v>44.717826086956521</v>
      </c>
      <c r="J476" s="31">
        <v>0</v>
      </c>
      <c r="K476" s="36">
        <v>0</v>
      </c>
      <c r="L476" s="31">
        <v>40.192717391304349</v>
      </c>
      <c r="M476" s="31">
        <v>0</v>
      </c>
      <c r="N476" s="36">
        <v>0</v>
      </c>
      <c r="O476" s="31">
        <v>0</v>
      </c>
      <c r="P476" s="31">
        <v>0</v>
      </c>
      <c r="Q476" s="36" t="s">
        <v>2003</v>
      </c>
      <c r="R476" s="31">
        <v>4.5251086956521736</v>
      </c>
      <c r="S476" s="31">
        <v>0</v>
      </c>
      <c r="T476" s="36">
        <v>0</v>
      </c>
      <c r="U476" s="31">
        <v>43.283586956521724</v>
      </c>
      <c r="V476" s="31">
        <v>0</v>
      </c>
      <c r="W476" s="36">
        <v>0</v>
      </c>
      <c r="X476" s="31">
        <v>0</v>
      </c>
      <c r="Y476" s="31">
        <v>0</v>
      </c>
      <c r="Z476" s="36" t="s">
        <v>2003</v>
      </c>
      <c r="AA476" s="31">
        <v>90.224891304347807</v>
      </c>
      <c r="AB476" s="31">
        <v>0</v>
      </c>
      <c r="AC476" s="36">
        <v>0</v>
      </c>
      <c r="AD476" s="31">
        <v>0</v>
      </c>
      <c r="AE476" s="31">
        <v>0</v>
      </c>
      <c r="AF476" s="36" t="s">
        <v>2003</v>
      </c>
      <c r="AG476" s="31">
        <v>0</v>
      </c>
      <c r="AH476" s="31">
        <v>0</v>
      </c>
      <c r="AI476" s="36" t="s">
        <v>2003</v>
      </c>
      <c r="AJ476" t="s">
        <v>103</v>
      </c>
      <c r="AK476" s="37">
        <v>5</v>
      </c>
      <c r="AT476"/>
    </row>
    <row r="477" spans="1:46" x14ac:dyDescent="0.25">
      <c r="A477" t="s">
        <v>1823</v>
      </c>
      <c r="B477" t="s">
        <v>1034</v>
      </c>
      <c r="C477" t="s">
        <v>1534</v>
      </c>
      <c r="D477" t="s">
        <v>1791</v>
      </c>
      <c r="E477" s="31">
        <v>101.65217391304348</v>
      </c>
      <c r="F477" s="31">
        <v>326.7853260869565</v>
      </c>
      <c r="G477" s="31">
        <v>98.217391304347828</v>
      </c>
      <c r="H477" s="36">
        <v>0.30055630857247395</v>
      </c>
      <c r="I477" s="31">
        <v>51.4375</v>
      </c>
      <c r="J477" s="31">
        <v>0</v>
      </c>
      <c r="K477" s="36">
        <v>0</v>
      </c>
      <c r="L477" s="31">
        <v>35.989130434782609</v>
      </c>
      <c r="M477" s="31">
        <v>0</v>
      </c>
      <c r="N477" s="36">
        <v>0</v>
      </c>
      <c r="O477" s="31">
        <v>10.6875</v>
      </c>
      <c r="P477" s="31">
        <v>0</v>
      </c>
      <c r="Q477" s="36">
        <v>0</v>
      </c>
      <c r="R477" s="31">
        <v>4.7608695652173916</v>
      </c>
      <c r="S477" s="31">
        <v>0</v>
      </c>
      <c r="T477" s="36">
        <v>0</v>
      </c>
      <c r="U477" s="31">
        <v>65.429347826086953</v>
      </c>
      <c r="V477" s="31">
        <v>0</v>
      </c>
      <c r="W477" s="36">
        <v>0</v>
      </c>
      <c r="X477" s="31">
        <v>9.9157608695652169</v>
      </c>
      <c r="Y477" s="31">
        <v>0</v>
      </c>
      <c r="Z477" s="36">
        <v>0</v>
      </c>
      <c r="AA477" s="31">
        <v>200.00271739130434</v>
      </c>
      <c r="AB477" s="31">
        <v>98.217391304347828</v>
      </c>
      <c r="AC477" s="36">
        <v>0.49108028423526856</v>
      </c>
      <c r="AD477" s="31">
        <v>0</v>
      </c>
      <c r="AE477" s="31">
        <v>0</v>
      </c>
      <c r="AF477" s="36" t="s">
        <v>2003</v>
      </c>
      <c r="AG477" s="31">
        <v>0</v>
      </c>
      <c r="AH477" s="31">
        <v>0</v>
      </c>
      <c r="AI477" s="36" t="s">
        <v>2003</v>
      </c>
      <c r="AJ477" t="s">
        <v>342</v>
      </c>
      <c r="AK477" s="37">
        <v>5</v>
      </c>
      <c r="AT477"/>
    </row>
    <row r="478" spans="1:46" x14ac:dyDescent="0.25">
      <c r="A478" t="s">
        <v>1823</v>
      </c>
      <c r="B478" t="s">
        <v>944</v>
      </c>
      <c r="C478" t="s">
        <v>1571</v>
      </c>
      <c r="D478" t="s">
        <v>1727</v>
      </c>
      <c r="E478" s="31">
        <v>63.739130434782609</v>
      </c>
      <c r="F478" s="31">
        <v>139.39641304347828</v>
      </c>
      <c r="G478" s="31">
        <v>0.88586956521739135</v>
      </c>
      <c r="H478" s="36">
        <v>6.3550384538308404E-3</v>
      </c>
      <c r="I478" s="31">
        <v>35.226195652173914</v>
      </c>
      <c r="J478" s="31">
        <v>0</v>
      </c>
      <c r="K478" s="36">
        <v>0</v>
      </c>
      <c r="L478" s="31">
        <v>34.139239130434781</v>
      </c>
      <c r="M478" s="31">
        <v>0</v>
      </c>
      <c r="N478" s="36">
        <v>0</v>
      </c>
      <c r="O478" s="31">
        <v>0</v>
      </c>
      <c r="P478" s="31">
        <v>0</v>
      </c>
      <c r="Q478" s="36" t="s">
        <v>2003</v>
      </c>
      <c r="R478" s="31">
        <v>1.0869565217391304</v>
      </c>
      <c r="S478" s="31">
        <v>0</v>
      </c>
      <c r="T478" s="36">
        <v>0</v>
      </c>
      <c r="U478" s="31">
        <v>25.01608695652174</v>
      </c>
      <c r="V478" s="31">
        <v>0</v>
      </c>
      <c r="W478" s="36">
        <v>0</v>
      </c>
      <c r="X478" s="31">
        <v>0</v>
      </c>
      <c r="Y478" s="31">
        <v>0</v>
      </c>
      <c r="Z478" s="36" t="s">
        <v>2003</v>
      </c>
      <c r="AA478" s="31">
        <v>75.102500000000006</v>
      </c>
      <c r="AB478" s="31">
        <v>0.88586956521739135</v>
      </c>
      <c r="AC478" s="36">
        <v>1.1795473722144952E-2</v>
      </c>
      <c r="AD478" s="31">
        <v>4.0516304347826093</v>
      </c>
      <c r="AE478" s="31">
        <v>0</v>
      </c>
      <c r="AF478" s="36">
        <v>0</v>
      </c>
      <c r="AG478" s="31">
        <v>0</v>
      </c>
      <c r="AH478" s="31">
        <v>0</v>
      </c>
      <c r="AI478" s="36" t="s">
        <v>2003</v>
      </c>
      <c r="AJ478" t="s">
        <v>252</v>
      </c>
      <c r="AK478" s="37">
        <v>5</v>
      </c>
      <c r="AT478"/>
    </row>
    <row r="479" spans="1:46" x14ac:dyDescent="0.25">
      <c r="A479" t="s">
        <v>1823</v>
      </c>
      <c r="B479" t="s">
        <v>822</v>
      </c>
      <c r="C479" t="s">
        <v>1513</v>
      </c>
      <c r="D479" t="s">
        <v>1767</v>
      </c>
      <c r="E479" s="31">
        <v>114.70652173913044</v>
      </c>
      <c r="F479" s="31">
        <v>375.59510869565213</v>
      </c>
      <c r="G479" s="31">
        <v>2.347826086956522</v>
      </c>
      <c r="H479" s="36">
        <v>6.2509495800143261E-3</v>
      </c>
      <c r="I479" s="31">
        <v>77.239130434782595</v>
      </c>
      <c r="J479" s="31">
        <v>2.347826086956522</v>
      </c>
      <c r="K479" s="36">
        <v>3.0396847734309042E-2</v>
      </c>
      <c r="L479" s="31">
        <v>54.847826086956523</v>
      </c>
      <c r="M479" s="31">
        <v>2.347826086956522</v>
      </c>
      <c r="N479" s="36">
        <v>4.2806183115338882E-2</v>
      </c>
      <c r="O479" s="31">
        <v>17.260869565217391</v>
      </c>
      <c r="P479" s="31">
        <v>0</v>
      </c>
      <c r="Q479" s="36">
        <v>0</v>
      </c>
      <c r="R479" s="31">
        <v>5.1304347826086953</v>
      </c>
      <c r="S479" s="31">
        <v>0</v>
      </c>
      <c r="T479" s="36">
        <v>0</v>
      </c>
      <c r="U479" s="31">
        <v>58.211956521739133</v>
      </c>
      <c r="V479" s="31">
        <v>0</v>
      </c>
      <c r="W479" s="36">
        <v>0</v>
      </c>
      <c r="X479" s="31">
        <v>0</v>
      </c>
      <c r="Y479" s="31">
        <v>0</v>
      </c>
      <c r="Z479" s="36" t="s">
        <v>2003</v>
      </c>
      <c r="AA479" s="31">
        <v>240.14402173913044</v>
      </c>
      <c r="AB479" s="31">
        <v>0</v>
      </c>
      <c r="AC479" s="36">
        <v>0</v>
      </c>
      <c r="AD479" s="31">
        <v>0</v>
      </c>
      <c r="AE479" s="31">
        <v>0</v>
      </c>
      <c r="AF479" s="36" t="s">
        <v>2003</v>
      </c>
      <c r="AG479" s="31">
        <v>0</v>
      </c>
      <c r="AH479" s="31">
        <v>0</v>
      </c>
      <c r="AI479" s="36" t="s">
        <v>2003</v>
      </c>
      <c r="AJ479" t="s">
        <v>130</v>
      </c>
      <c r="AK479" s="37">
        <v>5</v>
      </c>
      <c r="AT479"/>
    </row>
    <row r="480" spans="1:46" x14ac:dyDescent="0.25">
      <c r="A480" t="s">
        <v>1823</v>
      </c>
      <c r="B480" t="s">
        <v>1297</v>
      </c>
      <c r="C480" t="s">
        <v>1441</v>
      </c>
      <c r="D480" t="s">
        <v>1764</v>
      </c>
      <c r="E480" s="31">
        <v>62.967391304347828</v>
      </c>
      <c r="F480" s="31">
        <v>259.53271739130435</v>
      </c>
      <c r="G480" s="31">
        <v>21.274565217391302</v>
      </c>
      <c r="H480" s="36">
        <v>8.1972575293137617E-2</v>
      </c>
      <c r="I480" s="31">
        <v>82.239565217391316</v>
      </c>
      <c r="J480" s="31">
        <v>2.1906521739130436</v>
      </c>
      <c r="K480" s="36">
        <v>2.6637448387795991E-2</v>
      </c>
      <c r="L480" s="31">
        <v>70.826521739130442</v>
      </c>
      <c r="M480" s="31">
        <v>2.1906521739130436</v>
      </c>
      <c r="N480" s="36">
        <v>3.0929828546172215E-2</v>
      </c>
      <c r="O480" s="31">
        <v>9.6739130434782616</v>
      </c>
      <c r="P480" s="31">
        <v>0</v>
      </c>
      <c r="Q480" s="36">
        <v>0</v>
      </c>
      <c r="R480" s="31">
        <v>1.7391304347826086</v>
      </c>
      <c r="S480" s="31">
        <v>0</v>
      </c>
      <c r="T480" s="36">
        <v>0</v>
      </c>
      <c r="U480" s="31">
        <v>41.184782608695649</v>
      </c>
      <c r="V480" s="31">
        <v>0</v>
      </c>
      <c r="W480" s="36">
        <v>0</v>
      </c>
      <c r="X480" s="31">
        <v>1.3960869565217391</v>
      </c>
      <c r="Y480" s="31">
        <v>1.3960869565217391</v>
      </c>
      <c r="Z480" s="36">
        <v>1</v>
      </c>
      <c r="AA480" s="31">
        <v>134.71228260869566</v>
      </c>
      <c r="AB480" s="31">
        <v>17.68782608695652</v>
      </c>
      <c r="AC480" s="36">
        <v>0.13130076741654717</v>
      </c>
      <c r="AD480" s="31">
        <v>0</v>
      </c>
      <c r="AE480" s="31">
        <v>0</v>
      </c>
      <c r="AF480" s="36" t="s">
        <v>2003</v>
      </c>
      <c r="AG480" s="31">
        <v>0</v>
      </c>
      <c r="AH480" s="31">
        <v>0</v>
      </c>
      <c r="AI480" s="36" t="s">
        <v>2003</v>
      </c>
      <c r="AJ480" t="s">
        <v>605</v>
      </c>
      <c r="AK480" s="37">
        <v>5</v>
      </c>
      <c r="AT480"/>
    </row>
    <row r="481" spans="1:46" x14ac:dyDescent="0.25">
      <c r="A481" t="s">
        <v>1823</v>
      </c>
      <c r="B481" t="s">
        <v>1019</v>
      </c>
      <c r="C481" t="s">
        <v>1456</v>
      </c>
      <c r="D481" t="s">
        <v>1771</v>
      </c>
      <c r="E481" s="31">
        <v>122.17391304347827</v>
      </c>
      <c r="F481" s="31">
        <v>355.62771739130432</v>
      </c>
      <c r="G481" s="31">
        <v>13.872282608695652</v>
      </c>
      <c r="H481" s="36">
        <v>3.9007877986719751E-2</v>
      </c>
      <c r="I481" s="31">
        <v>79.236413043478265</v>
      </c>
      <c r="J481" s="31">
        <v>3.6847826086956523</v>
      </c>
      <c r="K481" s="36">
        <v>4.6503652388627865E-2</v>
      </c>
      <c r="L481" s="31">
        <v>56.975543478260867</v>
      </c>
      <c r="M481" s="31">
        <v>3.6847826086956523</v>
      </c>
      <c r="N481" s="36">
        <v>6.4673057662040359E-2</v>
      </c>
      <c r="O481" s="31">
        <v>16.608695652173914</v>
      </c>
      <c r="P481" s="31">
        <v>0</v>
      </c>
      <c r="Q481" s="36">
        <v>0</v>
      </c>
      <c r="R481" s="31">
        <v>5.6521739130434785</v>
      </c>
      <c r="S481" s="31">
        <v>0</v>
      </c>
      <c r="T481" s="36">
        <v>0</v>
      </c>
      <c r="U481" s="31">
        <v>91.548913043478265</v>
      </c>
      <c r="V481" s="31">
        <v>0</v>
      </c>
      <c r="W481" s="36">
        <v>0</v>
      </c>
      <c r="X481" s="31">
        <v>0</v>
      </c>
      <c r="Y481" s="31">
        <v>0</v>
      </c>
      <c r="Z481" s="36" t="s">
        <v>2003</v>
      </c>
      <c r="AA481" s="31">
        <v>103.875</v>
      </c>
      <c r="AB481" s="31">
        <v>10.1875</v>
      </c>
      <c r="AC481" s="36">
        <v>9.8074608904933816E-2</v>
      </c>
      <c r="AD481" s="31">
        <v>80.967391304347828</v>
      </c>
      <c r="AE481" s="31">
        <v>0</v>
      </c>
      <c r="AF481" s="36">
        <v>0</v>
      </c>
      <c r="AG481" s="31">
        <v>0</v>
      </c>
      <c r="AH481" s="31">
        <v>0</v>
      </c>
      <c r="AI481" s="36" t="s">
        <v>2003</v>
      </c>
      <c r="AJ481" t="s">
        <v>327</v>
      </c>
      <c r="AK481" s="37">
        <v>5</v>
      </c>
      <c r="AT481"/>
    </row>
    <row r="482" spans="1:46" x14ac:dyDescent="0.25">
      <c r="A482" t="s">
        <v>1823</v>
      </c>
      <c r="B482" t="s">
        <v>900</v>
      </c>
      <c r="C482" t="s">
        <v>1534</v>
      </c>
      <c r="D482" t="s">
        <v>1791</v>
      </c>
      <c r="E482" s="31">
        <v>87.163043478260875</v>
      </c>
      <c r="F482" s="31">
        <v>160.88380434782607</v>
      </c>
      <c r="G482" s="31">
        <v>18.407717391304352</v>
      </c>
      <c r="H482" s="36">
        <v>0.11441622396936492</v>
      </c>
      <c r="I482" s="31">
        <v>28.490217391304345</v>
      </c>
      <c r="J482" s="31">
        <v>9.3582608695652194</v>
      </c>
      <c r="K482" s="36">
        <v>0.32847277860440283</v>
      </c>
      <c r="L482" s="31">
        <v>20.433804347826083</v>
      </c>
      <c r="M482" s="31">
        <v>9.3582608695652194</v>
      </c>
      <c r="N482" s="36">
        <v>0.45797937135288408</v>
      </c>
      <c r="O482" s="31">
        <v>2.6759782608695653</v>
      </c>
      <c r="P482" s="31">
        <v>0</v>
      </c>
      <c r="Q482" s="36">
        <v>0</v>
      </c>
      <c r="R482" s="31">
        <v>5.3804347826086953</v>
      </c>
      <c r="S482" s="31">
        <v>0</v>
      </c>
      <c r="T482" s="36">
        <v>0</v>
      </c>
      <c r="U482" s="31">
        <v>45.008152173913025</v>
      </c>
      <c r="V482" s="31">
        <v>9.0494565217391312</v>
      </c>
      <c r="W482" s="36">
        <v>0.20106260943065879</v>
      </c>
      <c r="X482" s="31">
        <v>2.6192391304347828</v>
      </c>
      <c r="Y482" s="31">
        <v>0</v>
      </c>
      <c r="Z482" s="36">
        <v>0</v>
      </c>
      <c r="AA482" s="31">
        <v>84.766195652173906</v>
      </c>
      <c r="AB482" s="31">
        <v>0</v>
      </c>
      <c r="AC482" s="36">
        <v>0</v>
      </c>
      <c r="AD482" s="31">
        <v>0</v>
      </c>
      <c r="AE482" s="31">
        <v>0</v>
      </c>
      <c r="AF482" s="36" t="s">
        <v>2003</v>
      </c>
      <c r="AG482" s="31">
        <v>0</v>
      </c>
      <c r="AH482" s="31">
        <v>0</v>
      </c>
      <c r="AI482" s="36" t="s">
        <v>2003</v>
      </c>
      <c r="AJ482" t="s">
        <v>208</v>
      </c>
      <c r="AK482" s="37">
        <v>5</v>
      </c>
      <c r="AT482"/>
    </row>
    <row r="483" spans="1:46" x14ac:dyDescent="0.25">
      <c r="A483" t="s">
        <v>1823</v>
      </c>
      <c r="B483" t="s">
        <v>970</v>
      </c>
      <c r="C483" t="s">
        <v>1580</v>
      </c>
      <c r="D483" t="s">
        <v>1755</v>
      </c>
      <c r="E483" s="31">
        <v>108.34782608695652</v>
      </c>
      <c r="F483" s="31">
        <v>328.92065217391303</v>
      </c>
      <c r="G483" s="31">
        <v>30.532608695652176</v>
      </c>
      <c r="H483" s="36">
        <v>9.2826669574728946E-2</v>
      </c>
      <c r="I483" s="31">
        <v>59.103260869565197</v>
      </c>
      <c r="J483" s="31">
        <v>6.1195652173913047</v>
      </c>
      <c r="K483" s="36">
        <v>0.10354022988505751</v>
      </c>
      <c r="L483" s="31">
        <v>46.1782608695652</v>
      </c>
      <c r="M483" s="31">
        <v>6.1195652173913047</v>
      </c>
      <c r="N483" s="36">
        <v>0.13252047829771213</v>
      </c>
      <c r="O483" s="31">
        <v>12.43586956521739</v>
      </c>
      <c r="P483" s="31">
        <v>0</v>
      </c>
      <c r="Q483" s="36">
        <v>0</v>
      </c>
      <c r="R483" s="31">
        <v>0.4891304347826087</v>
      </c>
      <c r="S483" s="31">
        <v>0</v>
      </c>
      <c r="T483" s="36">
        <v>0</v>
      </c>
      <c r="U483" s="31">
        <v>76.057608695652178</v>
      </c>
      <c r="V483" s="31">
        <v>3.0597826086956523</v>
      </c>
      <c r="W483" s="36">
        <v>4.0229802923984967E-2</v>
      </c>
      <c r="X483" s="31">
        <v>29.313043478260873</v>
      </c>
      <c r="Y483" s="31">
        <v>0</v>
      </c>
      <c r="Z483" s="36">
        <v>0</v>
      </c>
      <c r="AA483" s="31">
        <v>164.44673913043479</v>
      </c>
      <c r="AB483" s="31">
        <v>21.353260869565219</v>
      </c>
      <c r="AC483" s="36">
        <v>0.12984909875670067</v>
      </c>
      <c r="AD483" s="31">
        <v>0</v>
      </c>
      <c r="AE483" s="31">
        <v>0</v>
      </c>
      <c r="AF483" s="36" t="s">
        <v>2003</v>
      </c>
      <c r="AG483" s="31">
        <v>0</v>
      </c>
      <c r="AH483" s="31">
        <v>0</v>
      </c>
      <c r="AI483" s="36" t="s">
        <v>2003</v>
      </c>
      <c r="AJ483" t="s">
        <v>278</v>
      </c>
      <c r="AK483" s="37">
        <v>5</v>
      </c>
      <c r="AT483"/>
    </row>
    <row r="484" spans="1:46" x14ac:dyDescent="0.25">
      <c r="A484" t="s">
        <v>1823</v>
      </c>
      <c r="B484" t="s">
        <v>736</v>
      </c>
      <c r="C484" t="s">
        <v>1441</v>
      </c>
      <c r="D484" t="s">
        <v>1764</v>
      </c>
      <c r="E484" s="31">
        <v>127.22826086956522</v>
      </c>
      <c r="F484" s="31">
        <v>291.55163043478262</v>
      </c>
      <c r="G484" s="31">
        <v>2.347826086956522</v>
      </c>
      <c r="H484" s="36">
        <v>8.0528655712035491E-3</v>
      </c>
      <c r="I484" s="31">
        <v>80.505434782608702</v>
      </c>
      <c r="J484" s="31">
        <v>2.347826086956522</v>
      </c>
      <c r="K484" s="36">
        <v>2.9163572537635862E-2</v>
      </c>
      <c r="L484" s="31">
        <v>64.418478260869563</v>
      </c>
      <c r="M484" s="31">
        <v>2.347826086956522</v>
      </c>
      <c r="N484" s="36">
        <v>3.6446469248291577E-2</v>
      </c>
      <c r="O484" s="31">
        <v>10.695652173913043</v>
      </c>
      <c r="P484" s="31">
        <v>0</v>
      </c>
      <c r="Q484" s="36">
        <v>0</v>
      </c>
      <c r="R484" s="31">
        <v>5.3913043478260869</v>
      </c>
      <c r="S484" s="31">
        <v>0</v>
      </c>
      <c r="T484" s="36">
        <v>0</v>
      </c>
      <c r="U484" s="31">
        <v>61.625</v>
      </c>
      <c r="V484" s="31">
        <v>0</v>
      </c>
      <c r="W484" s="36">
        <v>0</v>
      </c>
      <c r="X484" s="31">
        <v>4.8695652173913047</v>
      </c>
      <c r="Y484" s="31">
        <v>0</v>
      </c>
      <c r="Z484" s="36">
        <v>0</v>
      </c>
      <c r="AA484" s="31">
        <v>144.5516304347826</v>
      </c>
      <c r="AB484" s="31">
        <v>0</v>
      </c>
      <c r="AC484" s="36">
        <v>0</v>
      </c>
      <c r="AD484" s="31">
        <v>0</v>
      </c>
      <c r="AE484" s="31">
        <v>0</v>
      </c>
      <c r="AF484" s="36" t="s">
        <v>2003</v>
      </c>
      <c r="AG484" s="31">
        <v>0</v>
      </c>
      <c r="AH484" s="31">
        <v>0</v>
      </c>
      <c r="AI484" s="36" t="s">
        <v>2003</v>
      </c>
      <c r="AJ484" t="s">
        <v>44</v>
      </c>
      <c r="AK484" s="37">
        <v>5</v>
      </c>
      <c r="AT484"/>
    </row>
    <row r="485" spans="1:46" x14ac:dyDescent="0.25">
      <c r="A485" t="s">
        <v>1823</v>
      </c>
      <c r="B485" t="s">
        <v>852</v>
      </c>
      <c r="C485" t="s">
        <v>1397</v>
      </c>
      <c r="D485" t="s">
        <v>1790</v>
      </c>
      <c r="E485" s="31">
        <v>46.739130434782609</v>
      </c>
      <c r="F485" s="31">
        <v>120.38413043478262</v>
      </c>
      <c r="G485" s="31">
        <v>0.32065217391304346</v>
      </c>
      <c r="H485" s="36">
        <v>2.6635751137211133E-3</v>
      </c>
      <c r="I485" s="31">
        <v>22.447499999999998</v>
      </c>
      <c r="J485" s="31">
        <v>0.21739130434782608</v>
      </c>
      <c r="K485" s="36">
        <v>9.6844327585622492E-3</v>
      </c>
      <c r="L485" s="31">
        <v>16.691847826086953</v>
      </c>
      <c r="M485" s="31">
        <v>0.21739130434782608</v>
      </c>
      <c r="N485" s="36">
        <v>1.302380099632078E-2</v>
      </c>
      <c r="O485" s="31">
        <v>0</v>
      </c>
      <c r="P485" s="31">
        <v>0</v>
      </c>
      <c r="Q485" s="36" t="s">
        <v>2003</v>
      </c>
      <c r="R485" s="31">
        <v>5.7556521739130435</v>
      </c>
      <c r="S485" s="31">
        <v>0</v>
      </c>
      <c r="T485" s="36">
        <v>0</v>
      </c>
      <c r="U485" s="31">
        <v>26.405760869565217</v>
      </c>
      <c r="V485" s="31">
        <v>0</v>
      </c>
      <c r="W485" s="36">
        <v>0</v>
      </c>
      <c r="X485" s="31">
        <v>0</v>
      </c>
      <c r="Y485" s="31">
        <v>0</v>
      </c>
      <c r="Z485" s="36" t="s">
        <v>2003</v>
      </c>
      <c r="AA485" s="31">
        <v>66.481956521739136</v>
      </c>
      <c r="AB485" s="31">
        <v>0.10326086956521739</v>
      </c>
      <c r="AC485" s="36">
        <v>1.5532164660564977E-3</v>
      </c>
      <c r="AD485" s="31">
        <v>5.0489130434782608</v>
      </c>
      <c r="AE485" s="31">
        <v>0</v>
      </c>
      <c r="AF485" s="36">
        <v>0</v>
      </c>
      <c r="AG485" s="31">
        <v>0</v>
      </c>
      <c r="AH485" s="31">
        <v>0</v>
      </c>
      <c r="AI485" s="36" t="s">
        <v>2003</v>
      </c>
      <c r="AJ485" t="s">
        <v>160</v>
      </c>
      <c r="AK485" s="37">
        <v>5</v>
      </c>
      <c r="AT485"/>
    </row>
    <row r="486" spans="1:46" x14ac:dyDescent="0.25">
      <c r="A486" t="s">
        <v>1823</v>
      </c>
      <c r="B486" t="s">
        <v>1321</v>
      </c>
      <c r="C486" t="s">
        <v>1452</v>
      </c>
      <c r="D486" t="s">
        <v>1768</v>
      </c>
      <c r="E486" s="31">
        <v>32.782608695652172</v>
      </c>
      <c r="F486" s="31">
        <v>167.62130434782608</v>
      </c>
      <c r="G486" s="31">
        <v>0</v>
      </c>
      <c r="H486" s="36">
        <v>0</v>
      </c>
      <c r="I486" s="31">
        <v>69.230217391304336</v>
      </c>
      <c r="J486" s="31">
        <v>0</v>
      </c>
      <c r="K486" s="36">
        <v>0</v>
      </c>
      <c r="L486" s="31">
        <v>53.493804347826078</v>
      </c>
      <c r="M486" s="31">
        <v>0</v>
      </c>
      <c r="N486" s="36">
        <v>0</v>
      </c>
      <c r="O486" s="31">
        <v>10.910326086956522</v>
      </c>
      <c r="P486" s="31">
        <v>0</v>
      </c>
      <c r="Q486" s="36">
        <v>0</v>
      </c>
      <c r="R486" s="31">
        <v>4.8260869565217392</v>
      </c>
      <c r="S486" s="31">
        <v>0</v>
      </c>
      <c r="T486" s="36">
        <v>0</v>
      </c>
      <c r="U486" s="31">
        <v>8.3260869565217384</v>
      </c>
      <c r="V486" s="31">
        <v>0</v>
      </c>
      <c r="W486" s="36">
        <v>0</v>
      </c>
      <c r="X486" s="31">
        <v>0</v>
      </c>
      <c r="Y486" s="31">
        <v>0</v>
      </c>
      <c r="Z486" s="36" t="s">
        <v>2003</v>
      </c>
      <c r="AA486" s="31">
        <v>90.065000000000012</v>
      </c>
      <c r="AB486" s="31">
        <v>0</v>
      </c>
      <c r="AC486" s="36">
        <v>0</v>
      </c>
      <c r="AD486" s="31">
        <v>0</v>
      </c>
      <c r="AE486" s="31">
        <v>0</v>
      </c>
      <c r="AF486" s="36" t="s">
        <v>2003</v>
      </c>
      <c r="AG486" s="31">
        <v>0</v>
      </c>
      <c r="AH486" s="31">
        <v>0</v>
      </c>
      <c r="AI486" s="36" t="s">
        <v>2003</v>
      </c>
      <c r="AJ486" t="s">
        <v>629</v>
      </c>
      <c r="AK486" s="37">
        <v>5</v>
      </c>
      <c r="AT486"/>
    </row>
    <row r="487" spans="1:46" x14ac:dyDescent="0.25">
      <c r="A487" t="s">
        <v>1823</v>
      </c>
      <c r="B487" t="s">
        <v>1252</v>
      </c>
      <c r="C487" t="s">
        <v>1484</v>
      </c>
      <c r="D487" t="s">
        <v>1741</v>
      </c>
      <c r="E487" s="31">
        <v>56.586956521739133</v>
      </c>
      <c r="F487" s="31">
        <v>122.89891304347825</v>
      </c>
      <c r="G487" s="31">
        <v>0</v>
      </c>
      <c r="H487" s="36">
        <v>0</v>
      </c>
      <c r="I487" s="31">
        <v>38.597826086956516</v>
      </c>
      <c r="J487" s="31">
        <v>0</v>
      </c>
      <c r="K487" s="36">
        <v>0</v>
      </c>
      <c r="L487" s="31">
        <v>28.258152173913043</v>
      </c>
      <c r="M487" s="31">
        <v>0</v>
      </c>
      <c r="N487" s="36">
        <v>0</v>
      </c>
      <c r="O487" s="31">
        <v>4.7744565217391308</v>
      </c>
      <c r="P487" s="31">
        <v>0</v>
      </c>
      <c r="Q487" s="36">
        <v>0</v>
      </c>
      <c r="R487" s="31">
        <v>5.5652173913043477</v>
      </c>
      <c r="S487" s="31">
        <v>0</v>
      </c>
      <c r="T487" s="36">
        <v>0</v>
      </c>
      <c r="U487" s="31">
        <v>15.013586956521738</v>
      </c>
      <c r="V487" s="31">
        <v>0</v>
      </c>
      <c r="W487" s="36">
        <v>0</v>
      </c>
      <c r="X487" s="31">
        <v>0</v>
      </c>
      <c r="Y487" s="31">
        <v>0</v>
      </c>
      <c r="Z487" s="36" t="s">
        <v>2003</v>
      </c>
      <c r="AA487" s="31">
        <v>69.287499999999994</v>
      </c>
      <c r="AB487" s="31">
        <v>0</v>
      </c>
      <c r="AC487" s="36">
        <v>0</v>
      </c>
      <c r="AD487" s="31">
        <v>0</v>
      </c>
      <c r="AE487" s="31">
        <v>0</v>
      </c>
      <c r="AF487" s="36" t="s">
        <v>2003</v>
      </c>
      <c r="AG487" s="31">
        <v>0</v>
      </c>
      <c r="AH487" s="31">
        <v>0</v>
      </c>
      <c r="AI487" s="36" t="s">
        <v>2003</v>
      </c>
      <c r="AJ487" t="s">
        <v>560</v>
      </c>
      <c r="AK487" s="37">
        <v>5</v>
      </c>
      <c r="AT487"/>
    </row>
    <row r="488" spans="1:46" x14ac:dyDescent="0.25">
      <c r="A488" t="s">
        <v>1823</v>
      </c>
      <c r="B488" t="s">
        <v>1256</v>
      </c>
      <c r="C488" t="s">
        <v>1568</v>
      </c>
      <c r="D488" t="s">
        <v>1795</v>
      </c>
      <c r="E488" s="31">
        <v>77.423913043478265</v>
      </c>
      <c r="F488" s="31">
        <v>216.9007608695652</v>
      </c>
      <c r="G488" s="31">
        <v>4.4565217391304346</v>
      </c>
      <c r="H488" s="36">
        <v>2.0546362867811217E-2</v>
      </c>
      <c r="I488" s="31">
        <v>60.551413043478256</v>
      </c>
      <c r="J488" s="31">
        <v>0</v>
      </c>
      <c r="K488" s="36">
        <v>0</v>
      </c>
      <c r="L488" s="31">
        <v>55.517826086956518</v>
      </c>
      <c r="M488" s="31">
        <v>0</v>
      </c>
      <c r="N488" s="36">
        <v>0</v>
      </c>
      <c r="O488" s="31">
        <v>5.0335869565217397</v>
      </c>
      <c r="P488" s="31">
        <v>0</v>
      </c>
      <c r="Q488" s="36">
        <v>0</v>
      </c>
      <c r="R488" s="31">
        <v>0</v>
      </c>
      <c r="S488" s="31">
        <v>0</v>
      </c>
      <c r="T488" s="36" t="s">
        <v>2003</v>
      </c>
      <c r="U488" s="31">
        <v>26.633695652173916</v>
      </c>
      <c r="V488" s="31">
        <v>8.4239130434782608E-2</v>
      </c>
      <c r="W488" s="36">
        <v>3.1628780149369463E-3</v>
      </c>
      <c r="X488" s="31">
        <v>0</v>
      </c>
      <c r="Y488" s="31">
        <v>0</v>
      </c>
      <c r="Z488" s="36" t="s">
        <v>2003</v>
      </c>
      <c r="AA488" s="31">
        <v>129.71565217391301</v>
      </c>
      <c r="AB488" s="31">
        <v>4.3722826086956523</v>
      </c>
      <c r="AC488" s="36">
        <v>3.3706669437498754E-2</v>
      </c>
      <c r="AD488" s="31">
        <v>0</v>
      </c>
      <c r="AE488" s="31">
        <v>0</v>
      </c>
      <c r="AF488" s="36" t="s">
        <v>2003</v>
      </c>
      <c r="AG488" s="31">
        <v>0</v>
      </c>
      <c r="AH488" s="31">
        <v>0</v>
      </c>
      <c r="AI488" s="36" t="s">
        <v>2003</v>
      </c>
      <c r="AJ488" t="s">
        <v>564</v>
      </c>
      <c r="AK488" s="37">
        <v>5</v>
      </c>
      <c r="AT488"/>
    </row>
    <row r="489" spans="1:46" x14ac:dyDescent="0.25">
      <c r="A489" t="s">
        <v>1823</v>
      </c>
      <c r="B489" t="s">
        <v>1078</v>
      </c>
      <c r="C489" t="s">
        <v>1487</v>
      </c>
      <c r="D489" t="s">
        <v>1755</v>
      </c>
      <c r="E489" s="31">
        <v>32.206521739130437</v>
      </c>
      <c r="F489" s="31">
        <v>86.085434782608701</v>
      </c>
      <c r="G489" s="31">
        <v>2.2934782608695654</v>
      </c>
      <c r="H489" s="36">
        <v>2.6641885083827241E-2</v>
      </c>
      <c r="I489" s="31">
        <v>16.440217391304348</v>
      </c>
      <c r="J489" s="31">
        <v>0</v>
      </c>
      <c r="K489" s="36">
        <v>0</v>
      </c>
      <c r="L489" s="31">
        <v>12.375</v>
      </c>
      <c r="M489" s="31">
        <v>0</v>
      </c>
      <c r="N489" s="36">
        <v>0</v>
      </c>
      <c r="O489" s="31">
        <v>0</v>
      </c>
      <c r="P489" s="31">
        <v>0</v>
      </c>
      <c r="Q489" s="36" t="s">
        <v>2003</v>
      </c>
      <c r="R489" s="31">
        <v>4.0652173913043477</v>
      </c>
      <c r="S489" s="31">
        <v>0</v>
      </c>
      <c r="T489" s="36">
        <v>0</v>
      </c>
      <c r="U489" s="31">
        <v>11.730978260869565</v>
      </c>
      <c r="V489" s="31">
        <v>0</v>
      </c>
      <c r="W489" s="36">
        <v>0</v>
      </c>
      <c r="X489" s="31">
        <v>0</v>
      </c>
      <c r="Y489" s="31">
        <v>0</v>
      </c>
      <c r="Z489" s="36" t="s">
        <v>2003</v>
      </c>
      <c r="AA489" s="31">
        <v>57.914239130434787</v>
      </c>
      <c r="AB489" s="31">
        <v>2.2934782608695654</v>
      </c>
      <c r="AC489" s="36">
        <v>3.960128450801504E-2</v>
      </c>
      <c r="AD489" s="31">
        <v>0</v>
      </c>
      <c r="AE489" s="31">
        <v>0</v>
      </c>
      <c r="AF489" s="36" t="s">
        <v>2003</v>
      </c>
      <c r="AG489" s="31">
        <v>0</v>
      </c>
      <c r="AH489" s="31">
        <v>0</v>
      </c>
      <c r="AI489" s="36" t="s">
        <v>2003</v>
      </c>
      <c r="AJ489" t="s">
        <v>386</v>
      </c>
      <c r="AK489" s="37">
        <v>5</v>
      </c>
      <c r="AT489"/>
    </row>
    <row r="490" spans="1:46" x14ac:dyDescent="0.25">
      <c r="A490" t="s">
        <v>1823</v>
      </c>
      <c r="B490" t="s">
        <v>1028</v>
      </c>
      <c r="C490" t="s">
        <v>1454</v>
      </c>
      <c r="D490" t="s">
        <v>1755</v>
      </c>
      <c r="E490" s="31">
        <v>121.70652173913044</v>
      </c>
      <c r="F490" s="31">
        <v>238.50000000000003</v>
      </c>
      <c r="G490" s="31">
        <v>0</v>
      </c>
      <c r="H490" s="36">
        <v>0</v>
      </c>
      <c r="I490" s="31">
        <v>42.125</v>
      </c>
      <c r="J490" s="31">
        <v>0</v>
      </c>
      <c r="K490" s="36">
        <v>0</v>
      </c>
      <c r="L490" s="31">
        <v>36.907608695652172</v>
      </c>
      <c r="M490" s="31">
        <v>0</v>
      </c>
      <c r="N490" s="36">
        <v>0</v>
      </c>
      <c r="O490" s="31">
        <v>0</v>
      </c>
      <c r="P490" s="31">
        <v>0</v>
      </c>
      <c r="Q490" s="36" t="s">
        <v>2003</v>
      </c>
      <c r="R490" s="31">
        <v>5.2173913043478262</v>
      </c>
      <c r="S490" s="31">
        <v>0</v>
      </c>
      <c r="T490" s="36">
        <v>0</v>
      </c>
      <c r="U490" s="31">
        <v>54.480978260869563</v>
      </c>
      <c r="V490" s="31">
        <v>0</v>
      </c>
      <c r="W490" s="36">
        <v>0</v>
      </c>
      <c r="X490" s="31">
        <v>0</v>
      </c>
      <c r="Y490" s="31">
        <v>0</v>
      </c>
      <c r="Z490" s="36" t="s">
        <v>2003</v>
      </c>
      <c r="AA490" s="31">
        <v>141.89402173913047</v>
      </c>
      <c r="AB490" s="31">
        <v>0</v>
      </c>
      <c r="AC490" s="36">
        <v>0</v>
      </c>
      <c r="AD490" s="31">
        <v>0</v>
      </c>
      <c r="AE490" s="31">
        <v>0</v>
      </c>
      <c r="AF490" s="36" t="s">
        <v>2003</v>
      </c>
      <c r="AG490" s="31">
        <v>0</v>
      </c>
      <c r="AH490" s="31">
        <v>0</v>
      </c>
      <c r="AI490" s="36" t="s">
        <v>2003</v>
      </c>
      <c r="AJ490" t="s">
        <v>336</v>
      </c>
      <c r="AK490" s="37">
        <v>5</v>
      </c>
      <c r="AT490"/>
    </row>
    <row r="491" spans="1:46" x14ac:dyDescent="0.25">
      <c r="A491" t="s">
        <v>1823</v>
      </c>
      <c r="B491" t="s">
        <v>1187</v>
      </c>
      <c r="C491" t="s">
        <v>1448</v>
      </c>
      <c r="D491" t="s">
        <v>1767</v>
      </c>
      <c r="E491" s="31">
        <v>46.880434782608695</v>
      </c>
      <c r="F491" s="31">
        <v>144.49184782608694</v>
      </c>
      <c r="G491" s="31">
        <v>0</v>
      </c>
      <c r="H491" s="36">
        <v>0</v>
      </c>
      <c r="I491" s="31">
        <v>11.543478260869566</v>
      </c>
      <c r="J491" s="31">
        <v>0</v>
      </c>
      <c r="K491" s="36">
        <v>0</v>
      </c>
      <c r="L491" s="31">
        <v>6.7608695652173916</v>
      </c>
      <c r="M491" s="31">
        <v>0</v>
      </c>
      <c r="N491" s="36">
        <v>0</v>
      </c>
      <c r="O491" s="31">
        <v>0</v>
      </c>
      <c r="P491" s="31">
        <v>0</v>
      </c>
      <c r="Q491" s="36" t="s">
        <v>2003</v>
      </c>
      <c r="R491" s="31">
        <v>4.7826086956521738</v>
      </c>
      <c r="S491" s="31">
        <v>0</v>
      </c>
      <c r="T491" s="36">
        <v>0</v>
      </c>
      <c r="U491" s="31">
        <v>36.831521739130437</v>
      </c>
      <c r="V491" s="31">
        <v>0</v>
      </c>
      <c r="W491" s="36">
        <v>0</v>
      </c>
      <c r="X491" s="31">
        <v>5.7309782608695654</v>
      </c>
      <c r="Y491" s="31">
        <v>0</v>
      </c>
      <c r="Z491" s="36">
        <v>0</v>
      </c>
      <c r="AA491" s="31">
        <v>90.385869565217391</v>
      </c>
      <c r="AB491" s="31">
        <v>0</v>
      </c>
      <c r="AC491" s="36">
        <v>0</v>
      </c>
      <c r="AD491" s="31">
        <v>0</v>
      </c>
      <c r="AE491" s="31">
        <v>0</v>
      </c>
      <c r="AF491" s="36" t="s">
        <v>2003</v>
      </c>
      <c r="AG491" s="31">
        <v>0</v>
      </c>
      <c r="AH491" s="31">
        <v>0</v>
      </c>
      <c r="AI491" s="36" t="s">
        <v>2003</v>
      </c>
      <c r="AJ491" t="s">
        <v>495</v>
      </c>
      <c r="AK491" s="37">
        <v>5</v>
      </c>
      <c r="AT491"/>
    </row>
    <row r="492" spans="1:46" x14ac:dyDescent="0.25">
      <c r="A492" t="s">
        <v>1823</v>
      </c>
      <c r="B492" t="s">
        <v>1150</v>
      </c>
      <c r="C492" t="s">
        <v>1454</v>
      </c>
      <c r="D492" t="s">
        <v>1755</v>
      </c>
      <c r="E492" s="31">
        <v>218.43478260869566</v>
      </c>
      <c r="F492" s="31">
        <v>363.88456521739124</v>
      </c>
      <c r="G492" s="31">
        <v>0</v>
      </c>
      <c r="H492" s="36">
        <v>0</v>
      </c>
      <c r="I492" s="31">
        <v>67.755434782608688</v>
      </c>
      <c r="J492" s="31">
        <v>0</v>
      </c>
      <c r="K492" s="36">
        <v>0</v>
      </c>
      <c r="L492" s="31">
        <v>35.730978260869563</v>
      </c>
      <c r="M492" s="31">
        <v>0</v>
      </c>
      <c r="N492" s="36">
        <v>0</v>
      </c>
      <c r="O492" s="31">
        <v>26.752717391304348</v>
      </c>
      <c r="P492" s="31">
        <v>0</v>
      </c>
      <c r="Q492" s="36">
        <v>0</v>
      </c>
      <c r="R492" s="31">
        <v>5.2717391304347823</v>
      </c>
      <c r="S492" s="31">
        <v>0</v>
      </c>
      <c r="T492" s="36">
        <v>0</v>
      </c>
      <c r="U492" s="31">
        <v>112.90489130434783</v>
      </c>
      <c r="V492" s="31">
        <v>0</v>
      </c>
      <c r="W492" s="36">
        <v>0</v>
      </c>
      <c r="X492" s="31">
        <v>15.217391304347826</v>
      </c>
      <c r="Y492" s="31">
        <v>0</v>
      </c>
      <c r="Z492" s="36">
        <v>0</v>
      </c>
      <c r="AA492" s="31">
        <v>168.00684782608695</v>
      </c>
      <c r="AB492" s="31">
        <v>0</v>
      </c>
      <c r="AC492" s="36">
        <v>0</v>
      </c>
      <c r="AD492" s="31">
        <v>0</v>
      </c>
      <c r="AE492" s="31">
        <v>0</v>
      </c>
      <c r="AF492" s="36" t="s">
        <v>2003</v>
      </c>
      <c r="AG492" s="31">
        <v>0</v>
      </c>
      <c r="AH492" s="31">
        <v>0</v>
      </c>
      <c r="AI492" s="36" t="s">
        <v>2003</v>
      </c>
      <c r="AJ492" t="s">
        <v>458</v>
      </c>
      <c r="AK492" s="37">
        <v>5</v>
      </c>
      <c r="AT492"/>
    </row>
    <row r="493" spans="1:46" x14ac:dyDescent="0.25">
      <c r="A493" t="s">
        <v>1823</v>
      </c>
      <c r="B493" t="s">
        <v>1080</v>
      </c>
      <c r="C493" t="s">
        <v>1382</v>
      </c>
      <c r="D493" t="s">
        <v>1798</v>
      </c>
      <c r="E493" s="31">
        <v>72.956521739130437</v>
      </c>
      <c r="F493" s="31">
        <v>325.67391304347825</v>
      </c>
      <c r="G493" s="31">
        <v>0</v>
      </c>
      <c r="H493" s="36">
        <v>0</v>
      </c>
      <c r="I493" s="31">
        <v>49.945652173913047</v>
      </c>
      <c r="J493" s="31">
        <v>0</v>
      </c>
      <c r="K493" s="36">
        <v>0</v>
      </c>
      <c r="L493" s="31">
        <v>46.989130434782609</v>
      </c>
      <c r="M493" s="31">
        <v>0</v>
      </c>
      <c r="N493" s="36">
        <v>0</v>
      </c>
      <c r="O493" s="31">
        <v>0</v>
      </c>
      <c r="P493" s="31">
        <v>0</v>
      </c>
      <c r="Q493" s="36" t="s">
        <v>2003</v>
      </c>
      <c r="R493" s="31">
        <v>2.9565217391304346</v>
      </c>
      <c r="S493" s="31">
        <v>0</v>
      </c>
      <c r="T493" s="36">
        <v>0</v>
      </c>
      <c r="U493" s="31">
        <v>73.529891304347828</v>
      </c>
      <c r="V493" s="31">
        <v>0</v>
      </c>
      <c r="W493" s="36">
        <v>0</v>
      </c>
      <c r="X493" s="31">
        <v>0</v>
      </c>
      <c r="Y493" s="31">
        <v>0</v>
      </c>
      <c r="Z493" s="36" t="s">
        <v>2003</v>
      </c>
      <c r="AA493" s="31">
        <v>179.18206521739131</v>
      </c>
      <c r="AB493" s="31">
        <v>0</v>
      </c>
      <c r="AC493" s="36">
        <v>0</v>
      </c>
      <c r="AD493" s="31">
        <v>23.016304347826086</v>
      </c>
      <c r="AE493" s="31">
        <v>0</v>
      </c>
      <c r="AF493" s="36">
        <v>0</v>
      </c>
      <c r="AG493" s="31">
        <v>0</v>
      </c>
      <c r="AH493" s="31">
        <v>0</v>
      </c>
      <c r="AI493" s="36" t="s">
        <v>2003</v>
      </c>
      <c r="AJ493" t="s">
        <v>388</v>
      </c>
      <c r="AK493" s="37">
        <v>5</v>
      </c>
      <c r="AT493"/>
    </row>
    <row r="494" spans="1:46" x14ac:dyDescent="0.25">
      <c r="A494" t="s">
        <v>1823</v>
      </c>
      <c r="B494" t="s">
        <v>1160</v>
      </c>
      <c r="C494" t="s">
        <v>1389</v>
      </c>
      <c r="D494" t="s">
        <v>1717</v>
      </c>
      <c r="E494" s="31">
        <v>10.858695652173912</v>
      </c>
      <c r="F494" s="31">
        <v>91.328260869565199</v>
      </c>
      <c r="G494" s="31">
        <v>0.18804347826086953</v>
      </c>
      <c r="H494" s="36">
        <v>2.0589845516650403E-3</v>
      </c>
      <c r="I494" s="31">
        <v>41.136956521739123</v>
      </c>
      <c r="J494" s="31">
        <v>0.18804347826086953</v>
      </c>
      <c r="K494" s="36">
        <v>4.5711567933202982E-3</v>
      </c>
      <c r="L494" s="31">
        <v>25.856521739130425</v>
      </c>
      <c r="M494" s="31">
        <v>0.18804347826086953</v>
      </c>
      <c r="N494" s="36">
        <v>7.2725744072641681E-3</v>
      </c>
      <c r="O494" s="31">
        <v>9.7152173913043463</v>
      </c>
      <c r="P494" s="31">
        <v>0</v>
      </c>
      <c r="Q494" s="36">
        <v>0</v>
      </c>
      <c r="R494" s="31">
        <v>5.5652173913043477</v>
      </c>
      <c r="S494" s="31">
        <v>0</v>
      </c>
      <c r="T494" s="36">
        <v>0</v>
      </c>
      <c r="U494" s="31">
        <v>9.5489130434782581</v>
      </c>
      <c r="V494" s="31">
        <v>0</v>
      </c>
      <c r="W494" s="36">
        <v>0</v>
      </c>
      <c r="X494" s="31">
        <v>0</v>
      </c>
      <c r="Y494" s="31">
        <v>0</v>
      </c>
      <c r="Z494" s="36" t="s">
        <v>2003</v>
      </c>
      <c r="AA494" s="31">
        <v>38.946739130434779</v>
      </c>
      <c r="AB494" s="31">
        <v>0</v>
      </c>
      <c r="AC494" s="36">
        <v>0</v>
      </c>
      <c r="AD494" s="31">
        <v>1.6956521739130432</v>
      </c>
      <c r="AE494" s="31">
        <v>0</v>
      </c>
      <c r="AF494" s="36">
        <v>0</v>
      </c>
      <c r="AG494" s="31">
        <v>0</v>
      </c>
      <c r="AH494" s="31">
        <v>0</v>
      </c>
      <c r="AI494" s="36" t="s">
        <v>2003</v>
      </c>
      <c r="AJ494" t="s">
        <v>468</v>
      </c>
      <c r="AK494" s="37">
        <v>5</v>
      </c>
      <c r="AT494"/>
    </row>
    <row r="495" spans="1:46" x14ac:dyDescent="0.25">
      <c r="A495" t="s">
        <v>1823</v>
      </c>
      <c r="B495" t="s">
        <v>1029</v>
      </c>
      <c r="C495" t="s">
        <v>1454</v>
      </c>
      <c r="D495" t="s">
        <v>1755</v>
      </c>
      <c r="E495" s="31">
        <v>84.760869565217391</v>
      </c>
      <c r="F495" s="31">
        <v>286.88858695652175</v>
      </c>
      <c r="G495" s="31">
        <v>69.758152173913047</v>
      </c>
      <c r="H495" s="36">
        <v>0.2431541558134028</v>
      </c>
      <c r="I495" s="31">
        <v>83.317934782608688</v>
      </c>
      <c r="J495" s="31">
        <v>9.2608695652173907</v>
      </c>
      <c r="K495" s="36">
        <v>0.11115097354946023</v>
      </c>
      <c r="L495" s="31">
        <v>65.190217391304344</v>
      </c>
      <c r="M495" s="31">
        <v>9.2608695652173907</v>
      </c>
      <c r="N495" s="36">
        <v>0.14205919132972072</v>
      </c>
      <c r="O495" s="31">
        <v>9.6304347826086953</v>
      </c>
      <c r="P495" s="31">
        <v>0</v>
      </c>
      <c r="Q495" s="36">
        <v>0</v>
      </c>
      <c r="R495" s="31">
        <v>8.4972826086956523</v>
      </c>
      <c r="S495" s="31">
        <v>0</v>
      </c>
      <c r="T495" s="36">
        <v>0</v>
      </c>
      <c r="U495" s="31">
        <v>26.361413043478262</v>
      </c>
      <c r="V495" s="31">
        <v>8.0869565217391308</v>
      </c>
      <c r="W495" s="36">
        <v>0.30677249768065151</v>
      </c>
      <c r="X495" s="31">
        <v>5.8885869565217392</v>
      </c>
      <c r="Y495" s="31">
        <v>0</v>
      </c>
      <c r="Z495" s="36">
        <v>0</v>
      </c>
      <c r="AA495" s="31">
        <v>169.53804347826087</v>
      </c>
      <c r="AB495" s="31">
        <v>52.410326086956523</v>
      </c>
      <c r="AC495" s="36">
        <v>0.30913607949991984</v>
      </c>
      <c r="AD495" s="31">
        <v>1.7826086956521738</v>
      </c>
      <c r="AE495" s="31">
        <v>0</v>
      </c>
      <c r="AF495" s="36">
        <v>0</v>
      </c>
      <c r="AG495" s="31">
        <v>0</v>
      </c>
      <c r="AH495" s="31">
        <v>0</v>
      </c>
      <c r="AI495" s="36" t="s">
        <v>2003</v>
      </c>
      <c r="AJ495" t="s">
        <v>337</v>
      </c>
      <c r="AK495" s="37">
        <v>5</v>
      </c>
      <c r="AT495"/>
    </row>
    <row r="496" spans="1:46" x14ac:dyDescent="0.25">
      <c r="A496" t="s">
        <v>1823</v>
      </c>
      <c r="B496" t="s">
        <v>926</v>
      </c>
      <c r="C496" t="s">
        <v>1567</v>
      </c>
      <c r="D496" t="s">
        <v>1750</v>
      </c>
      <c r="E496" s="31">
        <v>90.163043478260875</v>
      </c>
      <c r="F496" s="31">
        <v>206.63760869565218</v>
      </c>
      <c r="G496" s="31">
        <v>0</v>
      </c>
      <c r="H496" s="36">
        <v>0</v>
      </c>
      <c r="I496" s="31">
        <v>56.51</v>
      </c>
      <c r="J496" s="31">
        <v>0</v>
      </c>
      <c r="K496" s="36">
        <v>0</v>
      </c>
      <c r="L496" s="31">
        <v>40.390434782608693</v>
      </c>
      <c r="M496" s="31">
        <v>0</v>
      </c>
      <c r="N496" s="36">
        <v>0</v>
      </c>
      <c r="O496" s="31">
        <v>11.163043478260869</v>
      </c>
      <c r="P496" s="31">
        <v>0</v>
      </c>
      <c r="Q496" s="36">
        <v>0</v>
      </c>
      <c r="R496" s="31">
        <v>4.9565217391304346</v>
      </c>
      <c r="S496" s="31">
        <v>0</v>
      </c>
      <c r="T496" s="36">
        <v>0</v>
      </c>
      <c r="U496" s="31">
        <v>40.961956521739133</v>
      </c>
      <c r="V496" s="31">
        <v>0</v>
      </c>
      <c r="W496" s="36">
        <v>0</v>
      </c>
      <c r="X496" s="31">
        <v>4.7826086956521738</v>
      </c>
      <c r="Y496" s="31">
        <v>0</v>
      </c>
      <c r="Z496" s="36">
        <v>0</v>
      </c>
      <c r="AA496" s="31">
        <v>104.38304347826087</v>
      </c>
      <c r="AB496" s="31">
        <v>0</v>
      </c>
      <c r="AC496" s="36">
        <v>0</v>
      </c>
      <c r="AD496" s="31">
        <v>0</v>
      </c>
      <c r="AE496" s="31">
        <v>0</v>
      </c>
      <c r="AF496" s="36" t="s">
        <v>2003</v>
      </c>
      <c r="AG496" s="31">
        <v>0</v>
      </c>
      <c r="AH496" s="31">
        <v>0</v>
      </c>
      <c r="AI496" s="36" t="s">
        <v>2003</v>
      </c>
      <c r="AJ496" t="s">
        <v>234</v>
      </c>
      <c r="AK496" s="37">
        <v>5</v>
      </c>
      <c r="AT496"/>
    </row>
    <row r="497" spans="1:46" x14ac:dyDescent="0.25">
      <c r="A497" t="s">
        <v>1823</v>
      </c>
      <c r="B497" t="s">
        <v>1155</v>
      </c>
      <c r="C497" t="s">
        <v>1644</v>
      </c>
      <c r="D497" t="s">
        <v>1755</v>
      </c>
      <c r="E497" s="31">
        <v>127.08695652173913</v>
      </c>
      <c r="F497" s="31">
        <v>297.61717391304353</v>
      </c>
      <c r="G497" s="31">
        <v>2.6128260869565216</v>
      </c>
      <c r="H497" s="36">
        <v>8.7791509226545026E-3</v>
      </c>
      <c r="I497" s="31">
        <v>77.2</v>
      </c>
      <c r="J497" s="31">
        <v>0</v>
      </c>
      <c r="K497" s="36">
        <v>0</v>
      </c>
      <c r="L497" s="31">
        <v>41.054347826086961</v>
      </c>
      <c r="M497" s="31">
        <v>0</v>
      </c>
      <c r="N497" s="36">
        <v>0</v>
      </c>
      <c r="O497" s="31">
        <v>30.319565217391304</v>
      </c>
      <c r="P497" s="31">
        <v>0</v>
      </c>
      <c r="Q497" s="36">
        <v>0</v>
      </c>
      <c r="R497" s="31">
        <v>5.8260869565217392</v>
      </c>
      <c r="S497" s="31">
        <v>0</v>
      </c>
      <c r="T497" s="36">
        <v>0</v>
      </c>
      <c r="U497" s="31">
        <v>74.557608695652178</v>
      </c>
      <c r="V497" s="31">
        <v>0</v>
      </c>
      <c r="W497" s="36">
        <v>0</v>
      </c>
      <c r="X497" s="31">
        <v>6.6065217391304358</v>
      </c>
      <c r="Y497" s="31">
        <v>0</v>
      </c>
      <c r="Z497" s="36">
        <v>0</v>
      </c>
      <c r="AA497" s="31">
        <v>139.25304347826088</v>
      </c>
      <c r="AB497" s="31">
        <v>2.6128260869565216</v>
      </c>
      <c r="AC497" s="36">
        <v>1.8763152471884152E-2</v>
      </c>
      <c r="AD497" s="31">
        <v>0</v>
      </c>
      <c r="AE497" s="31">
        <v>0</v>
      </c>
      <c r="AF497" s="36" t="s">
        <v>2003</v>
      </c>
      <c r="AG497" s="31">
        <v>0</v>
      </c>
      <c r="AH497" s="31">
        <v>0</v>
      </c>
      <c r="AI497" s="36" t="s">
        <v>2003</v>
      </c>
      <c r="AJ497" t="s">
        <v>463</v>
      </c>
      <c r="AK497" s="37">
        <v>5</v>
      </c>
      <c r="AT497"/>
    </row>
    <row r="498" spans="1:46" x14ac:dyDescent="0.25">
      <c r="A498" t="s">
        <v>1823</v>
      </c>
      <c r="B498" t="s">
        <v>708</v>
      </c>
      <c r="C498" t="s">
        <v>1445</v>
      </c>
      <c r="D498" t="s">
        <v>1768</v>
      </c>
      <c r="E498" s="31">
        <v>79.315217391304344</v>
      </c>
      <c r="F498" s="31">
        <v>193.93010869565217</v>
      </c>
      <c r="G498" s="31">
        <v>37.394565217391303</v>
      </c>
      <c r="H498" s="36">
        <v>0.19282495879006165</v>
      </c>
      <c r="I498" s="31">
        <v>67.326847826086976</v>
      </c>
      <c r="J498" s="31">
        <v>2.8105434782608696</v>
      </c>
      <c r="K498" s="36">
        <v>4.174476555802565E-2</v>
      </c>
      <c r="L498" s="31">
        <v>54.818152173913056</v>
      </c>
      <c r="M498" s="31">
        <v>2.8105434782608696</v>
      </c>
      <c r="N498" s="36">
        <v>5.1270306765253487E-2</v>
      </c>
      <c r="O498" s="31">
        <v>7.2532608695652172</v>
      </c>
      <c r="P498" s="31">
        <v>0</v>
      </c>
      <c r="Q498" s="36">
        <v>0</v>
      </c>
      <c r="R498" s="31">
        <v>5.2554347826086953</v>
      </c>
      <c r="S498" s="31">
        <v>0</v>
      </c>
      <c r="T498" s="36">
        <v>0</v>
      </c>
      <c r="U498" s="31">
        <v>30.281086956521737</v>
      </c>
      <c r="V498" s="31">
        <v>8.1158695652173929</v>
      </c>
      <c r="W498" s="36">
        <v>0.26801777548046213</v>
      </c>
      <c r="X498" s="31">
        <v>1.3228260869565216</v>
      </c>
      <c r="Y498" s="31">
        <v>0</v>
      </c>
      <c r="Z498" s="36">
        <v>0</v>
      </c>
      <c r="AA498" s="31">
        <v>94.999347826086918</v>
      </c>
      <c r="AB498" s="31">
        <v>26.468152173913044</v>
      </c>
      <c r="AC498" s="36">
        <v>0.27861404082865571</v>
      </c>
      <c r="AD498" s="31">
        <v>0</v>
      </c>
      <c r="AE498" s="31">
        <v>0</v>
      </c>
      <c r="AF498" s="36" t="s">
        <v>2003</v>
      </c>
      <c r="AG498" s="31">
        <v>0</v>
      </c>
      <c r="AH498" s="31">
        <v>0</v>
      </c>
      <c r="AI498" s="36" t="s">
        <v>2003</v>
      </c>
      <c r="AJ498" t="s">
        <v>16</v>
      </c>
      <c r="AK498" s="37">
        <v>5</v>
      </c>
      <c r="AT498"/>
    </row>
    <row r="499" spans="1:46" x14ac:dyDescent="0.25">
      <c r="A499" t="s">
        <v>1823</v>
      </c>
      <c r="B499" t="s">
        <v>787</v>
      </c>
      <c r="C499" t="s">
        <v>1381</v>
      </c>
      <c r="D499" t="s">
        <v>1755</v>
      </c>
      <c r="E499" s="31">
        <v>108.43478260869566</v>
      </c>
      <c r="F499" s="31">
        <v>267.3054347826087</v>
      </c>
      <c r="G499" s="31">
        <v>9.5978260869565215</v>
      </c>
      <c r="H499" s="36">
        <v>3.5905839680222512E-2</v>
      </c>
      <c r="I499" s="31">
        <v>59.577173913043467</v>
      </c>
      <c r="J499" s="31">
        <v>4.4130434782608692</v>
      </c>
      <c r="K499" s="36">
        <v>7.407272262866943E-2</v>
      </c>
      <c r="L499" s="31">
        <v>43.641304347826079</v>
      </c>
      <c r="M499" s="31">
        <v>4.4130434782608692</v>
      </c>
      <c r="N499" s="36">
        <v>0.10112079701120798</v>
      </c>
      <c r="O499" s="31">
        <v>11.126086956521739</v>
      </c>
      <c r="P499" s="31">
        <v>0</v>
      </c>
      <c r="Q499" s="36">
        <v>0</v>
      </c>
      <c r="R499" s="31">
        <v>4.8097826086956523</v>
      </c>
      <c r="S499" s="31">
        <v>0</v>
      </c>
      <c r="T499" s="36">
        <v>0</v>
      </c>
      <c r="U499" s="31">
        <v>64.918478260869577</v>
      </c>
      <c r="V499" s="31">
        <v>0.80434782608695654</v>
      </c>
      <c r="W499" s="36">
        <v>1.2390121389702802E-2</v>
      </c>
      <c r="X499" s="31">
        <v>11.511956521739132</v>
      </c>
      <c r="Y499" s="31">
        <v>0</v>
      </c>
      <c r="Z499" s="36">
        <v>0</v>
      </c>
      <c r="AA499" s="31">
        <v>131.29782608695649</v>
      </c>
      <c r="AB499" s="31">
        <v>4.3804347826086953</v>
      </c>
      <c r="AC499" s="36">
        <v>3.3362584234316282E-2</v>
      </c>
      <c r="AD499" s="31">
        <v>0</v>
      </c>
      <c r="AE499" s="31">
        <v>0</v>
      </c>
      <c r="AF499" s="36" t="s">
        <v>2003</v>
      </c>
      <c r="AG499" s="31">
        <v>0</v>
      </c>
      <c r="AH499" s="31">
        <v>0</v>
      </c>
      <c r="AI499" s="36" t="s">
        <v>2003</v>
      </c>
      <c r="AJ499" t="s">
        <v>95</v>
      </c>
      <c r="AK499" s="37">
        <v>5</v>
      </c>
      <c r="AT499"/>
    </row>
    <row r="500" spans="1:46" x14ac:dyDescent="0.25">
      <c r="A500" t="s">
        <v>1823</v>
      </c>
      <c r="B500" t="s">
        <v>739</v>
      </c>
      <c r="C500" t="s">
        <v>1466</v>
      </c>
      <c r="D500" t="s">
        <v>1774</v>
      </c>
      <c r="E500" s="31">
        <v>55.597826086956523</v>
      </c>
      <c r="F500" s="31">
        <v>147.35869565217391</v>
      </c>
      <c r="G500" s="31">
        <v>0</v>
      </c>
      <c r="H500" s="36">
        <v>0</v>
      </c>
      <c r="I500" s="31">
        <v>25.554347826086961</v>
      </c>
      <c r="J500" s="31">
        <v>0</v>
      </c>
      <c r="K500" s="36">
        <v>0</v>
      </c>
      <c r="L500" s="31">
        <v>17.418478260869566</v>
      </c>
      <c r="M500" s="31">
        <v>0</v>
      </c>
      <c r="N500" s="36">
        <v>0</v>
      </c>
      <c r="O500" s="31">
        <v>4.6576086956521738</v>
      </c>
      <c r="P500" s="31">
        <v>0</v>
      </c>
      <c r="Q500" s="36">
        <v>0</v>
      </c>
      <c r="R500" s="31">
        <v>3.4782608695652173</v>
      </c>
      <c r="S500" s="31">
        <v>0</v>
      </c>
      <c r="T500" s="36">
        <v>0</v>
      </c>
      <c r="U500" s="31">
        <v>27.842391304347824</v>
      </c>
      <c r="V500" s="31">
        <v>0</v>
      </c>
      <c r="W500" s="36">
        <v>0</v>
      </c>
      <c r="X500" s="31">
        <v>6.0570652173913047</v>
      </c>
      <c r="Y500" s="31">
        <v>0</v>
      </c>
      <c r="Z500" s="36">
        <v>0</v>
      </c>
      <c r="AA500" s="31">
        <v>87.904891304347828</v>
      </c>
      <c r="AB500" s="31">
        <v>0</v>
      </c>
      <c r="AC500" s="36">
        <v>0</v>
      </c>
      <c r="AD500" s="31">
        <v>0</v>
      </c>
      <c r="AE500" s="31">
        <v>0</v>
      </c>
      <c r="AF500" s="36" t="s">
        <v>2003</v>
      </c>
      <c r="AG500" s="31">
        <v>0</v>
      </c>
      <c r="AH500" s="31">
        <v>0</v>
      </c>
      <c r="AI500" s="36" t="s">
        <v>2003</v>
      </c>
      <c r="AJ500" t="s">
        <v>47</v>
      </c>
      <c r="AK500" s="37">
        <v>5</v>
      </c>
      <c r="AT500"/>
    </row>
    <row r="501" spans="1:46" x14ac:dyDescent="0.25">
      <c r="A501" t="s">
        <v>1823</v>
      </c>
      <c r="B501" t="s">
        <v>905</v>
      </c>
      <c r="C501" t="s">
        <v>1479</v>
      </c>
      <c r="D501" t="s">
        <v>1757</v>
      </c>
      <c r="E501" s="31">
        <v>82.467391304347828</v>
      </c>
      <c r="F501" s="31">
        <v>264.73641304347825</v>
      </c>
      <c r="G501" s="31">
        <v>24.932065217391305</v>
      </c>
      <c r="H501" s="36">
        <v>9.4176939737023097E-2</v>
      </c>
      <c r="I501" s="31">
        <v>33.758152173913047</v>
      </c>
      <c r="J501" s="31">
        <v>3.4809782608695654</v>
      </c>
      <c r="K501" s="36">
        <v>0.10311518956773726</v>
      </c>
      <c r="L501" s="31">
        <v>28.105978260869566</v>
      </c>
      <c r="M501" s="31">
        <v>3.4809782608695654</v>
      </c>
      <c r="N501" s="36">
        <v>0.12385188049888814</v>
      </c>
      <c r="O501" s="31">
        <v>0</v>
      </c>
      <c r="P501" s="31">
        <v>0</v>
      </c>
      <c r="Q501" s="36" t="s">
        <v>2003</v>
      </c>
      <c r="R501" s="31">
        <v>5.6521739130434785</v>
      </c>
      <c r="S501" s="31">
        <v>0</v>
      </c>
      <c r="T501" s="36">
        <v>0</v>
      </c>
      <c r="U501" s="31">
        <v>56.600543478260867</v>
      </c>
      <c r="V501" s="31">
        <v>3.5081521739130435</v>
      </c>
      <c r="W501" s="36">
        <v>6.1980892025541315E-2</v>
      </c>
      <c r="X501" s="31">
        <v>0</v>
      </c>
      <c r="Y501" s="31">
        <v>0</v>
      </c>
      <c r="Z501" s="36" t="s">
        <v>2003</v>
      </c>
      <c r="AA501" s="31">
        <v>174.37771739130434</v>
      </c>
      <c r="AB501" s="31">
        <v>17.942934782608695</v>
      </c>
      <c r="AC501" s="36">
        <v>0.10289694721914884</v>
      </c>
      <c r="AD501" s="31">
        <v>0</v>
      </c>
      <c r="AE501" s="31">
        <v>0</v>
      </c>
      <c r="AF501" s="36" t="s">
        <v>2003</v>
      </c>
      <c r="AG501" s="31">
        <v>0</v>
      </c>
      <c r="AH501" s="31">
        <v>0</v>
      </c>
      <c r="AI501" s="36" t="s">
        <v>2003</v>
      </c>
      <c r="AJ501" t="s">
        <v>213</v>
      </c>
      <c r="AK501" s="37">
        <v>5</v>
      </c>
      <c r="AT501"/>
    </row>
    <row r="502" spans="1:46" x14ac:dyDescent="0.25">
      <c r="A502" t="s">
        <v>1823</v>
      </c>
      <c r="B502" t="s">
        <v>1077</v>
      </c>
      <c r="C502" t="s">
        <v>1454</v>
      </c>
      <c r="D502" t="s">
        <v>1755</v>
      </c>
      <c r="E502" s="31">
        <v>175.05434782608697</v>
      </c>
      <c r="F502" s="31">
        <v>499.14945652173913</v>
      </c>
      <c r="G502" s="31">
        <v>0</v>
      </c>
      <c r="H502" s="36">
        <v>0</v>
      </c>
      <c r="I502" s="31">
        <v>118.35869565217391</v>
      </c>
      <c r="J502" s="31">
        <v>0</v>
      </c>
      <c r="K502" s="36">
        <v>0</v>
      </c>
      <c r="L502" s="31">
        <v>93.315217391304344</v>
      </c>
      <c r="M502" s="31">
        <v>0</v>
      </c>
      <c r="N502" s="36">
        <v>0</v>
      </c>
      <c r="O502" s="31">
        <v>19.913043478260871</v>
      </c>
      <c r="P502" s="31">
        <v>0</v>
      </c>
      <c r="Q502" s="36">
        <v>0</v>
      </c>
      <c r="R502" s="31">
        <v>5.1304347826086953</v>
      </c>
      <c r="S502" s="31">
        <v>0</v>
      </c>
      <c r="T502" s="36">
        <v>0</v>
      </c>
      <c r="U502" s="31">
        <v>85.532608695652172</v>
      </c>
      <c r="V502" s="31">
        <v>0</v>
      </c>
      <c r="W502" s="36">
        <v>0</v>
      </c>
      <c r="X502" s="31">
        <v>5.3913043478260869</v>
      </c>
      <c r="Y502" s="31">
        <v>0</v>
      </c>
      <c r="Z502" s="36">
        <v>0</v>
      </c>
      <c r="AA502" s="31">
        <v>289.86684782608694</v>
      </c>
      <c r="AB502" s="31">
        <v>0</v>
      </c>
      <c r="AC502" s="36">
        <v>0</v>
      </c>
      <c r="AD502" s="31">
        <v>0</v>
      </c>
      <c r="AE502" s="31">
        <v>0</v>
      </c>
      <c r="AF502" s="36" t="s">
        <v>2003</v>
      </c>
      <c r="AG502" s="31">
        <v>0</v>
      </c>
      <c r="AH502" s="31">
        <v>0</v>
      </c>
      <c r="AI502" s="36" t="s">
        <v>2003</v>
      </c>
      <c r="AJ502" t="s">
        <v>385</v>
      </c>
      <c r="AK502" s="37">
        <v>5</v>
      </c>
      <c r="AT502"/>
    </row>
    <row r="503" spans="1:46" x14ac:dyDescent="0.25">
      <c r="A503" t="s">
        <v>1823</v>
      </c>
      <c r="B503" t="s">
        <v>1109</v>
      </c>
      <c r="C503" t="s">
        <v>1393</v>
      </c>
      <c r="D503" t="s">
        <v>1799</v>
      </c>
      <c r="E503" s="31">
        <v>74.358695652173907</v>
      </c>
      <c r="F503" s="31">
        <v>248.51630434782609</v>
      </c>
      <c r="G503" s="31">
        <v>0</v>
      </c>
      <c r="H503" s="36">
        <v>0</v>
      </c>
      <c r="I503" s="31">
        <v>44.394021739130437</v>
      </c>
      <c r="J503" s="31">
        <v>0</v>
      </c>
      <c r="K503" s="36">
        <v>0</v>
      </c>
      <c r="L503" s="31">
        <v>39.046195652173914</v>
      </c>
      <c r="M503" s="31">
        <v>0</v>
      </c>
      <c r="N503" s="36">
        <v>0</v>
      </c>
      <c r="O503" s="31">
        <v>5.3478260869565215</v>
      </c>
      <c r="P503" s="31">
        <v>0</v>
      </c>
      <c r="Q503" s="36">
        <v>0</v>
      </c>
      <c r="R503" s="31">
        <v>0</v>
      </c>
      <c r="S503" s="31">
        <v>0</v>
      </c>
      <c r="T503" s="36" t="s">
        <v>2003</v>
      </c>
      <c r="U503" s="31">
        <v>30.119565217391305</v>
      </c>
      <c r="V503" s="31">
        <v>0</v>
      </c>
      <c r="W503" s="36">
        <v>0</v>
      </c>
      <c r="X503" s="31">
        <v>0</v>
      </c>
      <c r="Y503" s="31">
        <v>0</v>
      </c>
      <c r="Z503" s="36" t="s">
        <v>2003</v>
      </c>
      <c r="AA503" s="31">
        <v>174.00271739130434</v>
      </c>
      <c r="AB503" s="31">
        <v>0</v>
      </c>
      <c r="AC503" s="36">
        <v>0</v>
      </c>
      <c r="AD503" s="31">
        <v>0</v>
      </c>
      <c r="AE503" s="31">
        <v>0</v>
      </c>
      <c r="AF503" s="36" t="s">
        <v>2003</v>
      </c>
      <c r="AG503" s="31">
        <v>0</v>
      </c>
      <c r="AH503" s="31">
        <v>0</v>
      </c>
      <c r="AI503" s="36" t="s">
        <v>2003</v>
      </c>
      <c r="AJ503" t="s">
        <v>417</v>
      </c>
      <c r="AK503" s="37">
        <v>5</v>
      </c>
      <c r="AT503"/>
    </row>
    <row r="504" spans="1:46" x14ac:dyDescent="0.25">
      <c r="A504" t="s">
        <v>1823</v>
      </c>
      <c r="B504" t="s">
        <v>1338</v>
      </c>
      <c r="C504" t="s">
        <v>1706</v>
      </c>
      <c r="D504" t="s">
        <v>1718</v>
      </c>
      <c r="E504" s="31">
        <v>43.739130434782609</v>
      </c>
      <c r="F504" s="31">
        <v>144.60152173913045</v>
      </c>
      <c r="G504" s="31">
        <v>0</v>
      </c>
      <c r="H504" s="36">
        <v>0</v>
      </c>
      <c r="I504" s="31">
        <v>30.298369565217385</v>
      </c>
      <c r="J504" s="31">
        <v>0</v>
      </c>
      <c r="K504" s="36">
        <v>0</v>
      </c>
      <c r="L504" s="31">
        <v>26.957499999999992</v>
      </c>
      <c r="M504" s="31">
        <v>0</v>
      </c>
      <c r="N504" s="36">
        <v>0</v>
      </c>
      <c r="O504" s="31">
        <v>0</v>
      </c>
      <c r="P504" s="31">
        <v>0</v>
      </c>
      <c r="Q504" s="36" t="s">
        <v>2003</v>
      </c>
      <c r="R504" s="31">
        <v>3.3408695652173916</v>
      </c>
      <c r="S504" s="31">
        <v>0</v>
      </c>
      <c r="T504" s="36">
        <v>0</v>
      </c>
      <c r="U504" s="31">
        <v>29.483152173913048</v>
      </c>
      <c r="V504" s="31">
        <v>0</v>
      </c>
      <c r="W504" s="36">
        <v>0</v>
      </c>
      <c r="X504" s="31">
        <v>6.6993478260869557</v>
      </c>
      <c r="Y504" s="31">
        <v>0</v>
      </c>
      <c r="Z504" s="36">
        <v>0</v>
      </c>
      <c r="AA504" s="31">
        <v>78.120652173913058</v>
      </c>
      <c r="AB504" s="31">
        <v>0</v>
      </c>
      <c r="AC504" s="36">
        <v>0</v>
      </c>
      <c r="AD504" s="31">
        <v>0</v>
      </c>
      <c r="AE504" s="31">
        <v>0</v>
      </c>
      <c r="AF504" s="36" t="s">
        <v>2003</v>
      </c>
      <c r="AG504" s="31">
        <v>0</v>
      </c>
      <c r="AH504" s="31">
        <v>0</v>
      </c>
      <c r="AI504" s="36" t="s">
        <v>2003</v>
      </c>
      <c r="AJ504" t="s">
        <v>647</v>
      </c>
      <c r="AK504" s="37">
        <v>5</v>
      </c>
      <c r="AT504"/>
    </row>
    <row r="505" spans="1:46" x14ac:dyDescent="0.25">
      <c r="A505" t="s">
        <v>1823</v>
      </c>
      <c r="B505" t="s">
        <v>735</v>
      </c>
      <c r="C505" t="s">
        <v>1465</v>
      </c>
      <c r="D505" t="s">
        <v>1755</v>
      </c>
      <c r="E505" s="31">
        <v>149.88043478260869</v>
      </c>
      <c r="F505" s="31">
        <v>280.08695652173913</v>
      </c>
      <c r="G505" s="31">
        <v>0</v>
      </c>
      <c r="H505" s="36">
        <v>0</v>
      </c>
      <c r="I505" s="31">
        <v>62.831521739130437</v>
      </c>
      <c r="J505" s="31">
        <v>0</v>
      </c>
      <c r="K505" s="36">
        <v>0</v>
      </c>
      <c r="L505" s="31">
        <v>57.266304347826086</v>
      </c>
      <c r="M505" s="31">
        <v>0</v>
      </c>
      <c r="N505" s="36">
        <v>0</v>
      </c>
      <c r="O505" s="31">
        <v>0</v>
      </c>
      <c r="P505" s="31">
        <v>0</v>
      </c>
      <c r="Q505" s="36" t="s">
        <v>2003</v>
      </c>
      <c r="R505" s="31">
        <v>5.5652173913043477</v>
      </c>
      <c r="S505" s="31">
        <v>0</v>
      </c>
      <c r="T505" s="36">
        <v>0</v>
      </c>
      <c r="U505" s="31">
        <v>65.336956521739125</v>
      </c>
      <c r="V505" s="31">
        <v>0</v>
      </c>
      <c r="W505" s="36">
        <v>0</v>
      </c>
      <c r="X505" s="31">
        <v>0</v>
      </c>
      <c r="Y505" s="31">
        <v>0</v>
      </c>
      <c r="Z505" s="36" t="s">
        <v>2003</v>
      </c>
      <c r="AA505" s="31">
        <v>151.91847826086956</v>
      </c>
      <c r="AB505" s="31">
        <v>0</v>
      </c>
      <c r="AC505" s="36">
        <v>0</v>
      </c>
      <c r="AD505" s="31">
        <v>0</v>
      </c>
      <c r="AE505" s="31">
        <v>0</v>
      </c>
      <c r="AF505" s="36" t="s">
        <v>2003</v>
      </c>
      <c r="AG505" s="31">
        <v>0</v>
      </c>
      <c r="AH505" s="31">
        <v>0</v>
      </c>
      <c r="AI505" s="36" t="s">
        <v>2003</v>
      </c>
      <c r="AJ505" t="s">
        <v>43</v>
      </c>
      <c r="AK505" s="37">
        <v>5</v>
      </c>
      <c r="AT505"/>
    </row>
    <row r="506" spans="1:46" x14ac:dyDescent="0.25">
      <c r="A506" t="s">
        <v>1823</v>
      </c>
      <c r="B506" t="s">
        <v>700</v>
      </c>
      <c r="C506" t="s">
        <v>1439</v>
      </c>
      <c r="D506" t="s">
        <v>1762</v>
      </c>
      <c r="E506" s="31">
        <v>89.315217391304344</v>
      </c>
      <c r="F506" s="31">
        <v>353.22554347826087</v>
      </c>
      <c r="G506" s="31">
        <v>0</v>
      </c>
      <c r="H506" s="36">
        <v>0</v>
      </c>
      <c r="I506" s="31">
        <v>95.298913043478265</v>
      </c>
      <c r="J506" s="31">
        <v>0</v>
      </c>
      <c r="K506" s="36">
        <v>0</v>
      </c>
      <c r="L506" s="31">
        <v>82.266304347826093</v>
      </c>
      <c r="M506" s="31">
        <v>0</v>
      </c>
      <c r="N506" s="36">
        <v>0</v>
      </c>
      <c r="O506" s="31">
        <v>8.4673913043478262</v>
      </c>
      <c r="P506" s="31">
        <v>0</v>
      </c>
      <c r="Q506" s="36">
        <v>0</v>
      </c>
      <c r="R506" s="31">
        <v>4.5652173913043477</v>
      </c>
      <c r="S506" s="31">
        <v>0</v>
      </c>
      <c r="T506" s="36">
        <v>0</v>
      </c>
      <c r="U506" s="31">
        <v>30.554347826086957</v>
      </c>
      <c r="V506" s="31">
        <v>0</v>
      </c>
      <c r="W506" s="36">
        <v>0</v>
      </c>
      <c r="X506" s="31">
        <v>17.394021739130434</v>
      </c>
      <c r="Y506" s="31">
        <v>0</v>
      </c>
      <c r="Z506" s="36">
        <v>0</v>
      </c>
      <c r="AA506" s="31">
        <v>209.97826086956522</v>
      </c>
      <c r="AB506" s="31">
        <v>0</v>
      </c>
      <c r="AC506" s="36">
        <v>0</v>
      </c>
      <c r="AD506" s="31">
        <v>0</v>
      </c>
      <c r="AE506" s="31">
        <v>0</v>
      </c>
      <c r="AF506" s="36" t="s">
        <v>2003</v>
      </c>
      <c r="AG506" s="31">
        <v>0</v>
      </c>
      <c r="AH506" s="31">
        <v>0</v>
      </c>
      <c r="AI506" s="36" t="s">
        <v>2003</v>
      </c>
      <c r="AJ506" t="s">
        <v>8</v>
      </c>
      <c r="AK506" s="37">
        <v>5</v>
      </c>
      <c r="AT506"/>
    </row>
    <row r="507" spans="1:46" x14ac:dyDescent="0.25">
      <c r="A507" t="s">
        <v>1823</v>
      </c>
      <c r="B507" t="s">
        <v>863</v>
      </c>
      <c r="C507" t="s">
        <v>1537</v>
      </c>
      <c r="D507" t="s">
        <v>1787</v>
      </c>
      <c r="E507" s="31">
        <v>35.054347826086953</v>
      </c>
      <c r="F507" s="31">
        <v>100.45315217391305</v>
      </c>
      <c r="G507" s="31">
        <v>0</v>
      </c>
      <c r="H507" s="36">
        <v>0</v>
      </c>
      <c r="I507" s="31">
        <v>13.67413043478261</v>
      </c>
      <c r="J507" s="31">
        <v>0</v>
      </c>
      <c r="K507" s="36">
        <v>0</v>
      </c>
      <c r="L507" s="31">
        <v>8.2936956521739145</v>
      </c>
      <c r="M507" s="31">
        <v>0</v>
      </c>
      <c r="N507" s="36">
        <v>0</v>
      </c>
      <c r="O507" s="31">
        <v>0</v>
      </c>
      <c r="P507" s="31">
        <v>0</v>
      </c>
      <c r="Q507" s="36" t="s">
        <v>2003</v>
      </c>
      <c r="R507" s="31">
        <v>5.3804347826086953</v>
      </c>
      <c r="S507" s="31">
        <v>0</v>
      </c>
      <c r="T507" s="36">
        <v>0</v>
      </c>
      <c r="U507" s="31">
        <v>29.991521739130434</v>
      </c>
      <c r="V507" s="31">
        <v>0</v>
      </c>
      <c r="W507" s="36">
        <v>0</v>
      </c>
      <c r="X507" s="31">
        <v>2.0345652173913042</v>
      </c>
      <c r="Y507" s="31">
        <v>0</v>
      </c>
      <c r="Z507" s="36">
        <v>0</v>
      </c>
      <c r="AA507" s="31">
        <v>54.752934782608698</v>
      </c>
      <c r="AB507" s="31">
        <v>0</v>
      </c>
      <c r="AC507" s="36">
        <v>0</v>
      </c>
      <c r="AD507" s="31">
        <v>0</v>
      </c>
      <c r="AE507" s="31">
        <v>0</v>
      </c>
      <c r="AF507" s="36" t="s">
        <v>2003</v>
      </c>
      <c r="AG507" s="31">
        <v>0</v>
      </c>
      <c r="AH507" s="31">
        <v>0</v>
      </c>
      <c r="AI507" s="36" t="s">
        <v>2003</v>
      </c>
      <c r="AJ507" t="s">
        <v>171</v>
      </c>
      <c r="AK507" s="37">
        <v>5</v>
      </c>
      <c r="AT507"/>
    </row>
    <row r="508" spans="1:46" x14ac:dyDescent="0.25">
      <c r="A508" t="s">
        <v>1823</v>
      </c>
      <c r="B508" t="s">
        <v>1076</v>
      </c>
      <c r="C508" t="s">
        <v>1621</v>
      </c>
      <c r="D508" t="s">
        <v>1733</v>
      </c>
      <c r="E508" s="31">
        <v>56.293478260869563</v>
      </c>
      <c r="F508" s="31">
        <v>224.4646739130435</v>
      </c>
      <c r="G508" s="31">
        <v>0</v>
      </c>
      <c r="H508" s="36">
        <v>0</v>
      </c>
      <c r="I508" s="31">
        <v>26.605978260869566</v>
      </c>
      <c r="J508" s="31">
        <v>0</v>
      </c>
      <c r="K508" s="36">
        <v>0</v>
      </c>
      <c r="L508" s="31">
        <v>23.470108695652176</v>
      </c>
      <c r="M508" s="31">
        <v>0</v>
      </c>
      <c r="N508" s="36">
        <v>0</v>
      </c>
      <c r="O508" s="31">
        <v>0</v>
      </c>
      <c r="P508" s="31">
        <v>0</v>
      </c>
      <c r="Q508" s="36" t="s">
        <v>2003</v>
      </c>
      <c r="R508" s="31">
        <v>3.1358695652173911</v>
      </c>
      <c r="S508" s="31">
        <v>0</v>
      </c>
      <c r="T508" s="36">
        <v>0</v>
      </c>
      <c r="U508" s="31">
        <v>49.771739130434781</v>
      </c>
      <c r="V508" s="31">
        <v>0</v>
      </c>
      <c r="W508" s="36">
        <v>0</v>
      </c>
      <c r="X508" s="31">
        <v>0</v>
      </c>
      <c r="Y508" s="31">
        <v>0</v>
      </c>
      <c r="Z508" s="36" t="s">
        <v>2003</v>
      </c>
      <c r="AA508" s="31">
        <v>145.61684782608697</v>
      </c>
      <c r="AB508" s="31">
        <v>0</v>
      </c>
      <c r="AC508" s="36">
        <v>0</v>
      </c>
      <c r="AD508" s="31">
        <v>2.4701086956521738</v>
      </c>
      <c r="AE508" s="31">
        <v>0</v>
      </c>
      <c r="AF508" s="36">
        <v>0</v>
      </c>
      <c r="AG508" s="31">
        <v>0</v>
      </c>
      <c r="AH508" s="31">
        <v>0</v>
      </c>
      <c r="AI508" s="36" t="s">
        <v>2003</v>
      </c>
      <c r="AJ508" t="s">
        <v>384</v>
      </c>
      <c r="AK508" s="37">
        <v>5</v>
      </c>
      <c r="AT508"/>
    </row>
    <row r="509" spans="1:46" x14ac:dyDescent="0.25">
      <c r="A509" t="s">
        <v>1823</v>
      </c>
      <c r="B509" t="s">
        <v>1223</v>
      </c>
      <c r="C509" t="s">
        <v>1666</v>
      </c>
      <c r="D509" t="s">
        <v>1790</v>
      </c>
      <c r="E509" s="31">
        <v>88.010869565217391</v>
      </c>
      <c r="F509" s="31">
        <v>267.66576086956525</v>
      </c>
      <c r="G509" s="31">
        <v>7.0081521739130439</v>
      </c>
      <c r="H509" s="36">
        <v>2.6182475304819239E-2</v>
      </c>
      <c r="I509" s="31">
        <v>59.725543478260867</v>
      </c>
      <c r="J509" s="31">
        <v>2.8206521739130435</v>
      </c>
      <c r="K509" s="36">
        <v>4.7226898403021064E-2</v>
      </c>
      <c r="L509" s="31">
        <v>35.282608695652172</v>
      </c>
      <c r="M509" s="31">
        <v>2.8206521739130435</v>
      </c>
      <c r="N509" s="36">
        <v>7.9944547134935304E-2</v>
      </c>
      <c r="O509" s="31">
        <v>13.913043478260869</v>
      </c>
      <c r="P509" s="31">
        <v>0</v>
      </c>
      <c r="Q509" s="36">
        <v>0</v>
      </c>
      <c r="R509" s="31">
        <v>10.529891304347826</v>
      </c>
      <c r="S509" s="31">
        <v>0</v>
      </c>
      <c r="T509" s="36">
        <v>0</v>
      </c>
      <c r="U509" s="31">
        <v>46.722826086956523</v>
      </c>
      <c r="V509" s="31">
        <v>3.0135869565217392</v>
      </c>
      <c r="W509" s="36">
        <v>6.4499243922298471E-2</v>
      </c>
      <c r="X509" s="31">
        <v>5.2472826086956523</v>
      </c>
      <c r="Y509" s="31">
        <v>0</v>
      </c>
      <c r="Z509" s="36">
        <v>0</v>
      </c>
      <c r="AA509" s="31">
        <v>155.97010869565219</v>
      </c>
      <c r="AB509" s="31">
        <v>1.173913043478261</v>
      </c>
      <c r="AC509" s="36">
        <v>7.5265257766085336E-3</v>
      </c>
      <c r="AD509" s="31">
        <v>0</v>
      </c>
      <c r="AE509" s="31">
        <v>0</v>
      </c>
      <c r="AF509" s="36" t="s">
        <v>2003</v>
      </c>
      <c r="AG509" s="31">
        <v>0</v>
      </c>
      <c r="AH509" s="31">
        <v>0</v>
      </c>
      <c r="AI509" s="36" t="s">
        <v>2003</v>
      </c>
      <c r="AJ509" t="s">
        <v>531</v>
      </c>
      <c r="AK509" s="37">
        <v>5</v>
      </c>
      <c r="AT509"/>
    </row>
    <row r="510" spans="1:46" x14ac:dyDescent="0.25">
      <c r="A510" t="s">
        <v>1823</v>
      </c>
      <c r="B510" t="s">
        <v>1054</v>
      </c>
      <c r="C510" t="s">
        <v>1513</v>
      </c>
      <c r="D510" t="s">
        <v>1767</v>
      </c>
      <c r="E510" s="31">
        <v>73.097826086956516</v>
      </c>
      <c r="F510" s="31">
        <v>261.35054347826087</v>
      </c>
      <c r="G510" s="31">
        <v>0</v>
      </c>
      <c r="H510" s="36">
        <v>0</v>
      </c>
      <c r="I510" s="31">
        <v>74.777065217391296</v>
      </c>
      <c r="J510" s="31">
        <v>0</v>
      </c>
      <c r="K510" s="36">
        <v>0</v>
      </c>
      <c r="L510" s="31">
        <v>66.135760869565203</v>
      </c>
      <c r="M510" s="31">
        <v>0</v>
      </c>
      <c r="N510" s="36">
        <v>0</v>
      </c>
      <c r="O510" s="31">
        <v>4.4021739130434785</v>
      </c>
      <c r="P510" s="31">
        <v>0</v>
      </c>
      <c r="Q510" s="36">
        <v>0</v>
      </c>
      <c r="R510" s="31">
        <v>4.2391304347826084</v>
      </c>
      <c r="S510" s="31">
        <v>0</v>
      </c>
      <c r="T510" s="36">
        <v>0</v>
      </c>
      <c r="U510" s="31">
        <v>12.600543478260869</v>
      </c>
      <c r="V510" s="31">
        <v>0</v>
      </c>
      <c r="W510" s="36">
        <v>0</v>
      </c>
      <c r="X510" s="31">
        <v>0</v>
      </c>
      <c r="Y510" s="31">
        <v>0</v>
      </c>
      <c r="Z510" s="36" t="s">
        <v>2003</v>
      </c>
      <c r="AA510" s="31">
        <v>173.97293478260872</v>
      </c>
      <c r="AB510" s="31">
        <v>0</v>
      </c>
      <c r="AC510" s="36">
        <v>0</v>
      </c>
      <c r="AD510" s="31">
        <v>0</v>
      </c>
      <c r="AE510" s="31">
        <v>0</v>
      </c>
      <c r="AF510" s="36" t="s">
        <v>2003</v>
      </c>
      <c r="AG510" s="31">
        <v>0</v>
      </c>
      <c r="AH510" s="31">
        <v>0</v>
      </c>
      <c r="AI510" s="36" t="s">
        <v>2003</v>
      </c>
      <c r="AJ510" t="s">
        <v>362</v>
      </c>
      <c r="AK510" s="37">
        <v>5</v>
      </c>
      <c r="AT510"/>
    </row>
    <row r="511" spans="1:46" x14ac:dyDescent="0.25">
      <c r="A511" t="s">
        <v>1823</v>
      </c>
      <c r="B511" t="s">
        <v>1261</v>
      </c>
      <c r="C511" t="s">
        <v>1416</v>
      </c>
      <c r="D511" t="s">
        <v>1776</v>
      </c>
      <c r="E511" s="31">
        <v>25.945652173913043</v>
      </c>
      <c r="F511" s="31">
        <v>90.8195652173913</v>
      </c>
      <c r="G511" s="31">
        <v>0</v>
      </c>
      <c r="H511" s="36">
        <v>0</v>
      </c>
      <c r="I511" s="31">
        <v>14.230217391304347</v>
      </c>
      <c r="J511" s="31">
        <v>0</v>
      </c>
      <c r="K511" s="36">
        <v>0</v>
      </c>
      <c r="L511" s="31">
        <v>3.4693478260869566</v>
      </c>
      <c r="M511" s="31">
        <v>0</v>
      </c>
      <c r="N511" s="36">
        <v>0</v>
      </c>
      <c r="O511" s="31">
        <v>5.3804347826086953</v>
      </c>
      <c r="P511" s="31">
        <v>0</v>
      </c>
      <c r="Q511" s="36">
        <v>0</v>
      </c>
      <c r="R511" s="31">
        <v>5.3804347826086953</v>
      </c>
      <c r="S511" s="31">
        <v>0</v>
      </c>
      <c r="T511" s="36">
        <v>0</v>
      </c>
      <c r="U511" s="31">
        <v>21.353043478260872</v>
      </c>
      <c r="V511" s="31">
        <v>0</v>
      </c>
      <c r="W511" s="36">
        <v>0</v>
      </c>
      <c r="X511" s="31">
        <v>0</v>
      </c>
      <c r="Y511" s="31">
        <v>0</v>
      </c>
      <c r="Z511" s="36" t="s">
        <v>2003</v>
      </c>
      <c r="AA511" s="31">
        <v>51.175869565217383</v>
      </c>
      <c r="AB511" s="31">
        <v>0</v>
      </c>
      <c r="AC511" s="36">
        <v>0</v>
      </c>
      <c r="AD511" s="31">
        <v>4.0604347826086959</v>
      </c>
      <c r="AE511" s="31">
        <v>0</v>
      </c>
      <c r="AF511" s="36">
        <v>0</v>
      </c>
      <c r="AG511" s="31">
        <v>0</v>
      </c>
      <c r="AH511" s="31">
        <v>0</v>
      </c>
      <c r="AI511" s="36" t="s">
        <v>2003</v>
      </c>
      <c r="AJ511" t="s">
        <v>569</v>
      </c>
      <c r="AK511" s="37">
        <v>5</v>
      </c>
      <c r="AT511"/>
    </row>
    <row r="512" spans="1:46" x14ac:dyDescent="0.25">
      <c r="A512" t="s">
        <v>1823</v>
      </c>
      <c r="B512" t="s">
        <v>1299</v>
      </c>
      <c r="C512" t="s">
        <v>1482</v>
      </c>
      <c r="D512" t="s">
        <v>1755</v>
      </c>
      <c r="E512" s="31">
        <v>65.086956521739125</v>
      </c>
      <c r="F512" s="31">
        <v>40.974130434782609</v>
      </c>
      <c r="G512" s="31">
        <v>24.636739130434783</v>
      </c>
      <c r="H512" s="36">
        <v>0.60127546012595434</v>
      </c>
      <c r="I512" s="31">
        <v>21.426739130434783</v>
      </c>
      <c r="J512" s="31">
        <v>6.2963043478260872</v>
      </c>
      <c r="K512" s="36">
        <v>0.29385266276391753</v>
      </c>
      <c r="L512" s="31">
        <v>6.2963043478260872</v>
      </c>
      <c r="M512" s="31">
        <v>6.2963043478260872</v>
      </c>
      <c r="N512" s="36">
        <v>1</v>
      </c>
      <c r="O512" s="31">
        <v>9.3913043478260878</v>
      </c>
      <c r="P512" s="31">
        <v>0</v>
      </c>
      <c r="Q512" s="36">
        <v>0</v>
      </c>
      <c r="R512" s="31">
        <v>5.7391304347826084</v>
      </c>
      <c r="S512" s="31">
        <v>0</v>
      </c>
      <c r="T512" s="36">
        <v>0</v>
      </c>
      <c r="U512" s="31">
        <v>1.7327173913043479</v>
      </c>
      <c r="V512" s="31">
        <v>1.7327173913043479</v>
      </c>
      <c r="W512" s="36">
        <v>1</v>
      </c>
      <c r="X512" s="31">
        <v>0</v>
      </c>
      <c r="Y512" s="31">
        <v>0</v>
      </c>
      <c r="Z512" s="36" t="s">
        <v>2003</v>
      </c>
      <c r="AA512" s="31">
        <v>17.814673913043475</v>
      </c>
      <c r="AB512" s="31">
        <v>16.607717391304348</v>
      </c>
      <c r="AC512" s="36">
        <v>0.93224930595808309</v>
      </c>
      <c r="AD512" s="31">
        <v>0</v>
      </c>
      <c r="AE512" s="31">
        <v>0</v>
      </c>
      <c r="AF512" s="36" t="s">
        <v>2003</v>
      </c>
      <c r="AG512" s="31">
        <v>0</v>
      </c>
      <c r="AH512" s="31">
        <v>0</v>
      </c>
      <c r="AI512" s="36" t="s">
        <v>2003</v>
      </c>
      <c r="AJ512" t="s">
        <v>607</v>
      </c>
      <c r="AK512" s="37">
        <v>5</v>
      </c>
      <c r="AT512"/>
    </row>
    <row r="513" spans="1:46" x14ac:dyDescent="0.25">
      <c r="A513" t="s">
        <v>1823</v>
      </c>
      <c r="B513" t="s">
        <v>1002</v>
      </c>
      <c r="C513" t="s">
        <v>1596</v>
      </c>
      <c r="D513" t="s">
        <v>1762</v>
      </c>
      <c r="E513" s="31">
        <v>31.532608695652176</v>
      </c>
      <c r="F513" s="31">
        <v>88.23021739130435</v>
      </c>
      <c r="G513" s="31">
        <v>0</v>
      </c>
      <c r="H513" s="36">
        <v>0</v>
      </c>
      <c r="I513" s="31">
        <v>16.537282608695655</v>
      </c>
      <c r="J513" s="31">
        <v>0</v>
      </c>
      <c r="K513" s="36">
        <v>0</v>
      </c>
      <c r="L513" s="31">
        <v>12.950326086956524</v>
      </c>
      <c r="M513" s="31">
        <v>0</v>
      </c>
      <c r="N513" s="36">
        <v>0</v>
      </c>
      <c r="O513" s="31">
        <v>0</v>
      </c>
      <c r="P513" s="31">
        <v>0</v>
      </c>
      <c r="Q513" s="36" t="s">
        <v>2003</v>
      </c>
      <c r="R513" s="31">
        <v>3.5869565217391304</v>
      </c>
      <c r="S513" s="31">
        <v>0</v>
      </c>
      <c r="T513" s="36">
        <v>0</v>
      </c>
      <c r="U513" s="31">
        <v>19.372500000000002</v>
      </c>
      <c r="V513" s="31">
        <v>0</v>
      </c>
      <c r="W513" s="36">
        <v>0</v>
      </c>
      <c r="X513" s="31">
        <v>0.70652173913043481</v>
      </c>
      <c r="Y513" s="31">
        <v>0</v>
      </c>
      <c r="Z513" s="36">
        <v>0</v>
      </c>
      <c r="AA513" s="31">
        <v>51.613913043478256</v>
      </c>
      <c r="AB513" s="31">
        <v>0</v>
      </c>
      <c r="AC513" s="36">
        <v>0</v>
      </c>
      <c r="AD513" s="31">
        <v>0</v>
      </c>
      <c r="AE513" s="31">
        <v>0</v>
      </c>
      <c r="AF513" s="36" t="s">
        <v>2003</v>
      </c>
      <c r="AG513" s="31">
        <v>0</v>
      </c>
      <c r="AH513" s="31">
        <v>0</v>
      </c>
      <c r="AI513" s="36" t="s">
        <v>2003</v>
      </c>
      <c r="AJ513" t="s">
        <v>310</v>
      </c>
      <c r="AK513" s="37">
        <v>5</v>
      </c>
      <c r="AT513"/>
    </row>
    <row r="514" spans="1:46" x14ac:dyDescent="0.25">
      <c r="A514" t="s">
        <v>1823</v>
      </c>
      <c r="B514" t="s">
        <v>1224</v>
      </c>
      <c r="C514" t="s">
        <v>1667</v>
      </c>
      <c r="D514" t="s">
        <v>1761</v>
      </c>
      <c r="E514" s="31">
        <v>22.826086956521738</v>
      </c>
      <c r="F514" s="31">
        <v>65.562065217391293</v>
      </c>
      <c r="G514" s="31">
        <v>5.875</v>
      </c>
      <c r="H514" s="36">
        <v>8.9609745826639553E-2</v>
      </c>
      <c r="I514" s="31">
        <v>15.791630434782608</v>
      </c>
      <c r="J514" s="31">
        <v>5.875</v>
      </c>
      <c r="K514" s="36">
        <v>0.37203251584837871</v>
      </c>
      <c r="L514" s="31">
        <v>13.672065217391303</v>
      </c>
      <c r="M514" s="31">
        <v>5.875</v>
      </c>
      <c r="N514" s="36">
        <v>0.42970830716392522</v>
      </c>
      <c r="O514" s="31">
        <v>0</v>
      </c>
      <c r="P514" s="31">
        <v>0</v>
      </c>
      <c r="Q514" s="36" t="s">
        <v>2003</v>
      </c>
      <c r="R514" s="31">
        <v>2.1195652173913042</v>
      </c>
      <c r="S514" s="31">
        <v>0</v>
      </c>
      <c r="T514" s="36">
        <v>0</v>
      </c>
      <c r="U514" s="31">
        <v>9.4340217391304346</v>
      </c>
      <c r="V514" s="31">
        <v>0</v>
      </c>
      <c r="W514" s="36">
        <v>0</v>
      </c>
      <c r="X514" s="31">
        <v>0</v>
      </c>
      <c r="Y514" s="31">
        <v>0</v>
      </c>
      <c r="Z514" s="36" t="s">
        <v>2003</v>
      </c>
      <c r="AA514" s="31">
        <v>37.466847826086955</v>
      </c>
      <c r="AB514" s="31">
        <v>0</v>
      </c>
      <c r="AC514" s="36">
        <v>0</v>
      </c>
      <c r="AD514" s="31">
        <v>2.8695652173913042</v>
      </c>
      <c r="AE514" s="31">
        <v>0</v>
      </c>
      <c r="AF514" s="36">
        <v>0</v>
      </c>
      <c r="AG514" s="31">
        <v>0</v>
      </c>
      <c r="AH514" s="31">
        <v>0</v>
      </c>
      <c r="AI514" s="36" t="s">
        <v>2003</v>
      </c>
      <c r="AJ514" t="s">
        <v>532</v>
      </c>
      <c r="AK514" s="37">
        <v>5</v>
      </c>
      <c r="AT514"/>
    </row>
    <row r="515" spans="1:46" x14ac:dyDescent="0.25">
      <c r="A515" t="s">
        <v>1823</v>
      </c>
      <c r="B515" t="s">
        <v>814</v>
      </c>
      <c r="C515" t="s">
        <v>1507</v>
      </c>
      <c r="D515" t="s">
        <v>1729</v>
      </c>
      <c r="E515" s="31">
        <v>70.304347826086953</v>
      </c>
      <c r="F515" s="31">
        <v>148.76902173913044</v>
      </c>
      <c r="G515" s="31">
        <v>0</v>
      </c>
      <c r="H515" s="36">
        <v>0</v>
      </c>
      <c r="I515" s="31">
        <v>35.404891304347828</v>
      </c>
      <c r="J515" s="31">
        <v>0</v>
      </c>
      <c r="K515" s="36">
        <v>0</v>
      </c>
      <c r="L515" s="31">
        <v>23.578804347826086</v>
      </c>
      <c r="M515" s="31">
        <v>0</v>
      </c>
      <c r="N515" s="36">
        <v>0</v>
      </c>
      <c r="O515" s="31">
        <v>0</v>
      </c>
      <c r="P515" s="31">
        <v>0</v>
      </c>
      <c r="Q515" s="36" t="s">
        <v>2003</v>
      </c>
      <c r="R515" s="31">
        <v>11.826086956521738</v>
      </c>
      <c r="S515" s="31">
        <v>0</v>
      </c>
      <c r="T515" s="36">
        <v>0</v>
      </c>
      <c r="U515" s="31">
        <v>22.635869565217391</v>
      </c>
      <c r="V515" s="31">
        <v>0</v>
      </c>
      <c r="W515" s="36">
        <v>0</v>
      </c>
      <c r="X515" s="31">
        <v>0</v>
      </c>
      <c r="Y515" s="31">
        <v>0</v>
      </c>
      <c r="Z515" s="36" t="s">
        <v>2003</v>
      </c>
      <c r="AA515" s="31">
        <v>90.728260869565219</v>
      </c>
      <c r="AB515" s="31">
        <v>0</v>
      </c>
      <c r="AC515" s="36">
        <v>0</v>
      </c>
      <c r="AD515" s="31">
        <v>0</v>
      </c>
      <c r="AE515" s="31">
        <v>0</v>
      </c>
      <c r="AF515" s="36" t="s">
        <v>2003</v>
      </c>
      <c r="AG515" s="31">
        <v>0</v>
      </c>
      <c r="AH515" s="31">
        <v>0</v>
      </c>
      <c r="AI515" s="36" t="s">
        <v>2003</v>
      </c>
      <c r="AJ515" t="s">
        <v>122</v>
      </c>
      <c r="AK515" s="37">
        <v>5</v>
      </c>
      <c r="AT515"/>
    </row>
    <row r="516" spans="1:46" x14ac:dyDescent="0.25">
      <c r="A516" t="s">
        <v>1823</v>
      </c>
      <c r="B516" t="s">
        <v>932</v>
      </c>
      <c r="C516" t="s">
        <v>1460</v>
      </c>
      <c r="D516" t="s">
        <v>1755</v>
      </c>
      <c r="E516" s="31">
        <v>93.858695652173907</v>
      </c>
      <c r="F516" s="31">
        <v>291.7802173913044</v>
      </c>
      <c r="G516" s="31">
        <v>0</v>
      </c>
      <c r="H516" s="36">
        <v>0</v>
      </c>
      <c r="I516" s="31">
        <v>27.298913043478269</v>
      </c>
      <c r="J516" s="31">
        <v>0</v>
      </c>
      <c r="K516" s="36">
        <v>0</v>
      </c>
      <c r="L516" s="31">
        <v>19.89456521739131</v>
      </c>
      <c r="M516" s="31">
        <v>0</v>
      </c>
      <c r="N516" s="36">
        <v>0</v>
      </c>
      <c r="O516" s="31">
        <v>1.6652173913043484</v>
      </c>
      <c r="P516" s="31">
        <v>0</v>
      </c>
      <c r="Q516" s="36">
        <v>0</v>
      </c>
      <c r="R516" s="31">
        <v>5.7391304347826084</v>
      </c>
      <c r="S516" s="31">
        <v>0</v>
      </c>
      <c r="T516" s="36">
        <v>0</v>
      </c>
      <c r="U516" s="31">
        <v>110.33130434782612</v>
      </c>
      <c r="V516" s="31">
        <v>0</v>
      </c>
      <c r="W516" s="36">
        <v>0</v>
      </c>
      <c r="X516" s="31">
        <v>10.393260869565216</v>
      </c>
      <c r="Y516" s="31">
        <v>0</v>
      </c>
      <c r="Z516" s="36">
        <v>0</v>
      </c>
      <c r="AA516" s="31">
        <v>143.75673913043482</v>
      </c>
      <c r="AB516" s="31">
        <v>0</v>
      </c>
      <c r="AC516" s="36">
        <v>0</v>
      </c>
      <c r="AD516" s="31">
        <v>0</v>
      </c>
      <c r="AE516" s="31">
        <v>0</v>
      </c>
      <c r="AF516" s="36" t="s">
        <v>2003</v>
      </c>
      <c r="AG516" s="31">
        <v>0</v>
      </c>
      <c r="AH516" s="31">
        <v>0</v>
      </c>
      <c r="AI516" s="36" t="s">
        <v>2003</v>
      </c>
      <c r="AJ516" t="s">
        <v>240</v>
      </c>
      <c r="AK516" s="37">
        <v>5</v>
      </c>
      <c r="AT516"/>
    </row>
    <row r="517" spans="1:46" x14ac:dyDescent="0.25">
      <c r="A517" t="s">
        <v>1823</v>
      </c>
      <c r="B517" t="s">
        <v>1141</v>
      </c>
      <c r="C517" t="s">
        <v>1561</v>
      </c>
      <c r="D517" t="s">
        <v>1755</v>
      </c>
      <c r="E517" s="31">
        <v>81.782608695652172</v>
      </c>
      <c r="F517" s="31">
        <v>184.93478260869566</v>
      </c>
      <c r="G517" s="31">
        <v>0</v>
      </c>
      <c r="H517" s="36">
        <v>0</v>
      </c>
      <c r="I517" s="31">
        <v>31.366847826086957</v>
      </c>
      <c r="J517" s="31">
        <v>0</v>
      </c>
      <c r="K517" s="36">
        <v>0</v>
      </c>
      <c r="L517" s="31">
        <v>26.190217391304348</v>
      </c>
      <c r="M517" s="31">
        <v>0</v>
      </c>
      <c r="N517" s="36">
        <v>0</v>
      </c>
      <c r="O517" s="31">
        <v>0</v>
      </c>
      <c r="P517" s="31">
        <v>0</v>
      </c>
      <c r="Q517" s="36" t="s">
        <v>2003</v>
      </c>
      <c r="R517" s="31">
        <v>5.1766304347826084</v>
      </c>
      <c r="S517" s="31">
        <v>0</v>
      </c>
      <c r="T517" s="36">
        <v>0</v>
      </c>
      <c r="U517" s="31">
        <v>50.369565217391305</v>
      </c>
      <c r="V517" s="31">
        <v>0</v>
      </c>
      <c r="W517" s="36">
        <v>0</v>
      </c>
      <c r="X517" s="31">
        <v>0</v>
      </c>
      <c r="Y517" s="31">
        <v>0</v>
      </c>
      <c r="Z517" s="36" t="s">
        <v>2003</v>
      </c>
      <c r="AA517" s="31">
        <v>103.19836956521739</v>
      </c>
      <c r="AB517" s="31">
        <v>0</v>
      </c>
      <c r="AC517" s="36">
        <v>0</v>
      </c>
      <c r="AD517" s="31">
        <v>0</v>
      </c>
      <c r="AE517" s="31">
        <v>0</v>
      </c>
      <c r="AF517" s="36" t="s">
        <v>2003</v>
      </c>
      <c r="AG517" s="31">
        <v>0</v>
      </c>
      <c r="AH517" s="31">
        <v>0</v>
      </c>
      <c r="AI517" s="36" t="s">
        <v>2003</v>
      </c>
      <c r="AJ517" t="s">
        <v>449</v>
      </c>
      <c r="AK517" s="37">
        <v>5</v>
      </c>
      <c r="AT517"/>
    </row>
    <row r="518" spans="1:46" x14ac:dyDescent="0.25">
      <c r="A518" t="s">
        <v>1823</v>
      </c>
      <c r="B518" t="s">
        <v>812</v>
      </c>
      <c r="C518" t="s">
        <v>1475</v>
      </c>
      <c r="D518" t="s">
        <v>1775</v>
      </c>
      <c r="E518" s="31">
        <v>38.195652173913047</v>
      </c>
      <c r="F518" s="31">
        <v>114.17521739130433</v>
      </c>
      <c r="G518" s="31">
        <v>31.342391304347828</v>
      </c>
      <c r="H518" s="36">
        <v>0.27451133460013794</v>
      </c>
      <c r="I518" s="31">
        <v>3.875</v>
      </c>
      <c r="J518" s="31">
        <v>0</v>
      </c>
      <c r="K518" s="36">
        <v>0</v>
      </c>
      <c r="L518" s="31">
        <v>4.3478260869565216E-2</v>
      </c>
      <c r="M518" s="31">
        <v>0</v>
      </c>
      <c r="N518" s="36">
        <v>0</v>
      </c>
      <c r="O518" s="31">
        <v>0</v>
      </c>
      <c r="P518" s="31">
        <v>0</v>
      </c>
      <c r="Q518" s="36" t="s">
        <v>2003</v>
      </c>
      <c r="R518" s="31">
        <v>3.8315217391304346</v>
      </c>
      <c r="S518" s="31">
        <v>0</v>
      </c>
      <c r="T518" s="36">
        <v>0</v>
      </c>
      <c r="U518" s="31">
        <v>21.987608695652174</v>
      </c>
      <c r="V518" s="31">
        <v>0</v>
      </c>
      <c r="W518" s="36">
        <v>0</v>
      </c>
      <c r="X518" s="31">
        <v>5.6304347826086953</v>
      </c>
      <c r="Y518" s="31">
        <v>0.17391304347826086</v>
      </c>
      <c r="Z518" s="36">
        <v>3.0888030888030889E-2</v>
      </c>
      <c r="AA518" s="31">
        <v>82.682173913043457</v>
      </c>
      <c r="AB518" s="31">
        <v>31.168478260869566</v>
      </c>
      <c r="AC518" s="36">
        <v>0.37696732905994151</v>
      </c>
      <c r="AD518" s="31">
        <v>0</v>
      </c>
      <c r="AE518" s="31">
        <v>0</v>
      </c>
      <c r="AF518" s="36" t="s">
        <v>2003</v>
      </c>
      <c r="AG518" s="31">
        <v>0</v>
      </c>
      <c r="AH518" s="31">
        <v>0</v>
      </c>
      <c r="AI518" s="36" t="s">
        <v>2003</v>
      </c>
      <c r="AJ518" t="s">
        <v>120</v>
      </c>
      <c r="AK518" s="37">
        <v>5</v>
      </c>
      <c r="AT518"/>
    </row>
    <row r="519" spans="1:46" x14ac:dyDescent="0.25">
      <c r="A519" t="s">
        <v>1823</v>
      </c>
      <c r="B519" t="s">
        <v>765</v>
      </c>
      <c r="C519" t="s">
        <v>1389</v>
      </c>
      <c r="D519" t="s">
        <v>1717</v>
      </c>
      <c r="E519" s="31">
        <v>68.391304347826093</v>
      </c>
      <c r="F519" s="31">
        <v>163.38554347826084</v>
      </c>
      <c r="G519" s="31">
        <v>0</v>
      </c>
      <c r="H519" s="36">
        <v>0</v>
      </c>
      <c r="I519" s="31">
        <v>24.629347826086953</v>
      </c>
      <c r="J519" s="31">
        <v>0</v>
      </c>
      <c r="K519" s="36">
        <v>0</v>
      </c>
      <c r="L519" s="31">
        <v>14.201086956521735</v>
      </c>
      <c r="M519" s="31">
        <v>0</v>
      </c>
      <c r="N519" s="36">
        <v>0</v>
      </c>
      <c r="O519" s="31">
        <v>5.3847826086956525</v>
      </c>
      <c r="P519" s="31">
        <v>0</v>
      </c>
      <c r="Q519" s="36">
        <v>0</v>
      </c>
      <c r="R519" s="31">
        <v>5.0434782608695654</v>
      </c>
      <c r="S519" s="31">
        <v>0</v>
      </c>
      <c r="T519" s="36">
        <v>0</v>
      </c>
      <c r="U519" s="31">
        <v>50.288913043478239</v>
      </c>
      <c r="V519" s="31">
        <v>0</v>
      </c>
      <c r="W519" s="36">
        <v>0</v>
      </c>
      <c r="X519" s="31">
        <v>0</v>
      </c>
      <c r="Y519" s="31">
        <v>0</v>
      </c>
      <c r="Z519" s="36" t="s">
        <v>2003</v>
      </c>
      <c r="AA519" s="31">
        <v>84.673804347826078</v>
      </c>
      <c r="AB519" s="31">
        <v>0</v>
      </c>
      <c r="AC519" s="36">
        <v>0</v>
      </c>
      <c r="AD519" s="31">
        <v>3.7934782608695645</v>
      </c>
      <c r="AE519" s="31">
        <v>0</v>
      </c>
      <c r="AF519" s="36">
        <v>0</v>
      </c>
      <c r="AG519" s="31">
        <v>0</v>
      </c>
      <c r="AH519" s="31">
        <v>0</v>
      </c>
      <c r="AI519" s="36" t="s">
        <v>2003</v>
      </c>
      <c r="AJ519" t="s">
        <v>73</v>
      </c>
      <c r="AK519" s="37">
        <v>5</v>
      </c>
      <c r="AT519"/>
    </row>
    <row r="520" spans="1:46" x14ac:dyDescent="0.25">
      <c r="A520" t="s">
        <v>1823</v>
      </c>
      <c r="B520" t="s">
        <v>1290</v>
      </c>
      <c r="C520" t="s">
        <v>1551</v>
      </c>
      <c r="D520" t="s">
        <v>1750</v>
      </c>
      <c r="E520" s="31">
        <v>17.815217391304348</v>
      </c>
      <c r="F520" s="31">
        <v>94.53978260869566</v>
      </c>
      <c r="G520" s="31">
        <v>5.9021739130434776</v>
      </c>
      <c r="H520" s="36">
        <v>6.2430584777974751E-2</v>
      </c>
      <c r="I520" s="31">
        <v>31.151086956521741</v>
      </c>
      <c r="J520" s="31">
        <v>0.78804347826086951</v>
      </c>
      <c r="K520" s="36">
        <v>2.5297463275061931E-2</v>
      </c>
      <c r="L520" s="31">
        <v>22.729891304347827</v>
      </c>
      <c r="M520" s="31">
        <v>0.78804347826086951</v>
      </c>
      <c r="N520" s="36">
        <v>3.4669918465915876E-2</v>
      </c>
      <c r="O520" s="31">
        <v>3.4375</v>
      </c>
      <c r="P520" s="31">
        <v>0</v>
      </c>
      <c r="Q520" s="36">
        <v>0</v>
      </c>
      <c r="R520" s="31">
        <v>4.9836956521739131</v>
      </c>
      <c r="S520" s="31">
        <v>0</v>
      </c>
      <c r="T520" s="36">
        <v>0</v>
      </c>
      <c r="U520" s="31">
        <v>0</v>
      </c>
      <c r="V520" s="31">
        <v>0</v>
      </c>
      <c r="W520" s="36" t="s">
        <v>2003</v>
      </c>
      <c r="X520" s="31">
        <v>0</v>
      </c>
      <c r="Y520" s="31">
        <v>0</v>
      </c>
      <c r="Z520" s="36" t="s">
        <v>2003</v>
      </c>
      <c r="AA520" s="31">
        <v>63.388695652173915</v>
      </c>
      <c r="AB520" s="31">
        <v>5.1141304347826084</v>
      </c>
      <c r="AC520" s="36">
        <v>8.0678903109867334E-2</v>
      </c>
      <c r="AD520" s="31">
        <v>0</v>
      </c>
      <c r="AE520" s="31">
        <v>0</v>
      </c>
      <c r="AF520" s="36" t="s">
        <v>2003</v>
      </c>
      <c r="AG520" s="31">
        <v>0</v>
      </c>
      <c r="AH520" s="31">
        <v>0</v>
      </c>
      <c r="AI520" s="36" t="s">
        <v>2003</v>
      </c>
      <c r="AJ520" t="s">
        <v>598</v>
      </c>
      <c r="AK520" s="37">
        <v>5</v>
      </c>
      <c r="AT520"/>
    </row>
    <row r="521" spans="1:46" x14ac:dyDescent="0.25">
      <c r="A521" t="s">
        <v>1823</v>
      </c>
      <c r="B521" t="s">
        <v>1162</v>
      </c>
      <c r="C521" t="s">
        <v>1648</v>
      </c>
      <c r="D521" t="s">
        <v>1779</v>
      </c>
      <c r="E521" s="31">
        <v>69.315217391304344</v>
      </c>
      <c r="F521" s="31">
        <v>327.9788043478261</v>
      </c>
      <c r="G521" s="31">
        <v>18.451630434782608</v>
      </c>
      <c r="H521" s="36">
        <v>5.6258606319005894E-2</v>
      </c>
      <c r="I521" s="31">
        <v>50.554891304347827</v>
      </c>
      <c r="J521" s="31">
        <v>1.4217391304347828</v>
      </c>
      <c r="K521" s="36">
        <v>2.8122681975037898E-2</v>
      </c>
      <c r="L521" s="31">
        <v>24.772282608695654</v>
      </c>
      <c r="M521" s="31">
        <v>1.4217391304347828</v>
      </c>
      <c r="N521" s="36">
        <v>5.7392334525350482E-2</v>
      </c>
      <c r="O521" s="31">
        <v>20.135869565217391</v>
      </c>
      <c r="P521" s="31">
        <v>0</v>
      </c>
      <c r="Q521" s="36">
        <v>0</v>
      </c>
      <c r="R521" s="31">
        <v>5.6467391304347823</v>
      </c>
      <c r="S521" s="31">
        <v>0</v>
      </c>
      <c r="T521" s="36">
        <v>0</v>
      </c>
      <c r="U521" s="31">
        <v>71.166304347826085</v>
      </c>
      <c r="V521" s="31">
        <v>4.1038043478260873</v>
      </c>
      <c r="W521" s="36">
        <v>5.7664991675958038E-2</v>
      </c>
      <c r="X521" s="31">
        <v>1.2282608695652173</v>
      </c>
      <c r="Y521" s="31">
        <v>0</v>
      </c>
      <c r="Z521" s="36">
        <v>0</v>
      </c>
      <c r="AA521" s="31">
        <v>205.02934782608696</v>
      </c>
      <c r="AB521" s="31">
        <v>12.92608695652174</v>
      </c>
      <c r="AC521" s="36">
        <v>6.3045057176332131E-2</v>
      </c>
      <c r="AD521" s="31">
        <v>0</v>
      </c>
      <c r="AE521" s="31">
        <v>0</v>
      </c>
      <c r="AF521" s="36" t="s">
        <v>2003</v>
      </c>
      <c r="AG521" s="31">
        <v>0</v>
      </c>
      <c r="AH521" s="31">
        <v>0</v>
      </c>
      <c r="AI521" s="36" t="s">
        <v>2003</v>
      </c>
      <c r="AJ521" t="s">
        <v>470</v>
      </c>
      <c r="AK521" s="37">
        <v>5</v>
      </c>
      <c r="AT521"/>
    </row>
    <row r="522" spans="1:46" x14ac:dyDescent="0.25">
      <c r="A522" t="s">
        <v>1823</v>
      </c>
      <c r="B522" t="s">
        <v>894</v>
      </c>
      <c r="C522" t="s">
        <v>1454</v>
      </c>
      <c r="D522" t="s">
        <v>1755</v>
      </c>
      <c r="E522" s="31">
        <v>27.717391304347824</v>
      </c>
      <c r="F522" s="31">
        <v>127.22608695652174</v>
      </c>
      <c r="G522" s="31">
        <v>2.617826086956522</v>
      </c>
      <c r="H522" s="36">
        <v>2.0576173877383638E-2</v>
      </c>
      <c r="I522" s="31">
        <v>84.540434782608685</v>
      </c>
      <c r="J522" s="31">
        <v>2.617826086956522</v>
      </c>
      <c r="K522" s="36">
        <v>3.0965372885627156E-2</v>
      </c>
      <c r="L522" s="31">
        <v>64.910217391304343</v>
      </c>
      <c r="M522" s="31">
        <v>2.617826086956522</v>
      </c>
      <c r="N522" s="36">
        <v>4.0329954083734396E-2</v>
      </c>
      <c r="O522" s="31">
        <v>15.282391304347826</v>
      </c>
      <c r="P522" s="31">
        <v>0</v>
      </c>
      <c r="Q522" s="36">
        <v>0</v>
      </c>
      <c r="R522" s="31">
        <v>4.3478260869565215</v>
      </c>
      <c r="S522" s="31">
        <v>0</v>
      </c>
      <c r="T522" s="36">
        <v>0</v>
      </c>
      <c r="U522" s="31">
        <v>0</v>
      </c>
      <c r="V522" s="31">
        <v>0</v>
      </c>
      <c r="W522" s="36" t="s">
        <v>2003</v>
      </c>
      <c r="X522" s="31">
        <v>0</v>
      </c>
      <c r="Y522" s="31">
        <v>0</v>
      </c>
      <c r="Z522" s="36" t="s">
        <v>2003</v>
      </c>
      <c r="AA522" s="31">
        <v>42.685652173913056</v>
      </c>
      <c r="AB522" s="31">
        <v>0</v>
      </c>
      <c r="AC522" s="36">
        <v>0</v>
      </c>
      <c r="AD522" s="31">
        <v>0</v>
      </c>
      <c r="AE522" s="31">
        <v>0</v>
      </c>
      <c r="AF522" s="36" t="s">
        <v>2003</v>
      </c>
      <c r="AG522" s="31">
        <v>0</v>
      </c>
      <c r="AH522" s="31">
        <v>0</v>
      </c>
      <c r="AI522" s="36" t="s">
        <v>2003</v>
      </c>
      <c r="AJ522" t="s">
        <v>202</v>
      </c>
      <c r="AK522" s="37">
        <v>5</v>
      </c>
      <c r="AT522"/>
    </row>
    <row r="523" spans="1:46" x14ac:dyDescent="0.25">
      <c r="A523" t="s">
        <v>1823</v>
      </c>
      <c r="B523" t="s">
        <v>974</v>
      </c>
      <c r="C523" t="s">
        <v>1454</v>
      </c>
      <c r="D523" t="s">
        <v>1755</v>
      </c>
      <c r="E523" s="31">
        <v>131.04347826086956</v>
      </c>
      <c r="F523" s="31">
        <v>347.20108695652175</v>
      </c>
      <c r="G523" s="31">
        <v>0</v>
      </c>
      <c r="H523" s="36">
        <v>0</v>
      </c>
      <c r="I523" s="31">
        <v>40.641304347826086</v>
      </c>
      <c r="J523" s="31">
        <v>0</v>
      </c>
      <c r="K523" s="36">
        <v>0</v>
      </c>
      <c r="L523" s="31">
        <v>27.108695652173914</v>
      </c>
      <c r="M523" s="31">
        <v>0</v>
      </c>
      <c r="N523" s="36">
        <v>0</v>
      </c>
      <c r="O523" s="31">
        <v>8.9483695652173907</v>
      </c>
      <c r="P523" s="31">
        <v>0</v>
      </c>
      <c r="Q523" s="36">
        <v>0</v>
      </c>
      <c r="R523" s="31">
        <v>4.5842391304347823</v>
      </c>
      <c r="S523" s="31">
        <v>0</v>
      </c>
      <c r="T523" s="36">
        <v>0</v>
      </c>
      <c r="U523" s="31">
        <v>90.652173913043484</v>
      </c>
      <c r="V523" s="31">
        <v>0</v>
      </c>
      <c r="W523" s="36">
        <v>0</v>
      </c>
      <c r="X523" s="31">
        <v>9.6684782608695645</v>
      </c>
      <c r="Y523" s="31">
        <v>0</v>
      </c>
      <c r="Z523" s="36">
        <v>0</v>
      </c>
      <c r="AA523" s="31">
        <v>206.15760869565219</v>
      </c>
      <c r="AB523" s="31">
        <v>0</v>
      </c>
      <c r="AC523" s="36">
        <v>0</v>
      </c>
      <c r="AD523" s="31">
        <v>8.1521739130434784E-2</v>
      </c>
      <c r="AE523" s="31">
        <v>0</v>
      </c>
      <c r="AF523" s="36">
        <v>0</v>
      </c>
      <c r="AG523" s="31">
        <v>0</v>
      </c>
      <c r="AH523" s="31">
        <v>0</v>
      </c>
      <c r="AI523" s="36" t="s">
        <v>2003</v>
      </c>
      <c r="AJ523" t="s">
        <v>282</v>
      </c>
      <c r="AK523" s="37">
        <v>5</v>
      </c>
      <c r="AT523"/>
    </row>
    <row r="524" spans="1:46" x14ac:dyDescent="0.25">
      <c r="A524" t="s">
        <v>1823</v>
      </c>
      <c r="B524" t="s">
        <v>897</v>
      </c>
      <c r="C524" t="s">
        <v>1391</v>
      </c>
      <c r="D524" t="s">
        <v>1765</v>
      </c>
      <c r="E524" s="31">
        <v>16.108695652173914</v>
      </c>
      <c r="F524" s="31">
        <v>138.93532608695654</v>
      </c>
      <c r="G524" s="31">
        <v>7.152717391304348</v>
      </c>
      <c r="H524" s="36">
        <v>5.1482352204849764E-2</v>
      </c>
      <c r="I524" s="31">
        <v>58.350543478260875</v>
      </c>
      <c r="J524" s="31">
        <v>4.4429347826086953</v>
      </c>
      <c r="K524" s="36">
        <v>7.6142131979695424E-2</v>
      </c>
      <c r="L524" s="31">
        <v>38.467391304347828</v>
      </c>
      <c r="M524" s="31">
        <v>4.4429347826086953</v>
      </c>
      <c r="N524" s="36">
        <v>0.11549872845436562</v>
      </c>
      <c r="O524" s="31">
        <v>19.883152173913043</v>
      </c>
      <c r="P524" s="31">
        <v>0</v>
      </c>
      <c r="Q524" s="36">
        <v>0</v>
      </c>
      <c r="R524" s="31">
        <v>0</v>
      </c>
      <c r="S524" s="31">
        <v>0</v>
      </c>
      <c r="T524" s="36" t="s">
        <v>2003</v>
      </c>
      <c r="U524" s="31">
        <v>21.119565217391305</v>
      </c>
      <c r="V524" s="31">
        <v>0</v>
      </c>
      <c r="W524" s="36">
        <v>0</v>
      </c>
      <c r="X524" s="31">
        <v>0</v>
      </c>
      <c r="Y524" s="31">
        <v>0</v>
      </c>
      <c r="Z524" s="36" t="s">
        <v>2003</v>
      </c>
      <c r="AA524" s="31">
        <v>59.465217391304343</v>
      </c>
      <c r="AB524" s="31">
        <v>2.7097826086956527</v>
      </c>
      <c r="AC524" s="36">
        <v>4.5569203772757194E-2</v>
      </c>
      <c r="AD524" s="31">
        <v>0</v>
      </c>
      <c r="AE524" s="31">
        <v>0</v>
      </c>
      <c r="AF524" s="36" t="s">
        <v>2003</v>
      </c>
      <c r="AG524" s="31">
        <v>0</v>
      </c>
      <c r="AH524" s="31">
        <v>0</v>
      </c>
      <c r="AI524" s="36" t="s">
        <v>2003</v>
      </c>
      <c r="AJ524" t="s">
        <v>205</v>
      </c>
      <c r="AK524" s="37">
        <v>5</v>
      </c>
      <c r="AT524"/>
    </row>
    <row r="525" spans="1:46" x14ac:dyDescent="0.25">
      <c r="A525" t="s">
        <v>1823</v>
      </c>
      <c r="B525" t="s">
        <v>730</v>
      </c>
      <c r="C525" t="s">
        <v>1462</v>
      </c>
      <c r="D525" t="s">
        <v>1755</v>
      </c>
      <c r="E525" s="31">
        <v>75.739130434782609</v>
      </c>
      <c r="F525" s="31">
        <v>299.77945652173918</v>
      </c>
      <c r="G525" s="31">
        <v>0</v>
      </c>
      <c r="H525" s="36">
        <v>0</v>
      </c>
      <c r="I525" s="31">
        <v>127.6471739130435</v>
      </c>
      <c r="J525" s="31">
        <v>0</v>
      </c>
      <c r="K525" s="36">
        <v>0</v>
      </c>
      <c r="L525" s="31">
        <v>107.8167391304348</v>
      </c>
      <c r="M525" s="31">
        <v>0</v>
      </c>
      <c r="N525" s="36">
        <v>0</v>
      </c>
      <c r="O525" s="31">
        <v>14.700000000000003</v>
      </c>
      <c r="P525" s="31">
        <v>0</v>
      </c>
      <c r="Q525" s="36">
        <v>0</v>
      </c>
      <c r="R525" s="31">
        <v>5.1304347826086953</v>
      </c>
      <c r="S525" s="31">
        <v>0</v>
      </c>
      <c r="T525" s="36">
        <v>0</v>
      </c>
      <c r="U525" s="31">
        <v>25.550326086956517</v>
      </c>
      <c r="V525" s="31">
        <v>0</v>
      </c>
      <c r="W525" s="36">
        <v>0</v>
      </c>
      <c r="X525" s="31">
        <v>0</v>
      </c>
      <c r="Y525" s="31">
        <v>0</v>
      </c>
      <c r="Z525" s="36" t="s">
        <v>2003</v>
      </c>
      <c r="AA525" s="31">
        <v>137.92228260869564</v>
      </c>
      <c r="AB525" s="31">
        <v>0</v>
      </c>
      <c r="AC525" s="36">
        <v>0</v>
      </c>
      <c r="AD525" s="31">
        <v>8.6596739130434806</v>
      </c>
      <c r="AE525" s="31">
        <v>0</v>
      </c>
      <c r="AF525" s="36">
        <v>0</v>
      </c>
      <c r="AG525" s="31">
        <v>0</v>
      </c>
      <c r="AH525" s="31">
        <v>0</v>
      </c>
      <c r="AI525" s="36" t="s">
        <v>2003</v>
      </c>
      <c r="AJ525" t="s">
        <v>38</v>
      </c>
      <c r="AK525" s="37">
        <v>5</v>
      </c>
      <c r="AT525"/>
    </row>
    <row r="526" spans="1:46" x14ac:dyDescent="0.25">
      <c r="A526" t="s">
        <v>1823</v>
      </c>
      <c r="B526" t="s">
        <v>975</v>
      </c>
      <c r="C526" t="s">
        <v>1582</v>
      </c>
      <c r="D526" t="s">
        <v>1755</v>
      </c>
      <c r="E526" s="31">
        <v>119.26086956521739</v>
      </c>
      <c r="F526" s="31">
        <v>380.98271739130433</v>
      </c>
      <c r="G526" s="31">
        <v>33.922065217391321</v>
      </c>
      <c r="H526" s="36">
        <v>8.9038330792706899E-2</v>
      </c>
      <c r="I526" s="31">
        <v>154.43217391304347</v>
      </c>
      <c r="J526" s="31">
        <v>0</v>
      </c>
      <c r="K526" s="36">
        <v>0</v>
      </c>
      <c r="L526" s="31">
        <v>127.26749999999998</v>
      </c>
      <c r="M526" s="31">
        <v>0</v>
      </c>
      <c r="N526" s="36">
        <v>0</v>
      </c>
      <c r="O526" s="31">
        <v>22.077717391304351</v>
      </c>
      <c r="P526" s="31">
        <v>0</v>
      </c>
      <c r="Q526" s="36">
        <v>0</v>
      </c>
      <c r="R526" s="31">
        <v>5.0869565217391308</v>
      </c>
      <c r="S526" s="31">
        <v>0</v>
      </c>
      <c r="T526" s="36">
        <v>0</v>
      </c>
      <c r="U526" s="31">
        <v>46.059239130434769</v>
      </c>
      <c r="V526" s="31">
        <v>0</v>
      </c>
      <c r="W526" s="36">
        <v>0</v>
      </c>
      <c r="X526" s="31">
        <v>0</v>
      </c>
      <c r="Y526" s="31">
        <v>0</v>
      </c>
      <c r="Z526" s="36" t="s">
        <v>2003</v>
      </c>
      <c r="AA526" s="31">
        <v>173.41467391304349</v>
      </c>
      <c r="AB526" s="31">
        <v>33.922065217391321</v>
      </c>
      <c r="AC526" s="36">
        <v>0.19561242686072283</v>
      </c>
      <c r="AD526" s="31">
        <v>7.0766304347826079</v>
      </c>
      <c r="AE526" s="31">
        <v>0</v>
      </c>
      <c r="AF526" s="36">
        <v>0</v>
      </c>
      <c r="AG526" s="31">
        <v>0</v>
      </c>
      <c r="AH526" s="31">
        <v>0</v>
      </c>
      <c r="AI526" s="36" t="s">
        <v>2003</v>
      </c>
      <c r="AJ526" t="s">
        <v>283</v>
      </c>
      <c r="AK526" s="37">
        <v>5</v>
      </c>
      <c r="AT526"/>
    </row>
    <row r="527" spans="1:46" x14ac:dyDescent="0.25">
      <c r="A527" t="s">
        <v>1823</v>
      </c>
      <c r="B527" t="s">
        <v>746</v>
      </c>
      <c r="C527" t="s">
        <v>1469</v>
      </c>
      <c r="D527" t="s">
        <v>1768</v>
      </c>
      <c r="E527" s="31">
        <v>126.80434782608695</v>
      </c>
      <c r="F527" s="31">
        <v>529.90673913043497</v>
      </c>
      <c r="G527" s="31">
        <v>66.194021739130434</v>
      </c>
      <c r="H527" s="36">
        <v>0.12491636141060092</v>
      </c>
      <c r="I527" s="31">
        <v>214.32271739130439</v>
      </c>
      <c r="J527" s="31">
        <v>10.025217391304347</v>
      </c>
      <c r="K527" s="36">
        <v>4.6776270445473063E-2</v>
      </c>
      <c r="L527" s="31">
        <v>180.75663043478266</v>
      </c>
      <c r="M527" s="31">
        <v>10.025217391304347</v>
      </c>
      <c r="N527" s="36">
        <v>5.5462515356643941E-2</v>
      </c>
      <c r="O527" s="31">
        <v>28.870434782608694</v>
      </c>
      <c r="P527" s="31">
        <v>0</v>
      </c>
      <c r="Q527" s="36">
        <v>0</v>
      </c>
      <c r="R527" s="31">
        <v>4.6956521739130439</v>
      </c>
      <c r="S527" s="31">
        <v>0</v>
      </c>
      <c r="T527" s="36">
        <v>0</v>
      </c>
      <c r="U527" s="31">
        <v>63.080869565217426</v>
      </c>
      <c r="V527" s="31">
        <v>14.665652173913056</v>
      </c>
      <c r="W527" s="36">
        <v>0.23248969576664882</v>
      </c>
      <c r="X527" s="31">
        <v>0</v>
      </c>
      <c r="Y527" s="31">
        <v>0</v>
      </c>
      <c r="Z527" s="36" t="s">
        <v>2003</v>
      </c>
      <c r="AA527" s="31">
        <v>252.50315217391318</v>
      </c>
      <c r="AB527" s="31">
        <v>41.50315217391303</v>
      </c>
      <c r="AC527" s="36">
        <v>0.16436686756816193</v>
      </c>
      <c r="AD527" s="31">
        <v>0</v>
      </c>
      <c r="AE527" s="31">
        <v>0</v>
      </c>
      <c r="AF527" s="36" t="s">
        <v>2003</v>
      </c>
      <c r="AG527" s="31">
        <v>0</v>
      </c>
      <c r="AH527" s="31">
        <v>0</v>
      </c>
      <c r="AI527" s="36" t="s">
        <v>2003</v>
      </c>
      <c r="AJ527" t="s">
        <v>54</v>
      </c>
      <c r="AK527" s="37">
        <v>5</v>
      </c>
      <c r="AT527"/>
    </row>
    <row r="528" spans="1:46" x14ac:dyDescent="0.25">
      <c r="A528" t="s">
        <v>1823</v>
      </c>
      <c r="B528" t="s">
        <v>972</v>
      </c>
      <c r="C528" t="s">
        <v>1581</v>
      </c>
      <c r="D528" t="s">
        <v>1755</v>
      </c>
      <c r="E528" s="31">
        <v>89.152173913043484</v>
      </c>
      <c r="F528" s="31">
        <v>308.52869565217384</v>
      </c>
      <c r="G528" s="31">
        <v>30.143043478260875</v>
      </c>
      <c r="H528" s="36">
        <v>9.7699319068341228E-2</v>
      </c>
      <c r="I528" s="31">
        <v>101.35391304347824</v>
      </c>
      <c r="J528" s="31">
        <v>7.9826086956521749</v>
      </c>
      <c r="K528" s="36">
        <v>7.8759748449256609E-2</v>
      </c>
      <c r="L528" s="31">
        <v>75.837717391304338</v>
      </c>
      <c r="M528" s="31">
        <v>7.9826086956521749</v>
      </c>
      <c r="N528" s="36">
        <v>0.10525908440075851</v>
      </c>
      <c r="O528" s="31">
        <v>25.516195652173909</v>
      </c>
      <c r="P528" s="31">
        <v>0</v>
      </c>
      <c r="Q528" s="36">
        <v>0</v>
      </c>
      <c r="R528" s="31">
        <v>0</v>
      </c>
      <c r="S528" s="31">
        <v>0</v>
      </c>
      <c r="T528" s="36" t="s">
        <v>2003</v>
      </c>
      <c r="U528" s="31">
        <v>64.520217391304328</v>
      </c>
      <c r="V528" s="31">
        <v>5.0041304347826099</v>
      </c>
      <c r="W528" s="36">
        <v>7.7559106852250606E-2</v>
      </c>
      <c r="X528" s="31">
        <v>0</v>
      </c>
      <c r="Y528" s="31">
        <v>0</v>
      </c>
      <c r="Z528" s="36" t="s">
        <v>2003</v>
      </c>
      <c r="AA528" s="31">
        <v>131.27565217391304</v>
      </c>
      <c r="AB528" s="31">
        <v>17.15630434782609</v>
      </c>
      <c r="AC528" s="36">
        <v>0.1306891572330377</v>
      </c>
      <c r="AD528" s="31">
        <v>11.378913043478262</v>
      </c>
      <c r="AE528" s="31">
        <v>0</v>
      </c>
      <c r="AF528" s="36">
        <v>0</v>
      </c>
      <c r="AG528" s="31">
        <v>0</v>
      </c>
      <c r="AH528" s="31">
        <v>0</v>
      </c>
      <c r="AI528" s="36" t="s">
        <v>2003</v>
      </c>
      <c r="AJ528" t="s">
        <v>280</v>
      </c>
      <c r="AK528" s="37">
        <v>5</v>
      </c>
      <c r="AT528"/>
    </row>
    <row r="529" spans="1:46" x14ac:dyDescent="0.25">
      <c r="A529" t="s">
        <v>1823</v>
      </c>
      <c r="B529" t="s">
        <v>903</v>
      </c>
      <c r="C529" t="s">
        <v>1492</v>
      </c>
      <c r="D529" t="s">
        <v>1750</v>
      </c>
      <c r="E529" s="31">
        <v>97.836956521739125</v>
      </c>
      <c r="F529" s="31">
        <v>369.63956521739135</v>
      </c>
      <c r="G529" s="31">
        <v>144.13173913043482</v>
      </c>
      <c r="H529" s="36">
        <v>0.389925085659238</v>
      </c>
      <c r="I529" s="31">
        <v>103.94228260869563</v>
      </c>
      <c r="J529" s="31">
        <v>9.41782608695652</v>
      </c>
      <c r="K529" s="36">
        <v>9.0606304293038883E-2</v>
      </c>
      <c r="L529" s="31">
        <v>80.724891304347807</v>
      </c>
      <c r="M529" s="31">
        <v>9.41782608695652</v>
      </c>
      <c r="N529" s="36">
        <v>0.11666570167867517</v>
      </c>
      <c r="O529" s="31">
        <v>19.565217391304348</v>
      </c>
      <c r="P529" s="31">
        <v>0</v>
      </c>
      <c r="Q529" s="36">
        <v>0</v>
      </c>
      <c r="R529" s="31">
        <v>3.652173913043478</v>
      </c>
      <c r="S529" s="31">
        <v>0</v>
      </c>
      <c r="T529" s="36">
        <v>0</v>
      </c>
      <c r="U529" s="31">
        <v>65.084456521739142</v>
      </c>
      <c r="V529" s="31">
        <v>49.691521739130465</v>
      </c>
      <c r="W529" s="36">
        <v>0.76349291973472633</v>
      </c>
      <c r="X529" s="31">
        <v>0</v>
      </c>
      <c r="Y529" s="31">
        <v>0</v>
      </c>
      <c r="Z529" s="36" t="s">
        <v>2003</v>
      </c>
      <c r="AA529" s="31">
        <v>191.76173913043485</v>
      </c>
      <c r="AB529" s="31">
        <v>85.022391304347849</v>
      </c>
      <c r="AC529" s="36">
        <v>0.44337515757779122</v>
      </c>
      <c r="AD529" s="31">
        <v>8.8510869565217387</v>
      </c>
      <c r="AE529" s="31">
        <v>0</v>
      </c>
      <c r="AF529" s="36">
        <v>0</v>
      </c>
      <c r="AG529" s="31">
        <v>0</v>
      </c>
      <c r="AH529" s="31">
        <v>0</v>
      </c>
      <c r="AI529" s="36" t="s">
        <v>2003</v>
      </c>
      <c r="AJ529" t="s">
        <v>211</v>
      </c>
      <c r="AK529" s="37">
        <v>5</v>
      </c>
      <c r="AT529"/>
    </row>
    <row r="530" spans="1:46" x14ac:dyDescent="0.25">
      <c r="A530" t="s">
        <v>1823</v>
      </c>
      <c r="B530" t="s">
        <v>789</v>
      </c>
      <c r="C530" t="s">
        <v>1450</v>
      </c>
      <c r="D530" t="s">
        <v>1755</v>
      </c>
      <c r="E530" s="31">
        <v>87.336956521739125</v>
      </c>
      <c r="F530" s="31">
        <v>302.65097826086969</v>
      </c>
      <c r="G530" s="31">
        <v>9.6173913043478247</v>
      </c>
      <c r="H530" s="36">
        <v>3.1777169066534869E-2</v>
      </c>
      <c r="I530" s="31">
        <v>104.45684782608697</v>
      </c>
      <c r="J530" s="31">
        <v>0</v>
      </c>
      <c r="K530" s="36">
        <v>0</v>
      </c>
      <c r="L530" s="31">
        <v>89.333043478260876</v>
      </c>
      <c r="M530" s="31">
        <v>0</v>
      </c>
      <c r="N530" s="36">
        <v>0</v>
      </c>
      <c r="O530" s="31">
        <v>9.2107608695652168</v>
      </c>
      <c r="P530" s="31">
        <v>0</v>
      </c>
      <c r="Q530" s="36">
        <v>0</v>
      </c>
      <c r="R530" s="31">
        <v>5.9130434782608692</v>
      </c>
      <c r="S530" s="31">
        <v>0</v>
      </c>
      <c r="T530" s="36">
        <v>0</v>
      </c>
      <c r="U530" s="31">
        <v>53.305760869565241</v>
      </c>
      <c r="V530" s="31">
        <v>7.441521739130434</v>
      </c>
      <c r="W530" s="36">
        <v>0.13960070389651164</v>
      </c>
      <c r="X530" s="31">
        <v>0.9980434782608697</v>
      </c>
      <c r="Y530" s="31">
        <v>0</v>
      </c>
      <c r="Z530" s="36">
        <v>0</v>
      </c>
      <c r="AA530" s="31">
        <v>128.25021739130437</v>
      </c>
      <c r="AB530" s="31">
        <v>2.1758695652173912</v>
      </c>
      <c r="AC530" s="36">
        <v>1.6965815805041431E-2</v>
      </c>
      <c r="AD530" s="31">
        <v>15.640108695652176</v>
      </c>
      <c r="AE530" s="31">
        <v>0</v>
      </c>
      <c r="AF530" s="36">
        <v>0</v>
      </c>
      <c r="AG530" s="31">
        <v>0</v>
      </c>
      <c r="AH530" s="31">
        <v>0</v>
      </c>
      <c r="AI530" s="36" t="s">
        <v>2003</v>
      </c>
      <c r="AJ530" t="s">
        <v>97</v>
      </c>
      <c r="AK530" s="37">
        <v>5</v>
      </c>
      <c r="AT530"/>
    </row>
    <row r="531" spans="1:46" x14ac:dyDescent="0.25">
      <c r="A531" t="s">
        <v>1823</v>
      </c>
      <c r="B531" t="s">
        <v>713</v>
      </c>
      <c r="C531" t="s">
        <v>1450</v>
      </c>
      <c r="D531" t="s">
        <v>1755</v>
      </c>
      <c r="E531" s="31">
        <v>111.58695652173913</v>
      </c>
      <c r="F531" s="31">
        <v>423.16543478260877</v>
      </c>
      <c r="G531" s="31">
        <v>85.179130434782607</v>
      </c>
      <c r="H531" s="36">
        <v>0.20129037826197069</v>
      </c>
      <c r="I531" s="31">
        <v>147.80869565217398</v>
      </c>
      <c r="J531" s="31">
        <v>3.3606521739130435</v>
      </c>
      <c r="K531" s="36">
        <v>2.2736498411577821E-2</v>
      </c>
      <c r="L531" s="31">
        <v>121.81804347826092</v>
      </c>
      <c r="M531" s="31">
        <v>3.3606521739130435</v>
      </c>
      <c r="N531" s="36">
        <v>2.7587474547748504E-2</v>
      </c>
      <c r="O531" s="31">
        <v>20.686304347826088</v>
      </c>
      <c r="P531" s="31">
        <v>0</v>
      </c>
      <c r="Q531" s="36">
        <v>0</v>
      </c>
      <c r="R531" s="31">
        <v>5.3043478260869561</v>
      </c>
      <c r="S531" s="31">
        <v>0</v>
      </c>
      <c r="T531" s="36">
        <v>0</v>
      </c>
      <c r="U531" s="31">
        <v>63.291086956521724</v>
      </c>
      <c r="V531" s="31">
        <v>21.955869565217391</v>
      </c>
      <c r="W531" s="36">
        <v>0.34690302570249959</v>
      </c>
      <c r="X531" s="31">
        <v>0.96749999999999992</v>
      </c>
      <c r="Y531" s="31">
        <v>0</v>
      </c>
      <c r="Z531" s="36">
        <v>0</v>
      </c>
      <c r="AA531" s="31">
        <v>178.85445652173917</v>
      </c>
      <c r="AB531" s="31">
        <v>59.862608695652177</v>
      </c>
      <c r="AC531" s="36">
        <v>0.33470012355200152</v>
      </c>
      <c r="AD531" s="31">
        <v>32.243695652173926</v>
      </c>
      <c r="AE531" s="31">
        <v>0</v>
      </c>
      <c r="AF531" s="36">
        <v>0</v>
      </c>
      <c r="AG531" s="31">
        <v>0</v>
      </c>
      <c r="AH531" s="31">
        <v>0</v>
      </c>
      <c r="AI531" s="36" t="s">
        <v>2003</v>
      </c>
      <c r="AJ531" t="s">
        <v>21</v>
      </c>
      <c r="AK531" s="37">
        <v>5</v>
      </c>
      <c r="AT531"/>
    </row>
    <row r="532" spans="1:46" x14ac:dyDescent="0.25">
      <c r="A532" t="s">
        <v>1823</v>
      </c>
      <c r="B532" t="s">
        <v>913</v>
      </c>
      <c r="C532" t="s">
        <v>1560</v>
      </c>
      <c r="D532" t="s">
        <v>1755</v>
      </c>
      <c r="E532" s="31">
        <v>106.29347826086956</v>
      </c>
      <c r="F532" s="31">
        <v>370.15630434782611</v>
      </c>
      <c r="G532" s="31">
        <v>36.913260869565221</v>
      </c>
      <c r="H532" s="36">
        <v>9.9723442329591669E-2</v>
      </c>
      <c r="I532" s="31">
        <v>111.39043478260869</v>
      </c>
      <c r="J532" s="31">
        <v>7.8967391304347823</v>
      </c>
      <c r="K532" s="36">
        <v>7.0892434757492254E-2</v>
      </c>
      <c r="L532" s="31">
        <v>81.064021739130439</v>
      </c>
      <c r="M532" s="31">
        <v>7.8967391304347823</v>
      </c>
      <c r="N532" s="36">
        <v>9.7413611624735677E-2</v>
      </c>
      <c r="O532" s="31">
        <v>24.679673913043477</v>
      </c>
      <c r="P532" s="31">
        <v>0</v>
      </c>
      <c r="Q532" s="36">
        <v>0</v>
      </c>
      <c r="R532" s="31">
        <v>5.6467391304347823</v>
      </c>
      <c r="S532" s="31">
        <v>0</v>
      </c>
      <c r="T532" s="36">
        <v>0</v>
      </c>
      <c r="U532" s="31">
        <v>72.013478260869576</v>
      </c>
      <c r="V532" s="31">
        <v>6.5543478260869561</v>
      </c>
      <c r="W532" s="36">
        <v>9.1015570756681999E-2</v>
      </c>
      <c r="X532" s="31">
        <v>0</v>
      </c>
      <c r="Y532" s="31">
        <v>0</v>
      </c>
      <c r="Z532" s="36" t="s">
        <v>2003</v>
      </c>
      <c r="AA532" s="31">
        <v>170.74467391304344</v>
      </c>
      <c r="AB532" s="31">
        <v>22.462173913043479</v>
      </c>
      <c r="AC532" s="36">
        <v>0.13155417031914551</v>
      </c>
      <c r="AD532" s="31">
        <v>16.007717391304347</v>
      </c>
      <c r="AE532" s="31">
        <v>0</v>
      </c>
      <c r="AF532" s="36">
        <v>0</v>
      </c>
      <c r="AG532" s="31">
        <v>0</v>
      </c>
      <c r="AH532" s="31">
        <v>0</v>
      </c>
      <c r="AI532" s="36" t="s">
        <v>2003</v>
      </c>
      <c r="AJ532" t="s">
        <v>221</v>
      </c>
      <c r="AK532" s="37">
        <v>5</v>
      </c>
      <c r="AT532"/>
    </row>
    <row r="533" spans="1:46" x14ac:dyDescent="0.25">
      <c r="A533" t="s">
        <v>1823</v>
      </c>
      <c r="B533" t="s">
        <v>1117</v>
      </c>
      <c r="C533" t="s">
        <v>1560</v>
      </c>
      <c r="D533" t="s">
        <v>1755</v>
      </c>
      <c r="E533" s="31">
        <v>86.358695652173907</v>
      </c>
      <c r="F533" s="31">
        <v>291.97597826086951</v>
      </c>
      <c r="G533" s="31">
        <v>38.108695652173907</v>
      </c>
      <c r="H533" s="36">
        <v>0.13051996907130911</v>
      </c>
      <c r="I533" s="31">
        <v>122.46858695652172</v>
      </c>
      <c r="J533" s="31">
        <v>11.842391304347826</v>
      </c>
      <c r="K533" s="36">
        <v>9.6697378475935722E-2</v>
      </c>
      <c r="L533" s="31">
        <v>100.06456521739128</v>
      </c>
      <c r="M533" s="31">
        <v>11.842391304347826</v>
      </c>
      <c r="N533" s="36">
        <v>0.11834750172171449</v>
      </c>
      <c r="O533" s="31">
        <v>16.751847826086962</v>
      </c>
      <c r="P533" s="31">
        <v>0</v>
      </c>
      <c r="Q533" s="36">
        <v>0</v>
      </c>
      <c r="R533" s="31">
        <v>5.6521739130434785</v>
      </c>
      <c r="S533" s="31">
        <v>0</v>
      </c>
      <c r="T533" s="36">
        <v>0</v>
      </c>
      <c r="U533" s="31">
        <v>32.196304347826093</v>
      </c>
      <c r="V533" s="31">
        <v>4.8043478260869561</v>
      </c>
      <c r="W533" s="36">
        <v>0.14922047493973783</v>
      </c>
      <c r="X533" s="31">
        <v>0</v>
      </c>
      <c r="Y533" s="31">
        <v>0</v>
      </c>
      <c r="Z533" s="36" t="s">
        <v>2003</v>
      </c>
      <c r="AA533" s="31">
        <v>125.13619565217388</v>
      </c>
      <c r="AB533" s="31">
        <v>21.461956521739129</v>
      </c>
      <c r="AC533" s="36">
        <v>0.1715087821703831</v>
      </c>
      <c r="AD533" s="31">
        <v>12.174891304347828</v>
      </c>
      <c r="AE533" s="31">
        <v>0</v>
      </c>
      <c r="AF533" s="36">
        <v>0</v>
      </c>
      <c r="AG533" s="31">
        <v>0</v>
      </c>
      <c r="AH533" s="31">
        <v>0</v>
      </c>
      <c r="AI533" s="36" t="s">
        <v>2003</v>
      </c>
      <c r="AJ533" t="s">
        <v>425</v>
      </c>
      <c r="AK533" s="37">
        <v>5</v>
      </c>
      <c r="AT533"/>
    </row>
    <row r="534" spans="1:46" x14ac:dyDescent="0.25">
      <c r="A534" t="s">
        <v>1823</v>
      </c>
      <c r="B534" t="s">
        <v>951</v>
      </c>
      <c r="C534" t="s">
        <v>1575</v>
      </c>
      <c r="D534" t="s">
        <v>1768</v>
      </c>
      <c r="E534" s="31">
        <v>95.369565217391298</v>
      </c>
      <c r="F534" s="31">
        <v>323.15499999999997</v>
      </c>
      <c r="G534" s="31">
        <v>0</v>
      </c>
      <c r="H534" s="36">
        <v>0</v>
      </c>
      <c r="I534" s="31">
        <v>151.55684782608694</v>
      </c>
      <c r="J534" s="31">
        <v>0</v>
      </c>
      <c r="K534" s="36">
        <v>0</v>
      </c>
      <c r="L534" s="31">
        <v>118.53510869565217</v>
      </c>
      <c r="M534" s="31">
        <v>0</v>
      </c>
      <c r="N534" s="36">
        <v>0</v>
      </c>
      <c r="O534" s="31">
        <v>27.891304347826086</v>
      </c>
      <c r="P534" s="31">
        <v>0</v>
      </c>
      <c r="Q534" s="36">
        <v>0</v>
      </c>
      <c r="R534" s="31">
        <v>5.1304347826086953</v>
      </c>
      <c r="S534" s="31">
        <v>0</v>
      </c>
      <c r="T534" s="36">
        <v>0</v>
      </c>
      <c r="U534" s="31">
        <v>16.565108695652174</v>
      </c>
      <c r="V534" s="31">
        <v>0</v>
      </c>
      <c r="W534" s="36">
        <v>0</v>
      </c>
      <c r="X534" s="31">
        <v>0</v>
      </c>
      <c r="Y534" s="31">
        <v>0</v>
      </c>
      <c r="Z534" s="36" t="s">
        <v>2003</v>
      </c>
      <c r="AA534" s="31">
        <v>155.03304347826088</v>
      </c>
      <c r="AB534" s="31">
        <v>0</v>
      </c>
      <c r="AC534" s="36">
        <v>0</v>
      </c>
      <c r="AD534" s="31">
        <v>0</v>
      </c>
      <c r="AE534" s="31">
        <v>0</v>
      </c>
      <c r="AF534" s="36" t="s">
        <v>2003</v>
      </c>
      <c r="AG534" s="31">
        <v>0</v>
      </c>
      <c r="AH534" s="31">
        <v>0</v>
      </c>
      <c r="AI534" s="36" t="s">
        <v>2003</v>
      </c>
      <c r="AJ534" t="s">
        <v>259</v>
      </c>
      <c r="AK534" s="37">
        <v>5</v>
      </c>
      <c r="AT534"/>
    </row>
    <row r="535" spans="1:46" x14ac:dyDescent="0.25">
      <c r="A535" t="s">
        <v>1823</v>
      </c>
      <c r="B535" t="s">
        <v>845</v>
      </c>
      <c r="C535" t="s">
        <v>1428</v>
      </c>
      <c r="D535" t="s">
        <v>1748</v>
      </c>
      <c r="E535" s="31">
        <v>68.630434782608702</v>
      </c>
      <c r="F535" s="31">
        <v>247.67293478260871</v>
      </c>
      <c r="G535" s="31">
        <v>0</v>
      </c>
      <c r="H535" s="36">
        <v>0</v>
      </c>
      <c r="I535" s="31">
        <v>57.333260869565216</v>
      </c>
      <c r="J535" s="31">
        <v>0</v>
      </c>
      <c r="K535" s="36">
        <v>0</v>
      </c>
      <c r="L535" s="31">
        <v>53.382173913043474</v>
      </c>
      <c r="M535" s="31">
        <v>0</v>
      </c>
      <c r="N535" s="36">
        <v>0</v>
      </c>
      <c r="O535" s="31">
        <v>0</v>
      </c>
      <c r="P535" s="31">
        <v>0</v>
      </c>
      <c r="Q535" s="36" t="s">
        <v>2003</v>
      </c>
      <c r="R535" s="31">
        <v>3.9510869565217392</v>
      </c>
      <c r="S535" s="31">
        <v>0</v>
      </c>
      <c r="T535" s="36">
        <v>0</v>
      </c>
      <c r="U535" s="31">
        <v>42.616847826086953</v>
      </c>
      <c r="V535" s="31">
        <v>0</v>
      </c>
      <c r="W535" s="36">
        <v>0</v>
      </c>
      <c r="X535" s="31">
        <v>1.298913043478261</v>
      </c>
      <c r="Y535" s="31">
        <v>0</v>
      </c>
      <c r="Z535" s="36">
        <v>0</v>
      </c>
      <c r="AA535" s="31">
        <v>146.42391304347825</v>
      </c>
      <c r="AB535" s="31">
        <v>0</v>
      </c>
      <c r="AC535" s="36">
        <v>0</v>
      </c>
      <c r="AD535" s="31">
        <v>0</v>
      </c>
      <c r="AE535" s="31">
        <v>0</v>
      </c>
      <c r="AF535" s="36" t="s">
        <v>2003</v>
      </c>
      <c r="AG535" s="31">
        <v>0</v>
      </c>
      <c r="AH535" s="31">
        <v>0</v>
      </c>
      <c r="AI535" s="36" t="s">
        <v>2003</v>
      </c>
      <c r="AJ535" t="s">
        <v>153</v>
      </c>
      <c r="AK535" s="37">
        <v>5</v>
      </c>
      <c r="AT535"/>
    </row>
    <row r="536" spans="1:46" x14ac:dyDescent="0.25">
      <c r="A536" t="s">
        <v>1823</v>
      </c>
      <c r="B536" t="s">
        <v>1304</v>
      </c>
      <c r="C536" t="s">
        <v>1698</v>
      </c>
      <c r="D536" t="s">
        <v>1750</v>
      </c>
      <c r="E536" s="31">
        <v>67.141304347826093</v>
      </c>
      <c r="F536" s="31">
        <v>310.58956521739128</v>
      </c>
      <c r="G536" s="31">
        <v>0</v>
      </c>
      <c r="H536" s="36">
        <v>0</v>
      </c>
      <c r="I536" s="31">
        <v>74.834456521739114</v>
      </c>
      <c r="J536" s="31">
        <v>0</v>
      </c>
      <c r="K536" s="36">
        <v>0</v>
      </c>
      <c r="L536" s="31">
        <v>66.885543478260857</v>
      </c>
      <c r="M536" s="31">
        <v>0</v>
      </c>
      <c r="N536" s="36">
        <v>0</v>
      </c>
      <c r="O536" s="31">
        <v>7.9489130434782629</v>
      </c>
      <c r="P536" s="31">
        <v>0</v>
      </c>
      <c r="Q536" s="36">
        <v>0</v>
      </c>
      <c r="R536" s="31">
        <v>0</v>
      </c>
      <c r="S536" s="31">
        <v>0</v>
      </c>
      <c r="T536" s="36" t="s">
        <v>2003</v>
      </c>
      <c r="U536" s="31">
        <v>48.975978260869574</v>
      </c>
      <c r="V536" s="31">
        <v>0</v>
      </c>
      <c r="W536" s="36">
        <v>0</v>
      </c>
      <c r="X536" s="31">
        <v>0</v>
      </c>
      <c r="Y536" s="31">
        <v>0</v>
      </c>
      <c r="Z536" s="36" t="s">
        <v>2003</v>
      </c>
      <c r="AA536" s="31">
        <v>186.77913043478262</v>
      </c>
      <c r="AB536" s="31">
        <v>0</v>
      </c>
      <c r="AC536" s="36">
        <v>0</v>
      </c>
      <c r="AD536" s="31">
        <v>0</v>
      </c>
      <c r="AE536" s="31">
        <v>0</v>
      </c>
      <c r="AF536" s="36" t="s">
        <v>2003</v>
      </c>
      <c r="AG536" s="31">
        <v>0</v>
      </c>
      <c r="AH536" s="31">
        <v>0</v>
      </c>
      <c r="AI536" s="36" t="s">
        <v>2003</v>
      </c>
      <c r="AJ536" t="s">
        <v>612</v>
      </c>
      <c r="AK536" s="37">
        <v>5</v>
      </c>
      <c r="AT536"/>
    </row>
    <row r="537" spans="1:46" x14ac:dyDescent="0.25">
      <c r="A537" t="s">
        <v>1823</v>
      </c>
      <c r="B537" t="s">
        <v>809</v>
      </c>
      <c r="C537" t="s">
        <v>1430</v>
      </c>
      <c r="D537" t="s">
        <v>1724</v>
      </c>
      <c r="E537" s="31">
        <v>39.891304347826086</v>
      </c>
      <c r="F537" s="31">
        <v>147.79891304347825</v>
      </c>
      <c r="G537" s="31">
        <v>5.7065217391304346</v>
      </c>
      <c r="H537" s="36">
        <v>3.8610038610038609E-2</v>
      </c>
      <c r="I537" s="31">
        <v>15.021739130434783</v>
      </c>
      <c r="J537" s="31">
        <v>0</v>
      </c>
      <c r="K537" s="36">
        <v>0</v>
      </c>
      <c r="L537" s="31">
        <v>11.394021739130435</v>
      </c>
      <c r="M537" s="31">
        <v>0</v>
      </c>
      <c r="N537" s="36">
        <v>0</v>
      </c>
      <c r="O537" s="31">
        <v>0</v>
      </c>
      <c r="P537" s="31">
        <v>0</v>
      </c>
      <c r="Q537" s="36" t="s">
        <v>2003</v>
      </c>
      <c r="R537" s="31">
        <v>3.6277173913043477</v>
      </c>
      <c r="S537" s="31">
        <v>0</v>
      </c>
      <c r="T537" s="36">
        <v>0</v>
      </c>
      <c r="U537" s="31">
        <v>32.929347826086953</v>
      </c>
      <c r="V537" s="31">
        <v>0</v>
      </c>
      <c r="W537" s="36">
        <v>0</v>
      </c>
      <c r="X537" s="31">
        <v>5.1440217391304346</v>
      </c>
      <c r="Y537" s="31">
        <v>0</v>
      </c>
      <c r="Z537" s="36">
        <v>0</v>
      </c>
      <c r="AA537" s="31">
        <v>94.638586956521735</v>
      </c>
      <c r="AB537" s="31">
        <v>5.7065217391304346</v>
      </c>
      <c r="AC537" s="36">
        <v>6.0298044620553021E-2</v>
      </c>
      <c r="AD537" s="31">
        <v>6.5217391304347824E-2</v>
      </c>
      <c r="AE537" s="31">
        <v>0</v>
      </c>
      <c r="AF537" s="36">
        <v>0</v>
      </c>
      <c r="AG537" s="31">
        <v>0</v>
      </c>
      <c r="AH537" s="31">
        <v>0</v>
      </c>
      <c r="AI537" s="36" t="s">
        <v>2003</v>
      </c>
      <c r="AJ537" t="s">
        <v>117</v>
      </c>
      <c r="AK537" s="37">
        <v>5</v>
      </c>
      <c r="AT537"/>
    </row>
    <row r="538" spans="1:46" x14ac:dyDescent="0.25">
      <c r="A538" t="s">
        <v>1823</v>
      </c>
      <c r="B538" t="s">
        <v>770</v>
      </c>
      <c r="C538" t="s">
        <v>1483</v>
      </c>
      <c r="D538" t="s">
        <v>1724</v>
      </c>
      <c r="E538" s="31">
        <v>58.413043478260867</v>
      </c>
      <c r="F538" s="31">
        <v>228.00543478260869</v>
      </c>
      <c r="G538" s="31">
        <v>0</v>
      </c>
      <c r="H538" s="36">
        <v>0</v>
      </c>
      <c r="I538" s="31">
        <v>34.910326086956523</v>
      </c>
      <c r="J538" s="31">
        <v>0</v>
      </c>
      <c r="K538" s="36">
        <v>0</v>
      </c>
      <c r="L538" s="31">
        <v>26.168478260869566</v>
      </c>
      <c r="M538" s="31">
        <v>0</v>
      </c>
      <c r="N538" s="36">
        <v>0</v>
      </c>
      <c r="O538" s="31">
        <v>3.8940217391304346</v>
      </c>
      <c r="P538" s="31">
        <v>0</v>
      </c>
      <c r="Q538" s="36">
        <v>0</v>
      </c>
      <c r="R538" s="31">
        <v>4.8478260869565215</v>
      </c>
      <c r="S538" s="31">
        <v>0</v>
      </c>
      <c r="T538" s="36">
        <v>0</v>
      </c>
      <c r="U538" s="31">
        <v>49.970108695652172</v>
      </c>
      <c r="V538" s="31">
        <v>0</v>
      </c>
      <c r="W538" s="36">
        <v>0</v>
      </c>
      <c r="X538" s="31">
        <v>10.505434782608695</v>
      </c>
      <c r="Y538" s="31">
        <v>0</v>
      </c>
      <c r="Z538" s="36">
        <v>0</v>
      </c>
      <c r="AA538" s="31">
        <v>128.54076086956522</v>
      </c>
      <c r="AB538" s="31">
        <v>0</v>
      </c>
      <c r="AC538" s="36">
        <v>0</v>
      </c>
      <c r="AD538" s="31">
        <v>4.0788043478260869</v>
      </c>
      <c r="AE538" s="31">
        <v>0</v>
      </c>
      <c r="AF538" s="36">
        <v>0</v>
      </c>
      <c r="AG538" s="31">
        <v>0</v>
      </c>
      <c r="AH538" s="31">
        <v>0</v>
      </c>
      <c r="AI538" s="36" t="s">
        <v>2003</v>
      </c>
      <c r="AJ538" t="s">
        <v>78</v>
      </c>
      <c r="AK538" s="37">
        <v>5</v>
      </c>
      <c r="AT538"/>
    </row>
    <row r="539" spans="1:46" x14ac:dyDescent="0.25">
      <c r="A539" t="s">
        <v>1823</v>
      </c>
      <c r="B539" t="s">
        <v>1306</v>
      </c>
      <c r="C539" t="s">
        <v>1419</v>
      </c>
      <c r="D539" t="s">
        <v>1770</v>
      </c>
      <c r="E539" s="31">
        <v>57.630434782608695</v>
      </c>
      <c r="F539" s="31">
        <v>223.45380434782609</v>
      </c>
      <c r="G539" s="31">
        <v>60.760869565217391</v>
      </c>
      <c r="H539" s="36">
        <v>0.27191691697778209</v>
      </c>
      <c r="I539" s="31">
        <v>26.453804347826086</v>
      </c>
      <c r="J539" s="31">
        <v>0.76086956521739135</v>
      </c>
      <c r="K539" s="36">
        <v>2.876219825372368E-2</v>
      </c>
      <c r="L539" s="31">
        <v>21.497282608695652</v>
      </c>
      <c r="M539" s="31">
        <v>0.76086956521739135</v>
      </c>
      <c r="N539" s="36">
        <v>3.5393755530274303E-2</v>
      </c>
      <c r="O539" s="31">
        <v>0.17391304347826086</v>
      </c>
      <c r="P539" s="31">
        <v>0</v>
      </c>
      <c r="Q539" s="36">
        <v>0</v>
      </c>
      <c r="R539" s="31">
        <v>4.7826086956521738</v>
      </c>
      <c r="S539" s="31">
        <v>0</v>
      </c>
      <c r="T539" s="36">
        <v>0</v>
      </c>
      <c r="U539" s="31">
        <v>54.793478260869563</v>
      </c>
      <c r="V539" s="31">
        <v>10.192934782608695</v>
      </c>
      <c r="W539" s="36">
        <v>0.18602459829398929</v>
      </c>
      <c r="X539" s="31">
        <v>17.894021739130434</v>
      </c>
      <c r="Y539" s="31">
        <v>0</v>
      </c>
      <c r="Z539" s="36">
        <v>0</v>
      </c>
      <c r="AA539" s="31">
        <v>124.3125</v>
      </c>
      <c r="AB539" s="31">
        <v>49.807065217391305</v>
      </c>
      <c r="AC539" s="36">
        <v>0.40066015257831117</v>
      </c>
      <c r="AD539" s="31">
        <v>0</v>
      </c>
      <c r="AE539" s="31">
        <v>0</v>
      </c>
      <c r="AF539" s="36" t="s">
        <v>2003</v>
      </c>
      <c r="AG539" s="31">
        <v>0</v>
      </c>
      <c r="AH539" s="31">
        <v>0</v>
      </c>
      <c r="AI539" s="36" t="s">
        <v>2003</v>
      </c>
      <c r="AJ539" t="s">
        <v>614</v>
      </c>
      <c r="AK539" s="37">
        <v>5</v>
      </c>
      <c r="AT539"/>
    </row>
    <row r="540" spans="1:46" x14ac:dyDescent="0.25">
      <c r="A540" t="s">
        <v>1823</v>
      </c>
      <c r="B540" t="s">
        <v>927</v>
      </c>
      <c r="C540" t="s">
        <v>1568</v>
      </c>
      <c r="D540" t="s">
        <v>1795</v>
      </c>
      <c r="E540" s="31">
        <v>69.945652173913047</v>
      </c>
      <c r="F540" s="31">
        <v>241.43532608695654</v>
      </c>
      <c r="G540" s="31">
        <v>74.858695652173907</v>
      </c>
      <c r="H540" s="36">
        <v>0.31005692855904787</v>
      </c>
      <c r="I540" s="31">
        <v>47.94173913043479</v>
      </c>
      <c r="J540" s="31">
        <v>2.972826086956522</v>
      </c>
      <c r="K540" s="36">
        <v>6.200914153048083E-2</v>
      </c>
      <c r="L540" s="31">
        <v>36.521739130434781</v>
      </c>
      <c r="M540" s="31">
        <v>2.972826086956522</v>
      </c>
      <c r="N540" s="36">
        <v>8.1398809523809526E-2</v>
      </c>
      <c r="O540" s="31">
        <v>7.0133695652174035</v>
      </c>
      <c r="P540" s="31">
        <v>0</v>
      </c>
      <c r="Q540" s="36">
        <v>0</v>
      </c>
      <c r="R540" s="31">
        <v>4.4066304347826044</v>
      </c>
      <c r="S540" s="31">
        <v>0</v>
      </c>
      <c r="T540" s="36">
        <v>0</v>
      </c>
      <c r="U540" s="31">
        <v>37.255434782608695</v>
      </c>
      <c r="V540" s="31">
        <v>17.978260869565219</v>
      </c>
      <c r="W540" s="36">
        <v>0.48256746900072944</v>
      </c>
      <c r="X540" s="31">
        <v>4.5370652173912998</v>
      </c>
      <c r="Y540" s="31">
        <v>0</v>
      </c>
      <c r="Z540" s="36">
        <v>0</v>
      </c>
      <c r="AA540" s="31">
        <v>151.70108695652175</v>
      </c>
      <c r="AB540" s="31">
        <v>53.907608695652172</v>
      </c>
      <c r="AC540" s="36">
        <v>0.35535413606563249</v>
      </c>
      <c r="AD540" s="31">
        <v>0</v>
      </c>
      <c r="AE540" s="31">
        <v>0</v>
      </c>
      <c r="AF540" s="36" t="s">
        <v>2003</v>
      </c>
      <c r="AG540" s="31">
        <v>0</v>
      </c>
      <c r="AH540" s="31">
        <v>0</v>
      </c>
      <c r="AI540" s="36" t="s">
        <v>2003</v>
      </c>
      <c r="AJ540" t="s">
        <v>235</v>
      </c>
      <c r="AK540" s="37">
        <v>5</v>
      </c>
      <c r="AT540"/>
    </row>
    <row r="541" spans="1:46" x14ac:dyDescent="0.25">
      <c r="A541" t="s">
        <v>1823</v>
      </c>
      <c r="B541" t="s">
        <v>921</v>
      </c>
      <c r="C541" t="s">
        <v>1415</v>
      </c>
      <c r="D541" t="s">
        <v>1776</v>
      </c>
      <c r="E541" s="31">
        <v>75.054347826086953</v>
      </c>
      <c r="F541" s="31">
        <v>257.88978260869567</v>
      </c>
      <c r="G541" s="31">
        <v>99.364130434782609</v>
      </c>
      <c r="H541" s="36">
        <v>0.38529688702538073</v>
      </c>
      <c r="I541" s="31">
        <v>31.676195652173924</v>
      </c>
      <c r="J541" s="31">
        <v>4.8423913043478262</v>
      </c>
      <c r="K541" s="36">
        <v>0.15287161872342758</v>
      </c>
      <c r="L541" s="31">
        <v>20.256195652173936</v>
      </c>
      <c r="M541" s="31">
        <v>4.8423913043478262</v>
      </c>
      <c r="N541" s="36">
        <v>0.23905729325971092</v>
      </c>
      <c r="O541" s="31">
        <v>5.709999999999992</v>
      </c>
      <c r="P541" s="31">
        <v>0</v>
      </c>
      <c r="Q541" s="36">
        <v>0</v>
      </c>
      <c r="R541" s="31">
        <v>5.709999999999992</v>
      </c>
      <c r="S541" s="31">
        <v>0</v>
      </c>
      <c r="T541" s="36">
        <v>0</v>
      </c>
      <c r="U541" s="31">
        <v>52.855978260869563</v>
      </c>
      <c r="V541" s="31">
        <v>4.9076086956521738</v>
      </c>
      <c r="W541" s="36">
        <v>9.284869672510411E-2</v>
      </c>
      <c r="X541" s="31">
        <v>5.585869565217382</v>
      </c>
      <c r="Y541" s="31">
        <v>0</v>
      </c>
      <c r="Z541" s="36">
        <v>0</v>
      </c>
      <c r="AA541" s="31">
        <v>167.77173913043478</v>
      </c>
      <c r="AB541" s="31">
        <v>89.614130434782609</v>
      </c>
      <c r="AC541" s="36">
        <v>0.53414318108195658</v>
      </c>
      <c r="AD541" s="31">
        <v>0</v>
      </c>
      <c r="AE541" s="31">
        <v>0</v>
      </c>
      <c r="AF541" s="36" t="s">
        <v>2003</v>
      </c>
      <c r="AG541" s="31">
        <v>0</v>
      </c>
      <c r="AH541" s="31">
        <v>0</v>
      </c>
      <c r="AI541" s="36" t="s">
        <v>2003</v>
      </c>
      <c r="AJ541" t="s">
        <v>229</v>
      </c>
      <c r="AK541" s="37">
        <v>5</v>
      </c>
      <c r="AT541"/>
    </row>
    <row r="542" spans="1:46" x14ac:dyDescent="0.25">
      <c r="A542" t="s">
        <v>1823</v>
      </c>
      <c r="B542" t="s">
        <v>1049</v>
      </c>
      <c r="C542" t="s">
        <v>1432</v>
      </c>
      <c r="D542" t="s">
        <v>1745</v>
      </c>
      <c r="E542" s="31">
        <v>56.032608695652172</v>
      </c>
      <c r="F542" s="31">
        <v>409.32086956521744</v>
      </c>
      <c r="G542" s="31">
        <v>0</v>
      </c>
      <c r="H542" s="36">
        <v>0</v>
      </c>
      <c r="I542" s="31">
        <v>96.377717391304344</v>
      </c>
      <c r="J542" s="31">
        <v>0</v>
      </c>
      <c r="K542" s="36">
        <v>0</v>
      </c>
      <c r="L542" s="31">
        <v>76.763586956521735</v>
      </c>
      <c r="M542" s="31">
        <v>0</v>
      </c>
      <c r="N542" s="36">
        <v>0</v>
      </c>
      <c r="O542" s="31">
        <v>9.6521739130434785</v>
      </c>
      <c r="P542" s="31">
        <v>0</v>
      </c>
      <c r="Q542" s="36">
        <v>0</v>
      </c>
      <c r="R542" s="31">
        <v>9.9619565217391308</v>
      </c>
      <c r="S542" s="31">
        <v>0</v>
      </c>
      <c r="T542" s="36">
        <v>0</v>
      </c>
      <c r="U542" s="31">
        <v>58.244565217391305</v>
      </c>
      <c r="V542" s="31">
        <v>0</v>
      </c>
      <c r="W542" s="36">
        <v>0</v>
      </c>
      <c r="X542" s="31">
        <v>0</v>
      </c>
      <c r="Y542" s="31">
        <v>0</v>
      </c>
      <c r="Z542" s="36" t="s">
        <v>2003</v>
      </c>
      <c r="AA542" s="31">
        <v>254.69858695652175</v>
      </c>
      <c r="AB542" s="31">
        <v>0</v>
      </c>
      <c r="AC542" s="36">
        <v>0</v>
      </c>
      <c r="AD542" s="31">
        <v>0</v>
      </c>
      <c r="AE542" s="31">
        <v>0</v>
      </c>
      <c r="AF542" s="36" t="s">
        <v>2003</v>
      </c>
      <c r="AG542" s="31">
        <v>0</v>
      </c>
      <c r="AH542" s="31">
        <v>0</v>
      </c>
      <c r="AI542" s="36" t="s">
        <v>2003</v>
      </c>
      <c r="AJ542" t="s">
        <v>357</v>
      </c>
      <c r="AK542" s="37">
        <v>5</v>
      </c>
      <c r="AT542"/>
    </row>
    <row r="543" spans="1:46" x14ac:dyDescent="0.25">
      <c r="A543" t="s">
        <v>1823</v>
      </c>
      <c r="B543" t="s">
        <v>1340</v>
      </c>
      <c r="C543" t="s">
        <v>1416</v>
      </c>
      <c r="D543" t="s">
        <v>1776</v>
      </c>
      <c r="E543" s="31">
        <v>48.271739130434781</v>
      </c>
      <c r="F543" s="31">
        <v>156.45380434782609</v>
      </c>
      <c r="G543" s="31">
        <v>32.081521739130437</v>
      </c>
      <c r="H543" s="36">
        <v>0.20505427702996093</v>
      </c>
      <c r="I543" s="31">
        <v>29.029891304347828</v>
      </c>
      <c r="J543" s="31">
        <v>1.5027173913043479</v>
      </c>
      <c r="K543" s="36">
        <v>5.176448563137695E-2</v>
      </c>
      <c r="L543" s="31">
        <v>19.111413043478262</v>
      </c>
      <c r="M543" s="31">
        <v>1.5027173913043479</v>
      </c>
      <c r="N543" s="36">
        <v>7.862931892506754E-2</v>
      </c>
      <c r="O543" s="31">
        <v>4.6086956521739131</v>
      </c>
      <c r="P543" s="31">
        <v>0</v>
      </c>
      <c r="Q543" s="36">
        <v>0</v>
      </c>
      <c r="R543" s="31">
        <v>5.3097826086956523</v>
      </c>
      <c r="S543" s="31">
        <v>0</v>
      </c>
      <c r="T543" s="36">
        <v>0</v>
      </c>
      <c r="U543" s="31">
        <v>31.445652173913043</v>
      </c>
      <c r="V543" s="31">
        <v>0.39130434782608697</v>
      </c>
      <c r="W543" s="36">
        <v>1.2443829934324231E-2</v>
      </c>
      <c r="X543" s="31">
        <v>0</v>
      </c>
      <c r="Y543" s="31">
        <v>0</v>
      </c>
      <c r="Z543" s="36" t="s">
        <v>2003</v>
      </c>
      <c r="AA543" s="31">
        <v>95.978260869565219</v>
      </c>
      <c r="AB543" s="31">
        <v>30.1875</v>
      </c>
      <c r="AC543" s="36">
        <v>0.31452434881087205</v>
      </c>
      <c r="AD543" s="31">
        <v>0</v>
      </c>
      <c r="AE543" s="31">
        <v>0</v>
      </c>
      <c r="AF543" s="36" t="s">
        <v>2003</v>
      </c>
      <c r="AG543" s="31">
        <v>0</v>
      </c>
      <c r="AH543" s="31">
        <v>0</v>
      </c>
      <c r="AI543" s="36" t="s">
        <v>2003</v>
      </c>
      <c r="AJ543" t="s">
        <v>649</v>
      </c>
      <c r="AK543" s="37">
        <v>5</v>
      </c>
      <c r="AT543"/>
    </row>
    <row r="544" spans="1:46" x14ac:dyDescent="0.25">
      <c r="A544" t="s">
        <v>1823</v>
      </c>
      <c r="B544" t="s">
        <v>719</v>
      </c>
      <c r="C544" t="s">
        <v>1455</v>
      </c>
      <c r="D544" t="s">
        <v>1769</v>
      </c>
      <c r="E544" s="31">
        <v>89.684782608695656</v>
      </c>
      <c r="F544" s="31">
        <v>227.37869565217392</v>
      </c>
      <c r="G544" s="31">
        <v>0</v>
      </c>
      <c r="H544" s="36">
        <v>0</v>
      </c>
      <c r="I544" s="31">
        <v>48.623695652173922</v>
      </c>
      <c r="J544" s="31">
        <v>0</v>
      </c>
      <c r="K544" s="36">
        <v>0</v>
      </c>
      <c r="L544" s="31">
        <v>33.639891304347842</v>
      </c>
      <c r="M544" s="31">
        <v>0</v>
      </c>
      <c r="N544" s="36">
        <v>0</v>
      </c>
      <c r="O544" s="31">
        <v>10.201195652173912</v>
      </c>
      <c r="P544" s="31">
        <v>0</v>
      </c>
      <c r="Q544" s="36">
        <v>0</v>
      </c>
      <c r="R544" s="31">
        <v>4.7826086956521738</v>
      </c>
      <c r="S544" s="31">
        <v>0</v>
      </c>
      <c r="T544" s="36">
        <v>0</v>
      </c>
      <c r="U544" s="31">
        <v>50.531739130434765</v>
      </c>
      <c r="V544" s="31">
        <v>0</v>
      </c>
      <c r="W544" s="36">
        <v>0</v>
      </c>
      <c r="X544" s="31">
        <v>4.4271739130434788</v>
      </c>
      <c r="Y544" s="31">
        <v>0</v>
      </c>
      <c r="Z544" s="36">
        <v>0</v>
      </c>
      <c r="AA544" s="31">
        <v>90.106086956521764</v>
      </c>
      <c r="AB544" s="31">
        <v>0</v>
      </c>
      <c r="AC544" s="36">
        <v>0</v>
      </c>
      <c r="AD544" s="31">
        <v>33.690000000000012</v>
      </c>
      <c r="AE544" s="31">
        <v>0</v>
      </c>
      <c r="AF544" s="36">
        <v>0</v>
      </c>
      <c r="AG544" s="31">
        <v>0</v>
      </c>
      <c r="AH544" s="31">
        <v>0</v>
      </c>
      <c r="AI544" s="36" t="s">
        <v>2003</v>
      </c>
      <c r="AJ544" t="s">
        <v>27</v>
      </c>
      <c r="AK544" s="37">
        <v>5</v>
      </c>
      <c r="AT544"/>
    </row>
    <row r="545" spans="1:46" x14ac:dyDescent="0.25">
      <c r="A545" t="s">
        <v>1823</v>
      </c>
      <c r="B545" t="s">
        <v>1271</v>
      </c>
      <c r="C545" t="s">
        <v>1683</v>
      </c>
      <c r="D545" t="s">
        <v>1736</v>
      </c>
      <c r="E545" s="31">
        <v>42.815217391304351</v>
      </c>
      <c r="F545" s="31">
        <v>155.33163043478265</v>
      </c>
      <c r="G545" s="31">
        <v>0</v>
      </c>
      <c r="H545" s="36">
        <v>0</v>
      </c>
      <c r="I545" s="31">
        <v>27.453260869565224</v>
      </c>
      <c r="J545" s="31">
        <v>0</v>
      </c>
      <c r="K545" s="36">
        <v>0</v>
      </c>
      <c r="L545" s="31">
        <v>21.106086956521743</v>
      </c>
      <c r="M545" s="31">
        <v>0</v>
      </c>
      <c r="N545" s="36">
        <v>0</v>
      </c>
      <c r="O545" s="31">
        <v>0</v>
      </c>
      <c r="P545" s="31">
        <v>0</v>
      </c>
      <c r="Q545" s="36" t="s">
        <v>2003</v>
      </c>
      <c r="R545" s="31">
        <v>6.3471739130434797</v>
      </c>
      <c r="S545" s="31">
        <v>0</v>
      </c>
      <c r="T545" s="36">
        <v>0</v>
      </c>
      <c r="U545" s="31">
        <v>24.536956521739132</v>
      </c>
      <c r="V545" s="31">
        <v>0</v>
      </c>
      <c r="W545" s="36">
        <v>0</v>
      </c>
      <c r="X545" s="31">
        <v>5.2689130434782614</v>
      </c>
      <c r="Y545" s="31">
        <v>0</v>
      </c>
      <c r="Z545" s="36">
        <v>0</v>
      </c>
      <c r="AA545" s="31">
        <v>98.072500000000034</v>
      </c>
      <c r="AB545" s="31">
        <v>0</v>
      </c>
      <c r="AC545" s="36">
        <v>0</v>
      </c>
      <c r="AD545" s="31">
        <v>0</v>
      </c>
      <c r="AE545" s="31">
        <v>0</v>
      </c>
      <c r="AF545" s="36" t="s">
        <v>2003</v>
      </c>
      <c r="AG545" s="31">
        <v>0</v>
      </c>
      <c r="AH545" s="31">
        <v>0</v>
      </c>
      <c r="AI545" s="36" t="s">
        <v>2003</v>
      </c>
      <c r="AJ545" t="s">
        <v>579</v>
      </c>
      <c r="AK545" s="37">
        <v>5</v>
      </c>
      <c r="AT545"/>
    </row>
    <row r="546" spans="1:46" x14ac:dyDescent="0.25">
      <c r="A546" t="s">
        <v>1823</v>
      </c>
      <c r="B546" t="s">
        <v>1033</v>
      </c>
      <c r="C546" t="s">
        <v>1456</v>
      </c>
      <c r="D546" t="s">
        <v>1771</v>
      </c>
      <c r="E546" s="31">
        <v>148.56521739130434</v>
      </c>
      <c r="F546" s="31">
        <v>505.7431521739129</v>
      </c>
      <c r="G546" s="31">
        <v>191.05945652173915</v>
      </c>
      <c r="H546" s="36">
        <v>0.37777962133640197</v>
      </c>
      <c r="I546" s="31">
        <v>99.296195652173878</v>
      </c>
      <c r="J546" s="31">
        <v>12.078804347826088</v>
      </c>
      <c r="K546" s="36">
        <v>0.12164418050956465</v>
      </c>
      <c r="L546" s="31">
        <v>42.462499999999984</v>
      </c>
      <c r="M546" s="31">
        <v>12.078804347826088</v>
      </c>
      <c r="N546" s="36">
        <v>0.28445815361380261</v>
      </c>
      <c r="O546" s="31">
        <v>51.679347826086939</v>
      </c>
      <c r="P546" s="31">
        <v>0</v>
      </c>
      <c r="Q546" s="36">
        <v>0</v>
      </c>
      <c r="R546" s="31">
        <v>5.1543478260869557</v>
      </c>
      <c r="S546" s="31">
        <v>0</v>
      </c>
      <c r="T546" s="36">
        <v>0</v>
      </c>
      <c r="U546" s="31">
        <v>25.796195652173914</v>
      </c>
      <c r="V546" s="31">
        <v>25.796195652173914</v>
      </c>
      <c r="W546" s="36">
        <v>1</v>
      </c>
      <c r="X546" s="31">
        <v>101.01956521739127</v>
      </c>
      <c r="Y546" s="31">
        <v>0</v>
      </c>
      <c r="Z546" s="36">
        <v>0</v>
      </c>
      <c r="AA546" s="31">
        <v>279.63119565217386</v>
      </c>
      <c r="AB546" s="31">
        <v>153.18445652173915</v>
      </c>
      <c r="AC546" s="36">
        <v>0.54780889580102998</v>
      </c>
      <c r="AD546" s="31">
        <v>0</v>
      </c>
      <c r="AE546" s="31">
        <v>0</v>
      </c>
      <c r="AF546" s="36" t="s">
        <v>2003</v>
      </c>
      <c r="AG546" s="31">
        <v>0</v>
      </c>
      <c r="AH546" s="31">
        <v>0</v>
      </c>
      <c r="AI546" s="36" t="s">
        <v>2003</v>
      </c>
      <c r="AJ546" t="s">
        <v>341</v>
      </c>
      <c r="AK546" s="37">
        <v>5</v>
      </c>
      <c r="AT546"/>
    </row>
    <row r="547" spans="1:46" x14ac:dyDescent="0.25">
      <c r="A547" t="s">
        <v>1823</v>
      </c>
      <c r="B547" t="s">
        <v>946</v>
      </c>
      <c r="C547" t="s">
        <v>1453</v>
      </c>
      <c r="D547" t="s">
        <v>1719</v>
      </c>
      <c r="E547" s="31">
        <v>90.956521739130437</v>
      </c>
      <c r="F547" s="31">
        <v>340.50510869565221</v>
      </c>
      <c r="G547" s="31">
        <v>117.7507608695652</v>
      </c>
      <c r="H547" s="36">
        <v>0.34581202414443751</v>
      </c>
      <c r="I547" s="31">
        <v>37.567826086956529</v>
      </c>
      <c r="J547" s="31">
        <v>7.086847826086955</v>
      </c>
      <c r="K547" s="36">
        <v>0.1886414137907089</v>
      </c>
      <c r="L547" s="31">
        <v>26.714565217391307</v>
      </c>
      <c r="M547" s="31">
        <v>6.7390217391304335</v>
      </c>
      <c r="N547" s="36">
        <v>0.2522602065312034</v>
      </c>
      <c r="O547" s="31">
        <v>9.8967391304347831</v>
      </c>
      <c r="P547" s="31">
        <v>0.34782608695652173</v>
      </c>
      <c r="Q547" s="36">
        <v>3.5145524437122461E-2</v>
      </c>
      <c r="R547" s="31">
        <v>0.95652173913043481</v>
      </c>
      <c r="S547" s="31">
        <v>0</v>
      </c>
      <c r="T547" s="36">
        <v>0</v>
      </c>
      <c r="U547" s="31">
        <v>76.649891304347832</v>
      </c>
      <c r="V547" s="31">
        <v>24.690652173913033</v>
      </c>
      <c r="W547" s="36">
        <v>0.32212246819601814</v>
      </c>
      <c r="X547" s="31">
        <v>25.627717391304348</v>
      </c>
      <c r="Y547" s="31">
        <v>0</v>
      </c>
      <c r="Z547" s="36">
        <v>0</v>
      </c>
      <c r="AA547" s="31">
        <v>195.04826086956527</v>
      </c>
      <c r="AB547" s="31">
        <v>85.973260869565209</v>
      </c>
      <c r="AC547" s="36">
        <v>0.44077942805682413</v>
      </c>
      <c r="AD547" s="31">
        <v>5.6114130434782608</v>
      </c>
      <c r="AE547" s="31">
        <v>0</v>
      </c>
      <c r="AF547" s="36">
        <v>0</v>
      </c>
      <c r="AG547" s="31">
        <v>0</v>
      </c>
      <c r="AH547" s="31">
        <v>0</v>
      </c>
      <c r="AI547" s="36" t="s">
        <v>2003</v>
      </c>
      <c r="AJ547" t="s">
        <v>254</v>
      </c>
      <c r="AK547" s="37">
        <v>5</v>
      </c>
      <c r="AT547"/>
    </row>
    <row r="548" spans="1:46" x14ac:dyDescent="0.25">
      <c r="A548" t="s">
        <v>1823</v>
      </c>
      <c r="B548" t="s">
        <v>941</v>
      </c>
      <c r="C548" t="s">
        <v>1474</v>
      </c>
      <c r="D548" t="s">
        <v>1757</v>
      </c>
      <c r="E548" s="31">
        <v>75.989130434782609</v>
      </c>
      <c r="F548" s="31">
        <v>249.26782608695655</v>
      </c>
      <c r="G548" s="31">
        <v>38.977500000000006</v>
      </c>
      <c r="H548" s="36">
        <v>0.15636795414745097</v>
      </c>
      <c r="I548" s="31">
        <v>41.026086956521738</v>
      </c>
      <c r="J548" s="31">
        <v>1.0969565217391304</v>
      </c>
      <c r="K548" s="36">
        <v>2.6738024586689276E-2</v>
      </c>
      <c r="L548" s="31">
        <v>31.895652173913046</v>
      </c>
      <c r="M548" s="31">
        <v>0.5317391304347826</v>
      </c>
      <c r="N548" s="36">
        <v>1.6671210468920391E-2</v>
      </c>
      <c r="O548" s="31">
        <v>3.6086956521739131</v>
      </c>
      <c r="P548" s="31">
        <v>0.56521739130434778</v>
      </c>
      <c r="Q548" s="36">
        <v>0.15662650602409636</v>
      </c>
      <c r="R548" s="31">
        <v>5.5217391304347823</v>
      </c>
      <c r="S548" s="31">
        <v>0</v>
      </c>
      <c r="T548" s="36">
        <v>0</v>
      </c>
      <c r="U548" s="31">
        <v>47.411521739130443</v>
      </c>
      <c r="V548" s="31">
        <v>7.1954347826086957</v>
      </c>
      <c r="W548" s="36">
        <v>0.15176553121833344</v>
      </c>
      <c r="X548" s="31">
        <v>21.182717391304351</v>
      </c>
      <c r="Y548" s="31">
        <v>0</v>
      </c>
      <c r="Z548" s="36">
        <v>0</v>
      </c>
      <c r="AA548" s="31">
        <v>139.64750000000001</v>
      </c>
      <c r="AB548" s="31">
        <v>30.685108695652183</v>
      </c>
      <c r="AC548" s="36">
        <v>0.21973260313039747</v>
      </c>
      <c r="AD548" s="31">
        <v>0</v>
      </c>
      <c r="AE548" s="31">
        <v>0</v>
      </c>
      <c r="AF548" s="36" t="s">
        <v>2003</v>
      </c>
      <c r="AG548" s="31">
        <v>0</v>
      </c>
      <c r="AH548" s="31">
        <v>0</v>
      </c>
      <c r="AI548" s="36" t="s">
        <v>2003</v>
      </c>
      <c r="AJ548" t="s">
        <v>249</v>
      </c>
      <c r="AK548" s="37">
        <v>5</v>
      </c>
      <c r="AT548"/>
    </row>
    <row r="549" spans="1:46" x14ac:dyDescent="0.25">
      <c r="A549" t="s">
        <v>1823</v>
      </c>
      <c r="B549" t="s">
        <v>1084</v>
      </c>
      <c r="C549" t="s">
        <v>1549</v>
      </c>
      <c r="D549" t="s">
        <v>1719</v>
      </c>
      <c r="E549" s="31">
        <v>75.141304347826093</v>
      </c>
      <c r="F549" s="31">
        <v>317.85663043478252</v>
      </c>
      <c r="G549" s="31">
        <v>154.14543478260867</v>
      </c>
      <c r="H549" s="36">
        <v>0.48495271145283242</v>
      </c>
      <c r="I549" s="31">
        <v>39.19206521739131</v>
      </c>
      <c r="J549" s="31">
        <v>4.9935869565217388</v>
      </c>
      <c r="K549" s="36">
        <v>0.12741321307829057</v>
      </c>
      <c r="L549" s="31">
        <v>20.808913043478263</v>
      </c>
      <c r="M549" s="31">
        <v>4.8957608695652173</v>
      </c>
      <c r="N549" s="36">
        <v>0.23527230179375475</v>
      </c>
      <c r="O549" s="31">
        <v>12.991847826086957</v>
      </c>
      <c r="P549" s="31">
        <v>9.7826086956521743E-2</v>
      </c>
      <c r="Q549" s="36">
        <v>7.5298054800250992E-3</v>
      </c>
      <c r="R549" s="31">
        <v>5.3913043478260869</v>
      </c>
      <c r="S549" s="31">
        <v>0</v>
      </c>
      <c r="T549" s="36">
        <v>0</v>
      </c>
      <c r="U549" s="31">
        <v>78.506956521739127</v>
      </c>
      <c r="V549" s="31">
        <v>34.083043478260855</v>
      </c>
      <c r="W549" s="36">
        <v>0.43414042510771667</v>
      </c>
      <c r="X549" s="31">
        <v>10.788043478260869</v>
      </c>
      <c r="Y549" s="31">
        <v>0</v>
      </c>
      <c r="Z549" s="36">
        <v>0</v>
      </c>
      <c r="AA549" s="31">
        <v>186.7173913043477</v>
      </c>
      <c r="AB549" s="31">
        <v>115.06880434782609</v>
      </c>
      <c r="AC549" s="36">
        <v>0.61627255792292512</v>
      </c>
      <c r="AD549" s="31">
        <v>2.652173913043478</v>
      </c>
      <c r="AE549" s="31">
        <v>0</v>
      </c>
      <c r="AF549" s="36">
        <v>0</v>
      </c>
      <c r="AG549" s="31">
        <v>0</v>
      </c>
      <c r="AH549" s="31">
        <v>0</v>
      </c>
      <c r="AI549" s="36" t="s">
        <v>2003</v>
      </c>
      <c r="AJ549" t="s">
        <v>392</v>
      </c>
      <c r="AK549" s="37">
        <v>5</v>
      </c>
      <c r="AT549"/>
    </row>
    <row r="550" spans="1:46" x14ac:dyDescent="0.25">
      <c r="A550" t="s">
        <v>1823</v>
      </c>
      <c r="B550" t="s">
        <v>1066</v>
      </c>
      <c r="C550" t="s">
        <v>1433</v>
      </c>
      <c r="D550" t="s">
        <v>1758</v>
      </c>
      <c r="E550" s="31">
        <v>94.543478260869563</v>
      </c>
      <c r="F550" s="31">
        <v>295.35250000000002</v>
      </c>
      <c r="G550" s="31">
        <v>90.991086956521713</v>
      </c>
      <c r="H550" s="36">
        <v>0.30807623756874142</v>
      </c>
      <c r="I550" s="31">
        <v>88.871413043478242</v>
      </c>
      <c r="J550" s="31">
        <v>19.401304347826084</v>
      </c>
      <c r="K550" s="36">
        <v>0.21830759389787641</v>
      </c>
      <c r="L550" s="31">
        <v>63.230108695652163</v>
      </c>
      <c r="M550" s="31">
        <v>19.314347826086955</v>
      </c>
      <c r="N550" s="36">
        <v>0.30546124661992002</v>
      </c>
      <c r="O550" s="31">
        <v>20.336956521739129</v>
      </c>
      <c r="P550" s="31">
        <v>8.6956521739130432E-2</v>
      </c>
      <c r="Q550" s="36">
        <v>4.2757883484767509E-3</v>
      </c>
      <c r="R550" s="31">
        <v>5.3043478260869561</v>
      </c>
      <c r="S550" s="31">
        <v>0</v>
      </c>
      <c r="T550" s="36">
        <v>0</v>
      </c>
      <c r="U550" s="31">
        <v>49.894565217391303</v>
      </c>
      <c r="V550" s="31">
        <v>16.692282608695653</v>
      </c>
      <c r="W550" s="36">
        <v>0.3345511186632682</v>
      </c>
      <c r="X550" s="31">
        <v>12.373804347826086</v>
      </c>
      <c r="Y550" s="31">
        <v>0.34782608695652173</v>
      </c>
      <c r="Z550" s="36">
        <v>2.8109874471841812E-2</v>
      </c>
      <c r="AA550" s="31">
        <v>141.62380434782611</v>
      </c>
      <c r="AB550" s="31">
        <v>54.549673913043463</v>
      </c>
      <c r="AC550" s="36">
        <v>0.38517305875409347</v>
      </c>
      <c r="AD550" s="31">
        <v>2.5889130434782608</v>
      </c>
      <c r="AE550" s="31">
        <v>0</v>
      </c>
      <c r="AF550" s="36">
        <v>0</v>
      </c>
      <c r="AG550" s="31">
        <v>0</v>
      </c>
      <c r="AH550" s="31">
        <v>0</v>
      </c>
      <c r="AI550" s="36" t="s">
        <v>2003</v>
      </c>
      <c r="AJ550" t="s">
        <v>374</v>
      </c>
      <c r="AK550" s="37">
        <v>5</v>
      </c>
      <c r="AT550"/>
    </row>
    <row r="551" spans="1:46" x14ac:dyDescent="0.25">
      <c r="A551" t="s">
        <v>1823</v>
      </c>
      <c r="B551" t="s">
        <v>978</v>
      </c>
      <c r="C551" t="s">
        <v>1441</v>
      </c>
      <c r="D551" t="s">
        <v>1764</v>
      </c>
      <c r="E551" s="31">
        <v>78.239130434782609</v>
      </c>
      <c r="F551" s="31">
        <v>275.18782608695648</v>
      </c>
      <c r="G551" s="31">
        <v>100.39228260869564</v>
      </c>
      <c r="H551" s="36">
        <v>0.36481367666668774</v>
      </c>
      <c r="I551" s="31">
        <v>64.024021739130418</v>
      </c>
      <c r="J551" s="31">
        <v>24.787608695652168</v>
      </c>
      <c r="K551" s="36">
        <v>0.38716106896018987</v>
      </c>
      <c r="L551" s="31">
        <v>49.494130434782598</v>
      </c>
      <c r="M551" s="31">
        <v>21.461521739130429</v>
      </c>
      <c r="N551" s="36">
        <v>0.43361751283639255</v>
      </c>
      <c r="O551" s="31">
        <v>10.247282608695652</v>
      </c>
      <c r="P551" s="31">
        <v>2</v>
      </c>
      <c r="Q551" s="36">
        <v>0.19517369398037657</v>
      </c>
      <c r="R551" s="31">
        <v>4.2826086956521738</v>
      </c>
      <c r="S551" s="31">
        <v>1.326086956521739</v>
      </c>
      <c r="T551" s="36">
        <v>0.30964467005076141</v>
      </c>
      <c r="U551" s="31">
        <v>48.407934782608692</v>
      </c>
      <c r="V551" s="31">
        <v>19.282934782608695</v>
      </c>
      <c r="W551" s="36">
        <v>0.39834243847015738</v>
      </c>
      <c r="X551" s="31">
        <v>1.3315217391304348</v>
      </c>
      <c r="Y551" s="31">
        <v>0.34782608695652173</v>
      </c>
      <c r="Z551" s="36">
        <v>0.26122448979591834</v>
      </c>
      <c r="AA551" s="31">
        <v>161.42434782608692</v>
      </c>
      <c r="AB551" s="31">
        <v>55.973913043478248</v>
      </c>
      <c r="AC551" s="36">
        <v>0.34675012659046101</v>
      </c>
      <c r="AD551" s="31">
        <v>0</v>
      </c>
      <c r="AE551" s="31">
        <v>0</v>
      </c>
      <c r="AF551" s="36" t="s">
        <v>2003</v>
      </c>
      <c r="AG551" s="31">
        <v>0</v>
      </c>
      <c r="AH551" s="31">
        <v>0</v>
      </c>
      <c r="AI551" s="36" t="s">
        <v>2003</v>
      </c>
      <c r="AJ551" t="s">
        <v>286</v>
      </c>
      <c r="AK551" s="37">
        <v>5</v>
      </c>
      <c r="AT551"/>
    </row>
    <row r="552" spans="1:46" x14ac:dyDescent="0.25">
      <c r="A552" t="s">
        <v>1823</v>
      </c>
      <c r="B552" t="s">
        <v>969</v>
      </c>
      <c r="C552" t="s">
        <v>1440</v>
      </c>
      <c r="D552" t="s">
        <v>1763</v>
      </c>
      <c r="E552" s="31">
        <v>96.913043478260875</v>
      </c>
      <c r="F552" s="31">
        <v>331.24380434782609</v>
      </c>
      <c r="G552" s="31">
        <v>0.20652173913043478</v>
      </c>
      <c r="H552" s="36">
        <v>6.2347351533728439E-4</v>
      </c>
      <c r="I552" s="31">
        <v>39.10891304347826</v>
      </c>
      <c r="J552" s="31">
        <v>0.11956521739130435</v>
      </c>
      <c r="K552" s="36">
        <v>3.0572370359253148E-3</v>
      </c>
      <c r="L552" s="31">
        <v>28.587173913043479</v>
      </c>
      <c r="M552" s="31">
        <v>3.2608695652173912E-2</v>
      </c>
      <c r="N552" s="36">
        <v>1.1406757363061877E-3</v>
      </c>
      <c r="O552" s="31">
        <v>5.4782608695652177</v>
      </c>
      <c r="P552" s="31">
        <v>8.6956521739130432E-2</v>
      </c>
      <c r="Q552" s="36">
        <v>1.5873015873015872E-2</v>
      </c>
      <c r="R552" s="31">
        <v>5.0434782608695654</v>
      </c>
      <c r="S552" s="31">
        <v>0</v>
      </c>
      <c r="T552" s="36">
        <v>0</v>
      </c>
      <c r="U552" s="31">
        <v>57.057826086956517</v>
      </c>
      <c r="V552" s="31">
        <v>8.6956521739130432E-2</v>
      </c>
      <c r="W552" s="36">
        <v>1.5240069189914123E-3</v>
      </c>
      <c r="X552" s="31">
        <v>18.401086956521741</v>
      </c>
      <c r="Y552" s="31">
        <v>0</v>
      </c>
      <c r="Z552" s="36">
        <v>0</v>
      </c>
      <c r="AA552" s="31">
        <v>216.67597826086956</v>
      </c>
      <c r="AB552" s="31">
        <v>0</v>
      </c>
      <c r="AC552" s="36">
        <v>0</v>
      </c>
      <c r="AD552" s="31">
        <v>0</v>
      </c>
      <c r="AE552" s="31">
        <v>0</v>
      </c>
      <c r="AF552" s="36" t="s">
        <v>2003</v>
      </c>
      <c r="AG552" s="31">
        <v>0</v>
      </c>
      <c r="AH552" s="31">
        <v>0</v>
      </c>
      <c r="AI552" s="36" t="s">
        <v>2003</v>
      </c>
      <c r="AJ552" t="s">
        <v>277</v>
      </c>
      <c r="AK552" s="37">
        <v>5</v>
      </c>
      <c r="AT552"/>
    </row>
    <row r="553" spans="1:46" x14ac:dyDescent="0.25">
      <c r="A553" t="s">
        <v>1823</v>
      </c>
      <c r="B553" t="s">
        <v>942</v>
      </c>
      <c r="C553" t="s">
        <v>1391</v>
      </c>
      <c r="D553" t="s">
        <v>1765</v>
      </c>
      <c r="E553" s="31">
        <v>55</v>
      </c>
      <c r="F553" s="31">
        <v>245.10826086956519</v>
      </c>
      <c r="G553" s="31">
        <v>73.330108695652171</v>
      </c>
      <c r="H553" s="36">
        <v>0.29917436660641528</v>
      </c>
      <c r="I553" s="31">
        <v>20.853043478260872</v>
      </c>
      <c r="J553" s="31">
        <v>7.7905434782608696</v>
      </c>
      <c r="K553" s="36">
        <v>0.37359263583670399</v>
      </c>
      <c r="L553" s="31">
        <v>13.331304347826087</v>
      </c>
      <c r="M553" s="31">
        <v>7.7470652173913042</v>
      </c>
      <c r="N553" s="36">
        <v>0.58111832235340155</v>
      </c>
      <c r="O553" s="31">
        <v>1.8695652173913044</v>
      </c>
      <c r="P553" s="31">
        <v>4.3478260869565216E-2</v>
      </c>
      <c r="Q553" s="36">
        <v>2.3255813953488372E-2</v>
      </c>
      <c r="R553" s="31">
        <v>5.6521739130434785</v>
      </c>
      <c r="S553" s="31">
        <v>0</v>
      </c>
      <c r="T553" s="36">
        <v>0</v>
      </c>
      <c r="U553" s="31">
        <v>52.774673913043472</v>
      </c>
      <c r="V553" s="31">
        <v>35.42141304347826</v>
      </c>
      <c r="W553" s="36">
        <v>0.67118203519062802</v>
      </c>
      <c r="X553" s="31">
        <v>14.353695652173913</v>
      </c>
      <c r="Y553" s="31">
        <v>0</v>
      </c>
      <c r="Z553" s="36">
        <v>0</v>
      </c>
      <c r="AA553" s="31">
        <v>156.83065217391302</v>
      </c>
      <c r="AB553" s="31">
        <v>30.118152173913046</v>
      </c>
      <c r="AC553" s="36">
        <v>0.19204251054516022</v>
      </c>
      <c r="AD553" s="31">
        <v>0.29619565217391303</v>
      </c>
      <c r="AE553" s="31">
        <v>0</v>
      </c>
      <c r="AF553" s="36">
        <v>0</v>
      </c>
      <c r="AG553" s="31">
        <v>0</v>
      </c>
      <c r="AH553" s="31">
        <v>0</v>
      </c>
      <c r="AI553" s="36" t="s">
        <v>2003</v>
      </c>
      <c r="AJ553" t="s">
        <v>250</v>
      </c>
      <c r="AK553" s="37">
        <v>5</v>
      </c>
      <c r="AT553"/>
    </row>
    <row r="554" spans="1:46" x14ac:dyDescent="0.25">
      <c r="A554" t="s">
        <v>1823</v>
      </c>
      <c r="B554" t="s">
        <v>1115</v>
      </c>
      <c r="C554" t="s">
        <v>1456</v>
      </c>
      <c r="D554" t="s">
        <v>1771</v>
      </c>
      <c r="E554" s="31">
        <v>70.086956521739125</v>
      </c>
      <c r="F554" s="31">
        <v>284.35184782608695</v>
      </c>
      <c r="G554" s="31">
        <v>115.28858695652173</v>
      </c>
      <c r="H554" s="36">
        <v>0.40544342453872018</v>
      </c>
      <c r="I554" s="31">
        <v>69.184347826086963</v>
      </c>
      <c r="J554" s="31">
        <v>33.626739130434778</v>
      </c>
      <c r="K554" s="36">
        <v>0.48604547396998554</v>
      </c>
      <c r="L554" s="31">
        <v>52.540326086956519</v>
      </c>
      <c r="M554" s="31">
        <v>30.278913043478259</v>
      </c>
      <c r="N554" s="36">
        <v>0.57629853673472342</v>
      </c>
      <c r="O554" s="31">
        <v>12.991847826086957</v>
      </c>
      <c r="P554" s="31">
        <v>3.347826086956522</v>
      </c>
      <c r="Q554" s="36">
        <v>0.25768667642752563</v>
      </c>
      <c r="R554" s="31">
        <v>3.652173913043478</v>
      </c>
      <c r="S554" s="31">
        <v>0</v>
      </c>
      <c r="T554" s="36">
        <v>0</v>
      </c>
      <c r="U554" s="31">
        <v>44.820869565217393</v>
      </c>
      <c r="V554" s="31">
        <v>23.471195652173908</v>
      </c>
      <c r="W554" s="36">
        <v>0.52366667313363324</v>
      </c>
      <c r="X554" s="31">
        <v>8.4809782608695645</v>
      </c>
      <c r="Y554" s="31">
        <v>1.6521739130434783</v>
      </c>
      <c r="Z554" s="36">
        <v>0.19480935597564886</v>
      </c>
      <c r="AA554" s="31">
        <v>161.86565217391302</v>
      </c>
      <c r="AB554" s="31">
        <v>56.538478260869567</v>
      </c>
      <c r="AC554" s="36">
        <v>0.34929262324364552</v>
      </c>
      <c r="AD554" s="31">
        <v>0</v>
      </c>
      <c r="AE554" s="31">
        <v>0</v>
      </c>
      <c r="AF554" s="36" t="s">
        <v>2003</v>
      </c>
      <c r="AG554" s="31">
        <v>0</v>
      </c>
      <c r="AH554" s="31">
        <v>0</v>
      </c>
      <c r="AI554" s="36" t="s">
        <v>2003</v>
      </c>
      <c r="AJ554" t="s">
        <v>423</v>
      </c>
      <c r="AK554" s="37">
        <v>5</v>
      </c>
      <c r="AT554"/>
    </row>
    <row r="555" spans="1:46" x14ac:dyDescent="0.25">
      <c r="A555" t="s">
        <v>1823</v>
      </c>
      <c r="B555" t="s">
        <v>1179</v>
      </c>
      <c r="C555" t="s">
        <v>1654</v>
      </c>
      <c r="D555" t="s">
        <v>1758</v>
      </c>
      <c r="E555" s="31">
        <v>71.847826086956516</v>
      </c>
      <c r="F555" s="31">
        <v>239.7313043478261</v>
      </c>
      <c r="G555" s="31">
        <v>70.225760869565221</v>
      </c>
      <c r="H555" s="36">
        <v>0.29293529712613037</v>
      </c>
      <c r="I555" s="31">
        <v>52.536304347826096</v>
      </c>
      <c r="J555" s="31">
        <v>14.090652173913048</v>
      </c>
      <c r="K555" s="36">
        <v>0.26820790592012983</v>
      </c>
      <c r="L555" s="31">
        <v>41.302608695652182</v>
      </c>
      <c r="M555" s="31">
        <v>13.916739130434786</v>
      </c>
      <c r="N555" s="36">
        <v>0.33694576613752159</v>
      </c>
      <c r="O555" s="31">
        <v>9.0163043478260878</v>
      </c>
      <c r="P555" s="31">
        <v>0.17391304347826086</v>
      </c>
      <c r="Q555" s="36">
        <v>1.9288728149487643E-2</v>
      </c>
      <c r="R555" s="31">
        <v>2.2173913043478262</v>
      </c>
      <c r="S555" s="31">
        <v>0</v>
      </c>
      <c r="T555" s="36">
        <v>0</v>
      </c>
      <c r="U555" s="31">
        <v>43.037173913043475</v>
      </c>
      <c r="V555" s="31">
        <v>4.1051086956521745</v>
      </c>
      <c r="W555" s="36">
        <v>9.5385182678271077E-2</v>
      </c>
      <c r="X555" s="31">
        <v>8.1335869565217394</v>
      </c>
      <c r="Y555" s="31">
        <v>1.5652173913043479</v>
      </c>
      <c r="Z555" s="36">
        <v>0.19243876037365193</v>
      </c>
      <c r="AA555" s="31">
        <v>136.02423913043481</v>
      </c>
      <c r="AB555" s="31">
        <v>50.464782608695657</v>
      </c>
      <c r="AC555" s="36">
        <v>0.37099845535841997</v>
      </c>
      <c r="AD555" s="31">
        <v>0</v>
      </c>
      <c r="AE555" s="31">
        <v>0</v>
      </c>
      <c r="AF555" s="36" t="s">
        <v>2003</v>
      </c>
      <c r="AG555" s="31">
        <v>0</v>
      </c>
      <c r="AH555" s="31">
        <v>0</v>
      </c>
      <c r="AI555" s="36" t="s">
        <v>2003</v>
      </c>
      <c r="AJ555" t="s">
        <v>487</v>
      </c>
      <c r="AK555" s="37">
        <v>5</v>
      </c>
      <c r="AT555"/>
    </row>
    <row r="556" spans="1:46" x14ac:dyDescent="0.25">
      <c r="A556" t="s">
        <v>1823</v>
      </c>
      <c r="B556" t="s">
        <v>769</v>
      </c>
      <c r="C556" t="s">
        <v>1433</v>
      </c>
      <c r="D556" t="s">
        <v>1758</v>
      </c>
      <c r="E556" s="31">
        <v>141.5</v>
      </c>
      <c r="F556" s="31">
        <v>242.16304347826087</v>
      </c>
      <c r="G556" s="31">
        <v>0</v>
      </c>
      <c r="H556" s="36">
        <v>0</v>
      </c>
      <c r="I556" s="31">
        <v>94.883152173913032</v>
      </c>
      <c r="J556" s="31">
        <v>0</v>
      </c>
      <c r="K556" s="36">
        <v>0</v>
      </c>
      <c r="L556" s="31">
        <v>90.013586956521735</v>
      </c>
      <c r="M556" s="31">
        <v>0</v>
      </c>
      <c r="N556" s="36">
        <v>0</v>
      </c>
      <c r="O556" s="31">
        <v>0</v>
      </c>
      <c r="P556" s="31">
        <v>0</v>
      </c>
      <c r="Q556" s="36" t="s">
        <v>2003</v>
      </c>
      <c r="R556" s="31">
        <v>4.8695652173913047</v>
      </c>
      <c r="S556" s="31">
        <v>0</v>
      </c>
      <c r="T556" s="36">
        <v>0</v>
      </c>
      <c r="U556" s="31">
        <v>20.220108695652176</v>
      </c>
      <c r="V556" s="31">
        <v>0</v>
      </c>
      <c r="W556" s="36">
        <v>0</v>
      </c>
      <c r="X556" s="31">
        <v>0</v>
      </c>
      <c r="Y556" s="31">
        <v>0</v>
      </c>
      <c r="Z556" s="36" t="s">
        <v>2003</v>
      </c>
      <c r="AA556" s="31">
        <v>127.05978260869566</v>
      </c>
      <c r="AB556" s="31">
        <v>0</v>
      </c>
      <c r="AC556" s="36">
        <v>0</v>
      </c>
      <c r="AD556" s="31">
        <v>0</v>
      </c>
      <c r="AE556" s="31">
        <v>0</v>
      </c>
      <c r="AF556" s="36" t="s">
        <v>2003</v>
      </c>
      <c r="AG556" s="31">
        <v>0</v>
      </c>
      <c r="AH556" s="31">
        <v>0</v>
      </c>
      <c r="AI556" s="36" t="s">
        <v>2003</v>
      </c>
      <c r="AJ556" t="s">
        <v>77</v>
      </c>
      <c r="AK556" s="37">
        <v>5</v>
      </c>
      <c r="AT556"/>
    </row>
    <row r="557" spans="1:46" x14ac:dyDescent="0.25">
      <c r="A557" t="s">
        <v>1823</v>
      </c>
      <c r="B557" t="s">
        <v>1203</v>
      </c>
      <c r="C557" t="s">
        <v>1418</v>
      </c>
      <c r="D557" t="s">
        <v>1789</v>
      </c>
      <c r="E557" s="31">
        <v>37.336956521739133</v>
      </c>
      <c r="F557" s="31">
        <v>102.7938043478261</v>
      </c>
      <c r="G557" s="31">
        <v>0</v>
      </c>
      <c r="H557" s="36">
        <v>0</v>
      </c>
      <c r="I557" s="31">
        <v>29.254891304347826</v>
      </c>
      <c r="J557" s="31">
        <v>0</v>
      </c>
      <c r="K557" s="36">
        <v>0</v>
      </c>
      <c r="L557" s="31">
        <v>21.852717391304349</v>
      </c>
      <c r="M557" s="31">
        <v>0</v>
      </c>
      <c r="N557" s="36">
        <v>0</v>
      </c>
      <c r="O557" s="31">
        <v>3.4456521739130435</v>
      </c>
      <c r="P557" s="31">
        <v>0</v>
      </c>
      <c r="Q557" s="36">
        <v>0</v>
      </c>
      <c r="R557" s="31">
        <v>3.9565217391304346</v>
      </c>
      <c r="S557" s="31">
        <v>0</v>
      </c>
      <c r="T557" s="36">
        <v>0</v>
      </c>
      <c r="U557" s="31">
        <v>16.675869565217393</v>
      </c>
      <c r="V557" s="31">
        <v>0</v>
      </c>
      <c r="W557" s="36">
        <v>0</v>
      </c>
      <c r="X557" s="31">
        <v>0</v>
      </c>
      <c r="Y557" s="31">
        <v>0</v>
      </c>
      <c r="Z557" s="36" t="s">
        <v>2003</v>
      </c>
      <c r="AA557" s="31">
        <v>56.863043478260884</v>
      </c>
      <c r="AB557" s="31">
        <v>0</v>
      </c>
      <c r="AC557" s="36">
        <v>0</v>
      </c>
      <c r="AD557" s="31">
        <v>0</v>
      </c>
      <c r="AE557" s="31">
        <v>0</v>
      </c>
      <c r="AF557" s="36" t="s">
        <v>2003</v>
      </c>
      <c r="AG557" s="31">
        <v>0</v>
      </c>
      <c r="AH557" s="31">
        <v>0</v>
      </c>
      <c r="AI557" s="36" t="s">
        <v>2003</v>
      </c>
      <c r="AJ557" t="s">
        <v>511</v>
      </c>
      <c r="AK557" s="37">
        <v>5</v>
      </c>
      <c r="AT557"/>
    </row>
    <row r="558" spans="1:46" x14ac:dyDescent="0.25">
      <c r="A558" t="s">
        <v>1823</v>
      </c>
      <c r="B558" t="s">
        <v>1318</v>
      </c>
      <c r="C558" t="s">
        <v>1653</v>
      </c>
      <c r="D558" t="s">
        <v>1762</v>
      </c>
      <c r="E558" s="31">
        <v>42.304347826086953</v>
      </c>
      <c r="F558" s="31">
        <v>79.218695652173921</v>
      </c>
      <c r="G558" s="31">
        <v>16.391304347826086</v>
      </c>
      <c r="H558" s="36">
        <v>0.20691207060256964</v>
      </c>
      <c r="I558" s="31">
        <v>12.604891304347829</v>
      </c>
      <c r="J558" s="31">
        <v>0.13043478260869565</v>
      </c>
      <c r="K558" s="36">
        <v>1.0347949812443406E-2</v>
      </c>
      <c r="L558" s="31">
        <v>10.077717391304351</v>
      </c>
      <c r="M558" s="31">
        <v>0.13043478260869565</v>
      </c>
      <c r="N558" s="36">
        <v>1.2942889500080889E-2</v>
      </c>
      <c r="O558" s="31">
        <v>2.527173913043478</v>
      </c>
      <c r="P558" s="31">
        <v>0</v>
      </c>
      <c r="Q558" s="36">
        <v>0</v>
      </c>
      <c r="R558" s="31">
        <v>0</v>
      </c>
      <c r="S558" s="31">
        <v>0</v>
      </c>
      <c r="T558" s="36" t="s">
        <v>2003</v>
      </c>
      <c r="U558" s="31">
        <v>18.726413043478264</v>
      </c>
      <c r="V558" s="31">
        <v>16.260869565217391</v>
      </c>
      <c r="W558" s="36">
        <v>0.8683387217543227</v>
      </c>
      <c r="X558" s="31">
        <v>0.14858695652173912</v>
      </c>
      <c r="Y558" s="31">
        <v>0</v>
      </c>
      <c r="Z558" s="36">
        <v>0</v>
      </c>
      <c r="AA558" s="31">
        <v>47.738804347826083</v>
      </c>
      <c r="AB558" s="31">
        <v>0</v>
      </c>
      <c r="AC558" s="36">
        <v>0</v>
      </c>
      <c r="AD558" s="31">
        <v>0</v>
      </c>
      <c r="AE558" s="31">
        <v>0</v>
      </c>
      <c r="AF558" s="36" t="s">
        <v>2003</v>
      </c>
      <c r="AG558" s="31">
        <v>0</v>
      </c>
      <c r="AH558" s="31">
        <v>0</v>
      </c>
      <c r="AI558" s="36" t="s">
        <v>2003</v>
      </c>
      <c r="AJ558" t="s">
        <v>626</v>
      </c>
      <c r="AK558" s="37">
        <v>5</v>
      </c>
      <c r="AT558"/>
    </row>
    <row r="559" spans="1:46" x14ac:dyDescent="0.25">
      <c r="A559" t="s">
        <v>1823</v>
      </c>
      <c r="B559" t="s">
        <v>1175</v>
      </c>
      <c r="C559" t="s">
        <v>1653</v>
      </c>
      <c r="D559" t="s">
        <v>1762</v>
      </c>
      <c r="E559" s="31">
        <v>21.358695652173914</v>
      </c>
      <c r="F559" s="31">
        <v>73.706086956521716</v>
      </c>
      <c r="G559" s="31">
        <v>31.043478260869566</v>
      </c>
      <c r="H559" s="36">
        <v>0.42117930204572818</v>
      </c>
      <c r="I559" s="31">
        <v>11.418478260869565</v>
      </c>
      <c r="J559" s="31">
        <v>1.9673913043478262</v>
      </c>
      <c r="K559" s="36">
        <v>0.17229890528319849</v>
      </c>
      <c r="L559" s="31">
        <v>11.418478260869565</v>
      </c>
      <c r="M559" s="31">
        <v>1.9673913043478262</v>
      </c>
      <c r="N559" s="36">
        <v>0.17229890528319849</v>
      </c>
      <c r="O559" s="31">
        <v>0</v>
      </c>
      <c r="P559" s="31">
        <v>0</v>
      </c>
      <c r="Q559" s="36" t="s">
        <v>2003</v>
      </c>
      <c r="R559" s="31">
        <v>0</v>
      </c>
      <c r="S559" s="31">
        <v>0</v>
      </c>
      <c r="T559" s="36" t="s">
        <v>2003</v>
      </c>
      <c r="U559" s="31">
        <v>12.741304347826087</v>
      </c>
      <c r="V559" s="31">
        <v>9.6548913043478262</v>
      </c>
      <c r="W559" s="36">
        <v>0.75776318034465107</v>
      </c>
      <c r="X559" s="31">
        <v>3.5788043478260869</v>
      </c>
      <c r="Y559" s="31">
        <v>0</v>
      </c>
      <c r="Z559" s="36">
        <v>0</v>
      </c>
      <c r="AA559" s="31">
        <v>44.291956521739124</v>
      </c>
      <c r="AB559" s="31">
        <v>19.421195652173914</v>
      </c>
      <c r="AC559" s="36">
        <v>0.43848132205769041</v>
      </c>
      <c r="AD559" s="31">
        <v>1.6755434782608696</v>
      </c>
      <c r="AE559" s="31">
        <v>0</v>
      </c>
      <c r="AF559" s="36">
        <v>0</v>
      </c>
      <c r="AG559" s="31">
        <v>0</v>
      </c>
      <c r="AH559" s="31">
        <v>0</v>
      </c>
      <c r="AI559" s="36" t="s">
        <v>2003</v>
      </c>
      <c r="AJ559" t="s">
        <v>483</v>
      </c>
      <c r="AK559" s="37">
        <v>5</v>
      </c>
      <c r="AT559"/>
    </row>
    <row r="560" spans="1:46" x14ac:dyDescent="0.25">
      <c r="A560" t="s">
        <v>1823</v>
      </c>
      <c r="B560" t="s">
        <v>1323</v>
      </c>
      <c r="C560" t="s">
        <v>1703</v>
      </c>
      <c r="D560" t="s">
        <v>1776</v>
      </c>
      <c r="E560" s="31">
        <v>24.369565217391305</v>
      </c>
      <c r="F560" s="31">
        <v>59.124456521739134</v>
      </c>
      <c r="G560" s="31">
        <v>0</v>
      </c>
      <c r="H560" s="36">
        <v>0</v>
      </c>
      <c r="I560" s="31">
        <v>15.654565217391305</v>
      </c>
      <c r="J560" s="31">
        <v>0</v>
      </c>
      <c r="K560" s="36">
        <v>0</v>
      </c>
      <c r="L560" s="31">
        <v>5.5218478260869572</v>
      </c>
      <c r="M560" s="31">
        <v>0</v>
      </c>
      <c r="N560" s="36">
        <v>0</v>
      </c>
      <c r="O560" s="31">
        <v>4.7522826086956513</v>
      </c>
      <c r="P560" s="31">
        <v>0</v>
      </c>
      <c r="Q560" s="36">
        <v>0</v>
      </c>
      <c r="R560" s="31">
        <v>5.3804347826086953</v>
      </c>
      <c r="S560" s="31">
        <v>0</v>
      </c>
      <c r="T560" s="36">
        <v>0</v>
      </c>
      <c r="U560" s="31">
        <v>11.539021739130437</v>
      </c>
      <c r="V560" s="31">
        <v>0</v>
      </c>
      <c r="W560" s="36">
        <v>0</v>
      </c>
      <c r="X560" s="31">
        <v>0.19576086956521738</v>
      </c>
      <c r="Y560" s="31">
        <v>0</v>
      </c>
      <c r="Z560" s="36">
        <v>0</v>
      </c>
      <c r="AA560" s="31">
        <v>30.914456521739126</v>
      </c>
      <c r="AB560" s="31">
        <v>0</v>
      </c>
      <c r="AC560" s="36">
        <v>0</v>
      </c>
      <c r="AD560" s="31">
        <v>0.82065217391304346</v>
      </c>
      <c r="AE560" s="31">
        <v>0</v>
      </c>
      <c r="AF560" s="36">
        <v>0</v>
      </c>
      <c r="AG560" s="31">
        <v>0</v>
      </c>
      <c r="AH560" s="31">
        <v>0</v>
      </c>
      <c r="AI560" s="36" t="s">
        <v>2003</v>
      </c>
      <c r="AJ560" t="s">
        <v>631</v>
      </c>
      <c r="AK560" s="37">
        <v>5</v>
      </c>
      <c r="AT560"/>
    </row>
    <row r="561" spans="1:46" x14ac:dyDescent="0.25">
      <c r="A561" t="s">
        <v>1823</v>
      </c>
      <c r="B561" t="s">
        <v>1373</v>
      </c>
      <c r="C561" t="s">
        <v>1415</v>
      </c>
      <c r="D561" t="s">
        <v>1776</v>
      </c>
      <c r="E561" s="31">
        <v>38.989130434782609</v>
      </c>
      <c r="F561" s="31">
        <v>80.214021739130445</v>
      </c>
      <c r="G561" s="31">
        <v>0</v>
      </c>
      <c r="H561" s="36">
        <v>0</v>
      </c>
      <c r="I561" s="31">
        <v>29.641413043478259</v>
      </c>
      <c r="J561" s="31">
        <v>0</v>
      </c>
      <c r="K561" s="36">
        <v>0</v>
      </c>
      <c r="L561" s="31">
        <v>19.953152173913043</v>
      </c>
      <c r="M561" s="31">
        <v>0</v>
      </c>
      <c r="N561" s="36">
        <v>0</v>
      </c>
      <c r="O561" s="31">
        <v>5.8567391304347831</v>
      </c>
      <c r="P561" s="31">
        <v>0</v>
      </c>
      <c r="Q561" s="36">
        <v>0</v>
      </c>
      <c r="R561" s="31">
        <v>3.8315217391304346</v>
      </c>
      <c r="S561" s="31">
        <v>0</v>
      </c>
      <c r="T561" s="36">
        <v>0</v>
      </c>
      <c r="U561" s="31">
        <v>1.8478260869565217</v>
      </c>
      <c r="V561" s="31">
        <v>0</v>
      </c>
      <c r="W561" s="36">
        <v>0</v>
      </c>
      <c r="X561" s="31">
        <v>0</v>
      </c>
      <c r="Y561" s="31">
        <v>0</v>
      </c>
      <c r="Z561" s="36" t="s">
        <v>2003</v>
      </c>
      <c r="AA561" s="31">
        <v>45.035869565217396</v>
      </c>
      <c r="AB561" s="31">
        <v>0</v>
      </c>
      <c r="AC561" s="36">
        <v>0</v>
      </c>
      <c r="AD561" s="31">
        <v>3.6889130434782609</v>
      </c>
      <c r="AE561" s="31">
        <v>0</v>
      </c>
      <c r="AF561" s="36">
        <v>0</v>
      </c>
      <c r="AG561" s="31">
        <v>0</v>
      </c>
      <c r="AH561" s="31">
        <v>0</v>
      </c>
      <c r="AI561" s="36" t="s">
        <v>2003</v>
      </c>
      <c r="AJ561" t="s">
        <v>683</v>
      </c>
      <c r="AK561" s="37">
        <v>5</v>
      </c>
      <c r="AT561"/>
    </row>
    <row r="562" spans="1:46" x14ac:dyDescent="0.25">
      <c r="A562" t="s">
        <v>1823</v>
      </c>
      <c r="B562" t="s">
        <v>1063</v>
      </c>
      <c r="C562" t="s">
        <v>1456</v>
      </c>
      <c r="D562" t="s">
        <v>1771</v>
      </c>
      <c r="E562" s="31">
        <v>69.934782608695656</v>
      </c>
      <c r="F562" s="31">
        <v>156.67119565217391</v>
      </c>
      <c r="G562" s="31">
        <v>0</v>
      </c>
      <c r="H562" s="36">
        <v>0</v>
      </c>
      <c r="I562" s="31">
        <v>28.801630434782609</v>
      </c>
      <c r="J562" s="31">
        <v>0</v>
      </c>
      <c r="K562" s="36">
        <v>0</v>
      </c>
      <c r="L562" s="31">
        <v>23.410326086956523</v>
      </c>
      <c r="M562" s="31">
        <v>0</v>
      </c>
      <c r="N562" s="36">
        <v>0</v>
      </c>
      <c r="O562" s="31">
        <v>0</v>
      </c>
      <c r="P562" s="31">
        <v>0</v>
      </c>
      <c r="Q562" s="36" t="s">
        <v>2003</v>
      </c>
      <c r="R562" s="31">
        <v>5.3913043478260869</v>
      </c>
      <c r="S562" s="31">
        <v>0</v>
      </c>
      <c r="T562" s="36">
        <v>0</v>
      </c>
      <c r="U562" s="31">
        <v>30.192934782608695</v>
      </c>
      <c r="V562" s="31">
        <v>0</v>
      </c>
      <c r="W562" s="36">
        <v>0</v>
      </c>
      <c r="X562" s="31">
        <v>0</v>
      </c>
      <c r="Y562" s="31">
        <v>0</v>
      </c>
      <c r="Z562" s="36" t="s">
        <v>2003</v>
      </c>
      <c r="AA562" s="31">
        <v>94.410326086956516</v>
      </c>
      <c r="AB562" s="31">
        <v>0</v>
      </c>
      <c r="AC562" s="36">
        <v>0</v>
      </c>
      <c r="AD562" s="31">
        <v>3.2663043478260869</v>
      </c>
      <c r="AE562" s="31">
        <v>0</v>
      </c>
      <c r="AF562" s="36">
        <v>0</v>
      </c>
      <c r="AG562" s="31">
        <v>0</v>
      </c>
      <c r="AH562" s="31">
        <v>0</v>
      </c>
      <c r="AI562" s="36" t="s">
        <v>2003</v>
      </c>
      <c r="AJ562" t="s">
        <v>371</v>
      </c>
      <c r="AK562" s="37">
        <v>5</v>
      </c>
      <c r="AT562"/>
    </row>
    <row r="563" spans="1:46" x14ac:dyDescent="0.25">
      <c r="A563" t="s">
        <v>1823</v>
      </c>
      <c r="B563" t="s">
        <v>835</v>
      </c>
      <c r="C563" t="s">
        <v>1521</v>
      </c>
      <c r="D563" t="s">
        <v>1750</v>
      </c>
      <c r="E563" s="31">
        <v>86.184782608695656</v>
      </c>
      <c r="F563" s="31">
        <v>332.47554347826087</v>
      </c>
      <c r="G563" s="31">
        <v>26.429347826086957</v>
      </c>
      <c r="H563" s="36">
        <v>7.9492607334635604E-2</v>
      </c>
      <c r="I563" s="31">
        <v>87.28804347826086</v>
      </c>
      <c r="J563" s="31">
        <v>2.5434782608695654</v>
      </c>
      <c r="K563" s="36">
        <v>2.9138907913579485E-2</v>
      </c>
      <c r="L563" s="31">
        <v>62.380434782608695</v>
      </c>
      <c r="M563" s="31">
        <v>2.5434782608695654</v>
      </c>
      <c r="N563" s="36">
        <v>4.0773653946680609E-2</v>
      </c>
      <c r="O563" s="31">
        <v>20.298913043478262</v>
      </c>
      <c r="P563" s="31">
        <v>0</v>
      </c>
      <c r="Q563" s="36">
        <v>0</v>
      </c>
      <c r="R563" s="31">
        <v>4.6086956521739131</v>
      </c>
      <c r="S563" s="31">
        <v>0</v>
      </c>
      <c r="T563" s="36">
        <v>0</v>
      </c>
      <c r="U563" s="31">
        <v>46.029021739130435</v>
      </c>
      <c r="V563" s="31">
        <v>8.8804347826086955E-2</v>
      </c>
      <c r="W563" s="36">
        <v>1.9293120833500602E-3</v>
      </c>
      <c r="X563" s="31">
        <v>0</v>
      </c>
      <c r="Y563" s="31">
        <v>0</v>
      </c>
      <c r="Z563" s="36" t="s">
        <v>2003</v>
      </c>
      <c r="AA563" s="31">
        <v>199.15847826086957</v>
      </c>
      <c r="AB563" s="31">
        <v>23.797065217391303</v>
      </c>
      <c r="AC563" s="36">
        <v>0.11948808519324243</v>
      </c>
      <c r="AD563" s="31">
        <v>0</v>
      </c>
      <c r="AE563" s="31">
        <v>0</v>
      </c>
      <c r="AF563" s="36" t="s">
        <v>2003</v>
      </c>
      <c r="AG563" s="31">
        <v>0</v>
      </c>
      <c r="AH563" s="31">
        <v>0</v>
      </c>
      <c r="AI563" s="36" t="s">
        <v>2003</v>
      </c>
      <c r="AJ563" t="s">
        <v>143</v>
      </c>
      <c r="AK563" s="37">
        <v>5</v>
      </c>
      <c r="AT563"/>
    </row>
    <row r="564" spans="1:46" x14ac:dyDescent="0.25">
      <c r="A564" t="s">
        <v>1823</v>
      </c>
      <c r="B564" t="s">
        <v>1211</v>
      </c>
      <c r="C564" t="s">
        <v>1409</v>
      </c>
      <c r="D564" t="s">
        <v>1753</v>
      </c>
      <c r="E564" s="31">
        <v>39.260869565217391</v>
      </c>
      <c r="F564" s="31">
        <v>106.5491304347826</v>
      </c>
      <c r="G564" s="31">
        <v>3.5823913043478259</v>
      </c>
      <c r="H564" s="36">
        <v>3.3621966596344616E-2</v>
      </c>
      <c r="I564" s="31">
        <v>20.610434782608699</v>
      </c>
      <c r="J564" s="31">
        <v>1.3794565217391304</v>
      </c>
      <c r="K564" s="36">
        <v>6.6930005906674528E-2</v>
      </c>
      <c r="L564" s="31">
        <v>15.230000000000004</v>
      </c>
      <c r="M564" s="31">
        <v>1.3794565217391304</v>
      </c>
      <c r="N564" s="36">
        <v>9.0574952182477353E-2</v>
      </c>
      <c r="O564" s="31">
        <v>0</v>
      </c>
      <c r="P564" s="31">
        <v>0</v>
      </c>
      <c r="Q564" s="36" t="s">
        <v>2003</v>
      </c>
      <c r="R564" s="31">
        <v>5.3804347826086953</v>
      </c>
      <c r="S564" s="31">
        <v>0</v>
      </c>
      <c r="T564" s="36">
        <v>0</v>
      </c>
      <c r="U564" s="31">
        <v>26.433913043478263</v>
      </c>
      <c r="V564" s="31">
        <v>0.97739130434782606</v>
      </c>
      <c r="W564" s="36">
        <v>3.6974900490147698E-2</v>
      </c>
      <c r="X564" s="31">
        <v>4.4563043478260864</v>
      </c>
      <c r="Y564" s="31">
        <v>0</v>
      </c>
      <c r="Z564" s="36">
        <v>0</v>
      </c>
      <c r="AA564" s="31">
        <v>54.966956521739114</v>
      </c>
      <c r="AB564" s="31">
        <v>1.2255434782608696</v>
      </c>
      <c r="AC564" s="36">
        <v>2.2296003923305708E-2</v>
      </c>
      <c r="AD564" s="31">
        <v>8.1521739130434784E-2</v>
      </c>
      <c r="AE564" s="31">
        <v>0</v>
      </c>
      <c r="AF564" s="36">
        <v>0</v>
      </c>
      <c r="AG564" s="31">
        <v>0</v>
      </c>
      <c r="AH564" s="31">
        <v>0</v>
      </c>
      <c r="AI564" s="36" t="s">
        <v>2003</v>
      </c>
      <c r="AJ564" t="s">
        <v>519</v>
      </c>
      <c r="AK564" s="37">
        <v>5</v>
      </c>
      <c r="AT564"/>
    </row>
    <row r="565" spans="1:46" x14ac:dyDescent="0.25">
      <c r="A565" t="s">
        <v>1823</v>
      </c>
      <c r="B565" t="s">
        <v>1024</v>
      </c>
      <c r="C565" t="s">
        <v>1604</v>
      </c>
      <c r="D565" t="s">
        <v>1796</v>
      </c>
      <c r="E565" s="31">
        <v>38.673913043478258</v>
      </c>
      <c r="F565" s="31">
        <v>126.63717391304351</v>
      </c>
      <c r="G565" s="31">
        <v>0</v>
      </c>
      <c r="H565" s="36">
        <v>0</v>
      </c>
      <c r="I565" s="31">
        <v>24.507826086956527</v>
      </c>
      <c r="J565" s="31">
        <v>0</v>
      </c>
      <c r="K565" s="36">
        <v>0</v>
      </c>
      <c r="L565" s="31">
        <v>14.675543478260877</v>
      </c>
      <c r="M565" s="31">
        <v>0</v>
      </c>
      <c r="N565" s="36">
        <v>0</v>
      </c>
      <c r="O565" s="31">
        <v>7.3811956521739122</v>
      </c>
      <c r="P565" s="31">
        <v>0</v>
      </c>
      <c r="Q565" s="36">
        <v>0</v>
      </c>
      <c r="R565" s="31">
        <v>2.4510869565217392</v>
      </c>
      <c r="S565" s="31">
        <v>0</v>
      </c>
      <c r="T565" s="36">
        <v>0</v>
      </c>
      <c r="U565" s="31">
        <v>22.567173913043483</v>
      </c>
      <c r="V565" s="31">
        <v>0</v>
      </c>
      <c r="W565" s="36">
        <v>0</v>
      </c>
      <c r="X565" s="31">
        <v>0</v>
      </c>
      <c r="Y565" s="31">
        <v>0</v>
      </c>
      <c r="Z565" s="36" t="s">
        <v>2003</v>
      </c>
      <c r="AA565" s="31">
        <v>79.562173913043509</v>
      </c>
      <c r="AB565" s="31">
        <v>0</v>
      </c>
      <c r="AC565" s="36">
        <v>0</v>
      </c>
      <c r="AD565" s="31">
        <v>0</v>
      </c>
      <c r="AE565" s="31">
        <v>0</v>
      </c>
      <c r="AF565" s="36" t="s">
        <v>2003</v>
      </c>
      <c r="AG565" s="31">
        <v>0</v>
      </c>
      <c r="AH565" s="31">
        <v>0</v>
      </c>
      <c r="AI565" s="36" t="s">
        <v>2003</v>
      </c>
      <c r="AJ565" t="s">
        <v>332</v>
      </c>
      <c r="AK565" s="37">
        <v>5</v>
      </c>
      <c r="AT565"/>
    </row>
    <row r="566" spans="1:46" x14ac:dyDescent="0.25">
      <c r="A566" t="s">
        <v>1823</v>
      </c>
      <c r="B566" t="s">
        <v>817</v>
      </c>
      <c r="C566" t="s">
        <v>1509</v>
      </c>
      <c r="D566" t="s">
        <v>1735</v>
      </c>
      <c r="E566" s="31">
        <v>115.55434782608695</v>
      </c>
      <c r="F566" s="31">
        <v>210.2255434782609</v>
      </c>
      <c r="G566" s="31">
        <v>1.3043478260869565</v>
      </c>
      <c r="H566" s="36">
        <v>6.2045163708749655E-3</v>
      </c>
      <c r="I566" s="31">
        <v>35.772391304347821</v>
      </c>
      <c r="J566" s="31">
        <v>1.3043478260869565</v>
      </c>
      <c r="K566" s="36">
        <v>3.6462416364332471E-2</v>
      </c>
      <c r="L566" s="31">
        <v>29.576739130434778</v>
      </c>
      <c r="M566" s="31">
        <v>1.3043478260869565</v>
      </c>
      <c r="N566" s="36">
        <v>4.4100460849815885E-2</v>
      </c>
      <c r="O566" s="31">
        <v>4.4021739130434785</v>
      </c>
      <c r="P566" s="31">
        <v>0</v>
      </c>
      <c r="Q566" s="36">
        <v>0</v>
      </c>
      <c r="R566" s="31">
        <v>1.7934782608695652</v>
      </c>
      <c r="S566" s="31">
        <v>0</v>
      </c>
      <c r="T566" s="36">
        <v>0</v>
      </c>
      <c r="U566" s="31">
        <v>47.403369565217389</v>
      </c>
      <c r="V566" s="31">
        <v>0</v>
      </c>
      <c r="W566" s="36">
        <v>0</v>
      </c>
      <c r="X566" s="31">
        <v>4.8327173913043477</v>
      </c>
      <c r="Y566" s="31">
        <v>0</v>
      </c>
      <c r="Z566" s="36">
        <v>0</v>
      </c>
      <c r="AA566" s="31">
        <v>120.47543478260873</v>
      </c>
      <c r="AB566" s="31">
        <v>0</v>
      </c>
      <c r="AC566" s="36">
        <v>0</v>
      </c>
      <c r="AD566" s="31">
        <v>1.7416304347826086</v>
      </c>
      <c r="AE566" s="31">
        <v>0</v>
      </c>
      <c r="AF566" s="36">
        <v>0</v>
      </c>
      <c r="AG566" s="31">
        <v>0</v>
      </c>
      <c r="AH566" s="31">
        <v>0</v>
      </c>
      <c r="AI566" s="36" t="s">
        <v>2003</v>
      </c>
      <c r="AJ566" t="s">
        <v>125</v>
      </c>
      <c r="AK566" s="37">
        <v>5</v>
      </c>
      <c r="AT566"/>
    </row>
    <row r="567" spans="1:46" x14ac:dyDescent="0.25">
      <c r="A567" t="s">
        <v>1823</v>
      </c>
      <c r="B567" t="s">
        <v>862</v>
      </c>
      <c r="C567" t="s">
        <v>1536</v>
      </c>
      <c r="D567" t="s">
        <v>1792</v>
      </c>
      <c r="E567" s="31">
        <v>66.913043478260875</v>
      </c>
      <c r="F567" s="31">
        <v>175.84119565217389</v>
      </c>
      <c r="G567" s="31">
        <v>0</v>
      </c>
      <c r="H567" s="36">
        <v>0</v>
      </c>
      <c r="I567" s="31">
        <v>46.159782608695657</v>
      </c>
      <c r="J567" s="31">
        <v>0</v>
      </c>
      <c r="K567" s="36">
        <v>0</v>
      </c>
      <c r="L567" s="31">
        <v>34.403260869565216</v>
      </c>
      <c r="M567" s="31">
        <v>0</v>
      </c>
      <c r="N567" s="36">
        <v>0</v>
      </c>
      <c r="O567" s="31">
        <v>6.4086956521739147</v>
      </c>
      <c r="P567" s="31">
        <v>0</v>
      </c>
      <c r="Q567" s="36">
        <v>0</v>
      </c>
      <c r="R567" s="31">
        <v>5.3478260869565215</v>
      </c>
      <c r="S567" s="31">
        <v>0</v>
      </c>
      <c r="T567" s="36">
        <v>0</v>
      </c>
      <c r="U567" s="31">
        <v>30.220652173913045</v>
      </c>
      <c r="V567" s="31">
        <v>0</v>
      </c>
      <c r="W567" s="36">
        <v>0</v>
      </c>
      <c r="X567" s="31">
        <v>0</v>
      </c>
      <c r="Y567" s="31">
        <v>0</v>
      </c>
      <c r="Z567" s="36" t="s">
        <v>2003</v>
      </c>
      <c r="AA567" s="31">
        <v>99.460760869565178</v>
      </c>
      <c r="AB567" s="31">
        <v>0</v>
      </c>
      <c r="AC567" s="36">
        <v>0</v>
      </c>
      <c r="AD567" s="31">
        <v>0</v>
      </c>
      <c r="AE567" s="31">
        <v>0</v>
      </c>
      <c r="AF567" s="36" t="s">
        <v>2003</v>
      </c>
      <c r="AG567" s="31">
        <v>0</v>
      </c>
      <c r="AH567" s="31">
        <v>0</v>
      </c>
      <c r="AI567" s="36" t="s">
        <v>2003</v>
      </c>
      <c r="AJ567" t="s">
        <v>170</v>
      </c>
      <c r="AK567" s="37">
        <v>5</v>
      </c>
      <c r="AT567"/>
    </row>
    <row r="568" spans="1:46" x14ac:dyDescent="0.25">
      <c r="A568" t="s">
        <v>1823</v>
      </c>
      <c r="B568" t="s">
        <v>923</v>
      </c>
      <c r="C568" t="s">
        <v>1441</v>
      </c>
      <c r="D568" t="s">
        <v>1764</v>
      </c>
      <c r="E568" s="31">
        <v>159.9891304347826</v>
      </c>
      <c r="F568" s="31">
        <v>437.8326086956522</v>
      </c>
      <c r="G568" s="31">
        <v>0</v>
      </c>
      <c r="H568" s="36">
        <v>0</v>
      </c>
      <c r="I568" s="31">
        <v>106.76630434782609</v>
      </c>
      <c r="J568" s="31">
        <v>0</v>
      </c>
      <c r="K568" s="36">
        <v>0</v>
      </c>
      <c r="L568" s="31">
        <v>83.891304347826093</v>
      </c>
      <c r="M568" s="31">
        <v>0</v>
      </c>
      <c r="N568" s="36">
        <v>0</v>
      </c>
      <c r="O568" s="31">
        <v>15.845108695652174</v>
      </c>
      <c r="P568" s="31">
        <v>0</v>
      </c>
      <c r="Q568" s="36">
        <v>0</v>
      </c>
      <c r="R568" s="31">
        <v>7.0298913043478262</v>
      </c>
      <c r="S568" s="31">
        <v>0</v>
      </c>
      <c r="T568" s="36">
        <v>0</v>
      </c>
      <c r="U568" s="31">
        <v>101.95923913043478</v>
      </c>
      <c r="V568" s="31">
        <v>0</v>
      </c>
      <c r="W568" s="36">
        <v>0</v>
      </c>
      <c r="X568" s="31">
        <v>0</v>
      </c>
      <c r="Y568" s="31">
        <v>0</v>
      </c>
      <c r="Z568" s="36" t="s">
        <v>2003</v>
      </c>
      <c r="AA568" s="31">
        <v>220.83967391304347</v>
      </c>
      <c r="AB568" s="31">
        <v>0</v>
      </c>
      <c r="AC568" s="36">
        <v>0</v>
      </c>
      <c r="AD568" s="31">
        <v>8.2673913043478269</v>
      </c>
      <c r="AE568" s="31">
        <v>0</v>
      </c>
      <c r="AF568" s="36">
        <v>0</v>
      </c>
      <c r="AG568" s="31">
        <v>0</v>
      </c>
      <c r="AH568" s="31">
        <v>0</v>
      </c>
      <c r="AI568" s="36" t="s">
        <v>2003</v>
      </c>
      <c r="AJ568" t="s">
        <v>231</v>
      </c>
      <c r="AK568" s="37">
        <v>5</v>
      </c>
      <c r="AT568"/>
    </row>
    <row r="569" spans="1:46" x14ac:dyDescent="0.25">
      <c r="A569" t="s">
        <v>1823</v>
      </c>
      <c r="B569" t="s">
        <v>1303</v>
      </c>
      <c r="C569" t="s">
        <v>1400</v>
      </c>
      <c r="D569" t="s">
        <v>1742</v>
      </c>
      <c r="E569" s="31">
        <v>93.217391304347828</v>
      </c>
      <c r="F569" s="31">
        <v>242.91793478260871</v>
      </c>
      <c r="G569" s="31">
        <v>0</v>
      </c>
      <c r="H569" s="36">
        <v>0</v>
      </c>
      <c r="I569" s="31">
        <v>39.006195652173915</v>
      </c>
      <c r="J569" s="31">
        <v>0</v>
      </c>
      <c r="K569" s="36">
        <v>0</v>
      </c>
      <c r="L569" s="31">
        <v>28.896630434782612</v>
      </c>
      <c r="M569" s="31">
        <v>0</v>
      </c>
      <c r="N569" s="36">
        <v>0</v>
      </c>
      <c r="O569" s="31">
        <v>4.1911956521739135</v>
      </c>
      <c r="P569" s="31">
        <v>0</v>
      </c>
      <c r="Q569" s="36">
        <v>0</v>
      </c>
      <c r="R569" s="31">
        <v>5.9183695652173913</v>
      </c>
      <c r="S569" s="31">
        <v>0</v>
      </c>
      <c r="T569" s="36">
        <v>0</v>
      </c>
      <c r="U569" s="31">
        <v>54.137826086956522</v>
      </c>
      <c r="V569" s="31">
        <v>0</v>
      </c>
      <c r="W569" s="36">
        <v>0</v>
      </c>
      <c r="X569" s="31">
        <v>0</v>
      </c>
      <c r="Y569" s="31">
        <v>0</v>
      </c>
      <c r="Z569" s="36" t="s">
        <v>2003</v>
      </c>
      <c r="AA569" s="31">
        <v>149.77391304347827</v>
      </c>
      <c r="AB569" s="31">
        <v>0</v>
      </c>
      <c r="AC569" s="36">
        <v>0</v>
      </c>
      <c r="AD569" s="31">
        <v>0</v>
      </c>
      <c r="AE569" s="31">
        <v>0</v>
      </c>
      <c r="AF569" s="36" t="s">
        <v>2003</v>
      </c>
      <c r="AG569" s="31">
        <v>0</v>
      </c>
      <c r="AH569" s="31">
        <v>0</v>
      </c>
      <c r="AI569" s="36" t="s">
        <v>2003</v>
      </c>
      <c r="AJ569" t="s">
        <v>611</v>
      </c>
      <c r="AK569" s="37">
        <v>5</v>
      </c>
      <c r="AT569"/>
    </row>
    <row r="570" spans="1:46" x14ac:dyDescent="0.25">
      <c r="A570" t="s">
        <v>1823</v>
      </c>
      <c r="B570" t="s">
        <v>794</v>
      </c>
      <c r="C570" t="s">
        <v>1441</v>
      </c>
      <c r="D570" t="s">
        <v>1764</v>
      </c>
      <c r="E570" s="31">
        <v>95.326086956521735</v>
      </c>
      <c r="F570" s="31">
        <v>292.71032608695651</v>
      </c>
      <c r="G570" s="31">
        <v>0</v>
      </c>
      <c r="H570" s="36">
        <v>0</v>
      </c>
      <c r="I570" s="31">
        <v>78.255434782608688</v>
      </c>
      <c r="J570" s="31">
        <v>0</v>
      </c>
      <c r="K570" s="36">
        <v>0</v>
      </c>
      <c r="L570" s="31">
        <v>57.236413043478258</v>
      </c>
      <c r="M570" s="31">
        <v>0</v>
      </c>
      <c r="N570" s="36">
        <v>0</v>
      </c>
      <c r="O570" s="31">
        <v>16.410326086956523</v>
      </c>
      <c r="P570" s="31">
        <v>0</v>
      </c>
      <c r="Q570" s="36">
        <v>0</v>
      </c>
      <c r="R570" s="31">
        <v>4.6086956521739131</v>
      </c>
      <c r="S570" s="31">
        <v>0</v>
      </c>
      <c r="T570" s="36">
        <v>0</v>
      </c>
      <c r="U570" s="31">
        <v>58.351630434782599</v>
      </c>
      <c r="V570" s="31">
        <v>0</v>
      </c>
      <c r="W570" s="36">
        <v>0</v>
      </c>
      <c r="X570" s="31">
        <v>0.25543478260869568</v>
      </c>
      <c r="Y570" s="31">
        <v>0</v>
      </c>
      <c r="Z570" s="36">
        <v>0</v>
      </c>
      <c r="AA570" s="31">
        <v>154.54347826086956</v>
      </c>
      <c r="AB570" s="31">
        <v>0</v>
      </c>
      <c r="AC570" s="36">
        <v>0</v>
      </c>
      <c r="AD570" s="31">
        <v>1.3043478260869565</v>
      </c>
      <c r="AE570" s="31">
        <v>0</v>
      </c>
      <c r="AF570" s="36">
        <v>0</v>
      </c>
      <c r="AG570" s="31">
        <v>0</v>
      </c>
      <c r="AH570" s="31">
        <v>0</v>
      </c>
      <c r="AI570" s="36" t="s">
        <v>2003</v>
      </c>
      <c r="AJ570" t="s">
        <v>102</v>
      </c>
      <c r="AK570" s="37">
        <v>5</v>
      </c>
      <c r="AT570"/>
    </row>
    <row r="571" spans="1:46" x14ac:dyDescent="0.25">
      <c r="A571" t="s">
        <v>1823</v>
      </c>
      <c r="B571" t="s">
        <v>1302</v>
      </c>
      <c r="C571" t="s">
        <v>1590</v>
      </c>
      <c r="D571" t="s">
        <v>1729</v>
      </c>
      <c r="E571" s="31">
        <v>22.923913043478262</v>
      </c>
      <c r="F571" s="31">
        <v>69.793804347826097</v>
      </c>
      <c r="G571" s="31">
        <v>0</v>
      </c>
      <c r="H571" s="36">
        <v>0</v>
      </c>
      <c r="I571" s="31">
        <v>13.6225</v>
      </c>
      <c r="J571" s="31">
        <v>0</v>
      </c>
      <c r="K571" s="36">
        <v>0</v>
      </c>
      <c r="L571" s="31">
        <v>12.676630434782609</v>
      </c>
      <c r="M571" s="31">
        <v>0</v>
      </c>
      <c r="N571" s="36">
        <v>0</v>
      </c>
      <c r="O571" s="31">
        <v>0.94586956521739129</v>
      </c>
      <c r="P571" s="31">
        <v>0</v>
      </c>
      <c r="Q571" s="36">
        <v>0</v>
      </c>
      <c r="R571" s="31">
        <v>0</v>
      </c>
      <c r="S571" s="31">
        <v>0</v>
      </c>
      <c r="T571" s="36" t="s">
        <v>2003</v>
      </c>
      <c r="U571" s="31">
        <v>10.661195652173914</v>
      </c>
      <c r="V571" s="31">
        <v>0</v>
      </c>
      <c r="W571" s="36">
        <v>0</v>
      </c>
      <c r="X571" s="31">
        <v>0</v>
      </c>
      <c r="Y571" s="31">
        <v>0</v>
      </c>
      <c r="Z571" s="36" t="s">
        <v>2003</v>
      </c>
      <c r="AA571" s="31">
        <v>45.510108695652178</v>
      </c>
      <c r="AB571" s="31">
        <v>0</v>
      </c>
      <c r="AC571" s="36">
        <v>0</v>
      </c>
      <c r="AD571" s="31">
        <v>0</v>
      </c>
      <c r="AE571" s="31">
        <v>0</v>
      </c>
      <c r="AF571" s="36" t="s">
        <v>2003</v>
      </c>
      <c r="AG571" s="31">
        <v>0</v>
      </c>
      <c r="AH571" s="31">
        <v>0</v>
      </c>
      <c r="AI571" s="36" t="s">
        <v>2003</v>
      </c>
      <c r="AJ571" t="s">
        <v>610</v>
      </c>
      <c r="AK571" s="37">
        <v>5</v>
      </c>
      <c r="AT571"/>
    </row>
    <row r="572" spans="1:46" x14ac:dyDescent="0.25">
      <c r="A572" t="s">
        <v>1823</v>
      </c>
      <c r="B572" t="s">
        <v>1280</v>
      </c>
      <c r="C572" t="s">
        <v>1687</v>
      </c>
      <c r="D572" t="s">
        <v>1747</v>
      </c>
      <c r="E572" s="31">
        <v>28.728260869565219</v>
      </c>
      <c r="F572" s="31">
        <v>130.07304347826087</v>
      </c>
      <c r="G572" s="31">
        <v>0</v>
      </c>
      <c r="H572" s="36">
        <v>0</v>
      </c>
      <c r="I572" s="31">
        <v>11.277391304347827</v>
      </c>
      <c r="J572" s="31">
        <v>0</v>
      </c>
      <c r="K572" s="36">
        <v>0</v>
      </c>
      <c r="L572" s="31">
        <v>10.227934782608695</v>
      </c>
      <c r="M572" s="31">
        <v>0</v>
      </c>
      <c r="N572" s="36">
        <v>0</v>
      </c>
      <c r="O572" s="31">
        <v>0</v>
      </c>
      <c r="P572" s="31">
        <v>0</v>
      </c>
      <c r="Q572" s="36" t="s">
        <v>2003</v>
      </c>
      <c r="R572" s="31">
        <v>1.0494565217391305</v>
      </c>
      <c r="S572" s="31">
        <v>0</v>
      </c>
      <c r="T572" s="36">
        <v>0</v>
      </c>
      <c r="U572" s="31">
        <v>39.625978260869559</v>
      </c>
      <c r="V572" s="31">
        <v>0</v>
      </c>
      <c r="W572" s="36">
        <v>0</v>
      </c>
      <c r="X572" s="31">
        <v>9.2903260869565241</v>
      </c>
      <c r="Y572" s="31">
        <v>0</v>
      </c>
      <c r="Z572" s="36">
        <v>0</v>
      </c>
      <c r="AA572" s="31">
        <v>69.879347826086956</v>
      </c>
      <c r="AB572" s="31">
        <v>0</v>
      </c>
      <c r="AC572" s="36">
        <v>0</v>
      </c>
      <c r="AD572" s="31">
        <v>0</v>
      </c>
      <c r="AE572" s="31">
        <v>0</v>
      </c>
      <c r="AF572" s="36" t="s">
        <v>2003</v>
      </c>
      <c r="AG572" s="31">
        <v>0</v>
      </c>
      <c r="AH572" s="31">
        <v>0</v>
      </c>
      <c r="AI572" s="36" t="s">
        <v>2003</v>
      </c>
      <c r="AJ572" t="s">
        <v>588</v>
      </c>
      <c r="AK572" s="37">
        <v>5</v>
      </c>
      <c r="AT572"/>
    </row>
    <row r="573" spans="1:46" x14ac:dyDescent="0.25">
      <c r="A573" t="s">
        <v>1823</v>
      </c>
      <c r="B573" t="s">
        <v>1201</v>
      </c>
      <c r="C573" t="s">
        <v>1454</v>
      </c>
      <c r="D573" t="s">
        <v>1755</v>
      </c>
      <c r="E573" s="31">
        <v>48.25</v>
      </c>
      <c r="F573" s="31">
        <v>305.24728260869563</v>
      </c>
      <c r="G573" s="31">
        <v>9.7336956521739122</v>
      </c>
      <c r="H573" s="36">
        <v>3.1887902716080156E-2</v>
      </c>
      <c r="I573" s="31">
        <v>84.910326086956502</v>
      </c>
      <c r="J573" s="31">
        <v>0</v>
      </c>
      <c r="K573" s="36">
        <v>0</v>
      </c>
      <c r="L573" s="31">
        <v>70.23739130434781</v>
      </c>
      <c r="M573" s="31">
        <v>0</v>
      </c>
      <c r="N573" s="36">
        <v>0</v>
      </c>
      <c r="O573" s="31">
        <v>9.4555434782608678</v>
      </c>
      <c r="P573" s="31">
        <v>0</v>
      </c>
      <c r="Q573" s="36">
        <v>0</v>
      </c>
      <c r="R573" s="31">
        <v>5.2173913043478262</v>
      </c>
      <c r="S573" s="31">
        <v>0</v>
      </c>
      <c r="T573" s="36">
        <v>0</v>
      </c>
      <c r="U573" s="31">
        <v>14.451413043478258</v>
      </c>
      <c r="V573" s="31">
        <v>0</v>
      </c>
      <c r="W573" s="36">
        <v>0</v>
      </c>
      <c r="X573" s="31">
        <v>9.0811956521739159</v>
      </c>
      <c r="Y573" s="31">
        <v>0</v>
      </c>
      <c r="Z573" s="36">
        <v>0</v>
      </c>
      <c r="AA573" s="31">
        <v>196.80434782608697</v>
      </c>
      <c r="AB573" s="31">
        <v>9.7336956521739122</v>
      </c>
      <c r="AC573" s="36">
        <v>4.9458742958135418E-2</v>
      </c>
      <c r="AD573" s="31">
        <v>0</v>
      </c>
      <c r="AE573" s="31">
        <v>0</v>
      </c>
      <c r="AF573" s="36" t="s">
        <v>2003</v>
      </c>
      <c r="AG573" s="31">
        <v>0</v>
      </c>
      <c r="AH573" s="31">
        <v>0</v>
      </c>
      <c r="AI573" s="36" t="s">
        <v>2003</v>
      </c>
      <c r="AJ573" t="s">
        <v>509</v>
      </c>
      <c r="AK573" s="37">
        <v>5</v>
      </c>
      <c r="AT573"/>
    </row>
    <row r="574" spans="1:46" x14ac:dyDescent="0.25">
      <c r="A574" t="s">
        <v>1823</v>
      </c>
      <c r="B574" t="s">
        <v>906</v>
      </c>
      <c r="C574" t="s">
        <v>1436</v>
      </c>
      <c r="D574" t="s">
        <v>1759</v>
      </c>
      <c r="E574" s="31">
        <v>66.586956521739125</v>
      </c>
      <c r="F574" s="31">
        <v>284.116847826087</v>
      </c>
      <c r="G574" s="31">
        <v>0.77989130434782616</v>
      </c>
      <c r="H574" s="36">
        <v>2.7449667639041653E-3</v>
      </c>
      <c r="I574" s="31">
        <v>57.975543478260875</v>
      </c>
      <c r="J574" s="31">
        <v>0</v>
      </c>
      <c r="K574" s="36">
        <v>0</v>
      </c>
      <c r="L574" s="31">
        <v>53.279891304347828</v>
      </c>
      <c r="M574" s="31">
        <v>0</v>
      </c>
      <c r="N574" s="36">
        <v>0</v>
      </c>
      <c r="O574" s="31">
        <v>0</v>
      </c>
      <c r="P574" s="31">
        <v>0</v>
      </c>
      <c r="Q574" s="36" t="s">
        <v>2003</v>
      </c>
      <c r="R574" s="31">
        <v>4.6956521739130439</v>
      </c>
      <c r="S574" s="31">
        <v>0</v>
      </c>
      <c r="T574" s="36">
        <v>0</v>
      </c>
      <c r="U574" s="31">
        <v>41.592391304347828</v>
      </c>
      <c r="V574" s="31">
        <v>0.39945652173913043</v>
      </c>
      <c r="W574" s="36">
        <v>9.6040768326146608E-3</v>
      </c>
      <c r="X574" s="31">
        <v>0</v>
      </c>
      <c r="Y574" s="31">
        <v>0</v>
      </c>
      <c r="Z574" s="36" t="s">
        <v>2003</v>
      </c>
      <c r="AA574" s="31">
        <v>165.27173913043478</v>
      </c>
      <c r="AB574" s="31">
        <v>0.38043478260869568</v>
      </c>
      <c r="AC574" s="36">
        <v>2.3018743834265047E-3</v>
      </c>
      <c r="AD574" s="31">
        <v>19.277173913043477</v>
      </c>
      <c r="AE574" s="31">
        <v>0</v>
      </c>
      <c r="AF574" s="36">
        <v>0</v>
      </c>
      <c r="AG574" s="31">
        <v>0</v>
      </c>
      <c r="AH574" s="31">
        <v>0</v>
      </c>
      <c r="AI574" s="36" t="s">
        <v>2003</v>
      </c>
      <c r="AJ574" t="s">
        <v>214</v>
      </c>
      <c r="AK574" s="37">
        <v>5</v>
      </c>
      <c r="AT574"/>
    </row>
    <row r="575" spans="1:46" x14ac:dyDescent="0.25">
      <c r="A575" t="s">
        <v>1823</v>
      </c>
      <c r="B575" t="s">
        <v>1273</v>
      </c>
      <c r="C575" t="s">
        <v>1391</v>
      </c>
      <c r="D575" t="s">
        <v>1765</v>
      </c>
      <c r="E575" s="31">
        <v>69.239130434782609</v>
      </c>
      <c r="F575" s="31">
        <v>132.8071739130435</v>
      </c>
      <c r="G575" s="31">
        <v>0</v>
      </c>
      <c r="H575" s="36">
        <v>0</v>
      </c>
      <c r="I575" s="31">
        <v>19.162826086956525</v>
      </c>
      <c r="J575" s="31">
        <v>0</v>
      </c>
      <c r="K575" s="36">
        <v>0</v>
      </c>
      <c r="L575" s="31">
        <v>12.641086956521741</v>
      </c>
      <c r="M575" s="31">
        <v>0</v>
      </c>
      <c r="N575" s="36">
        <v>0</v>
      </c>
      <c r="O575" s="31">
        <v>3.3913043478260869</v>
      </c>
      <c r="P575" s="31">
        <v>0</v>
      </c>
      <c r="Q575" s="36">
        <v>0</v>
      </c>
      <c r="R575" s="31">
        <v>3.1304347826086958</v>
      </c>
      <c r="S575" s="31">
        <v>0</v>
      </c>
      <c r="T575" s="36">
        <v>0</v>
      </c>
      <c r="U575" s="31">
        <v>32.263043478260876</v>
      </c>
      <c r="V575" s="31">
        <v>0</v>
      </c>
      <c r="W575" s="36">
        <v>0</v>
      </c>
      <c r="X575" s="31">
        <v>1.013586956521739</v>
      </c>
      <c r="Y575" s="31">
        <v>0</v>
      </c>
      <c r="Z575" s="36">
        <v>0</v>
      </c>
      <c r="AA575" s="31">
        <v>80.367717391304367</v>
      </c>
      <c r="AB575" s="31">
        <v>0</v>
      </c>
      <c r="AC575" s="36">
        <v>0</v>
      </c>
      <c r="AD575" s="31">
        <v>0</v>
      </c>
      <c r="AE575" s="31">
        <v>0</v>
      </c>
      <c r="AF575" s="36" t="s">
        <v>2003</v>
      </c>
      <c r="AG575" s="31">
        <v>0</v>
      </c>
      <c r="AH575" s="31">
        <v>0</v>
      </c>
      <c r="AI575" s="36" t="s">
        <v>2003</v>
      </c>
      <c r="AJ575" t="s">
        <v>581</v>
      </c>
      <c r="AK575" s="37">
        <v>5</v>
      </c>
      <c r="AT575"/>
    </row>
    <row r="576" spans="1:46" x14ac:dyDescent="0.25">
      <c r="A576" t="s">
        <v>1823</v>
      </c>
      <c r="B576" t="s">
        <v>1369</v>
      </c>
      <c r="C576" t="s">
        <v>1391</v>
      </c>
      <c r="D576" t="s">
        <v>1765</v>
      </c>
      <c r="E576" s="31">
        <v>97.445652173913047</v>
      </c>
      <c r="F576" s="31">
        <v>182.11684782608694</v>
      </c>
      <c r="G576" s="31">
        <v>0</v>
      </c>
      <c r="H576" s="36">
        <v>0</v>
      </c>
      <c r="I576" s="31">
        <v>23.434130434782606</v>
      </c>
      <c r="J576" s="31">
        <v>0</v>
      </c>
      <c r="K576" s="36">
        <v>0</v>
      </c>
      <c r="L576" s="31">
        <v>18.39065217391304</v>
      </c>
      <c r="M576" s="31">
        <v>0</v>
      </c>
      <c r="N576" s="36">
        <v>0</v>
      </c>
      <c r="O576" s="31">
        <v>0</v>
      </c>
      <c r="P576" s="31">
        <v>0</v>
      </c>
      <c r="Q576" s="36" t="s">
        <v>2003</v>
      </c>
      <c r="R576" s="31">
        <v>5.0434782608695654</v>
      </c>
      <c r="S576" s="31">
        <v>0</v>
      </c>
      <c r="T576" s="36">
        <v>0</v>
      </c>
      <c r="U576" s="31">
        <v>31.829239130434768</v>
      </c>
      <c r="V576" s="31">
        <v>0</v>
      </c>
      <c r="W576" s="36">
        <v>0</v>
      </c>
      <c r="X576" s="31">
        <v>6.5108695652173916</v>
      </c>
      <c r="Y576" s="31">
        <v>0</v>
      </c>
      <c r="Z576" s="36">
        <v>0</v>
      </c>
      <c r="AA576" s="31">
        <v>120.34260869565217</v>
      </c>
      <c r="AB576" s="31">
        <v>0</v>
      </c>
      <c r="AC576" s="36">
        <v>0</v>
      </c>
      <c r="AD576" s="31">
        <v>0</v>
      </c>
      <c r="AE576" s="31">
        <v>0</v>
      </c>
      <c r="AF576" s="36" t="s">
        <v>2003</v>
      </c>
      <c r="AG576" s="31">
        <v>0</v>
      </c>
      <c r="AH576" s="31">
        <v>0</v>
      </c>
      <c r="AI576" s="36" t="s">
        <v>2003</v>
      </c>
      <c r="AJ576" t="s">
        <v>679</v>
      </c>
      <c r="AK576" s="37">
        <v>5</v>
      </c>
      <c r="AT576"/>
    </row>
    <row r="577" spans="1:46" x14ac:dyDescent="0.25">
      <c r="A577" t="s">
        <v>1823</v>
      </c>
      <c r="B577" t="s">
        <v>1378</v>
      </c>
      <c r="C577" t="s">
        <v>1391</v>
      </c>
      <c r="D577" t="s">
        <v>1765</v>
      </c>
      <c r="E577" s="31">
        <v>110.66304347826087</v>
      </c>
      <c r="F577" s="31">
        <v>158.42097826086956</v>
      </c>
      <c r="G577" s="31">
        <v>0</v>
      </c>
      <c r="H577" s="36">
        <v>0</v>
      </c>
      <c r="I577" s="31">
        <v>24.039673913043483</v>
      </c>
      <c r="J577" s="31">
        <v>0</v>
      </c>
      <c r="K577" s="36">
        <v>0</v>
      </c>
      <c r="L577" s="31">
        <v>20.390543478260874</v>
      </c>
      <c r="M577" s="31">
        <v>0</v>
      </c>
      <c r="N577" s="36">
        <v>0</v>
      </c>
      <c r="O577" s="31">
        <v>0</v>
      </c>
      <c r="P577" s="31">
        <v>0</v>
      </c>
      <c r="Q577" s="36" t="s">
        <v>2003</v>
      </c>
      <c r="R577" s="31">
        <v>3.649130434782609</v>
      </c>
      <c r="S577" s="31">
        <v>0</v>
      </c>
      <c r="T577" s="36">
        <v>0</v>
      </c>
      <c r="U577" s="31">
        <v>35.098804347826082</v>
      </c>
      <c r="V577" s="31">
        <v>0</v>
      </c>
      <c r="W577" s="36">
        <v>0</v>
      </c>
      <c r="X577" s="31">
        <v>4.2505434782608704</v>
      </c>
      <c r="Y577" s="31">
        <v>0</v>
      </c>
      <c r="Z577" s="36">
        <v>0</v>
      </c>
      <c r="AA577" s="31">
        <v>95.031956521739119</v>
      </c>
      <c r="AB577" s="31">
        <v>0</v>
      </c>
      <c r="AC577" s="36">
        <v>0</v>
      </c>
      <c r="AD577" s="31">
        <v>0</v>
      </c>
      <c r="AE577" s="31">
        <v>0</v>
      </c>
      <c r="AF577" s="36" t="s">
        <v>2003</v>
      </c>
      <c r="AG577" s="31">
        <v>0</v>
      </c>
      <c r="AH577" s="31">
        <v>0</v>
      </c>
      <c r="AI577" s="36" t="s">
        <v>2003</v>
      </c>
      <c r="AJ577" t="s">
        <v>688</v>
      </c>
      <c r="AK577" s="37">
        <v>5</v>
      </c>
      <c r="AT577"/>
    </row>
    <row r="578" spans="1:46" x14ac:dyDescent="0.25">
      <c r="A578" t="s">
        <v>1823</v>
      </c>
      <c r="B578" t="s">
        <v>1177</v>
      </c>
      <c r="C578" t="s">
        <v>1400</v>
      </c>
      <c r="D578" t="s">
        <v>1742</v>
      </c>
      <c r="E578" s="31">
        <v>18.858695652173914</v>
      </c>
      <c r="F578" s="31">
        <v>70.769565217391289</v>
      </c>
      <c r="G578" s="31">
        <v>6.9354347826086959</v>
      </c>
      <c r="H578" s="36">
        <v>9.8000245745530526E-2</v>
      </c>
      <c r="I578" s="31">
        <v>9.0753260869565207</v>
      </c>
      <c r="J578" s="31">
        <v>0</v>
      </c>
      <c r="K578" s="36">
        <v>0</v>
      </c>
      <c r="L578" s="31">
        <v>8.7492391304347823</v>
      </c>
      <c r="M578" s="31">
        <v>0</v>
      </c>
      <c r="N578" s="36">
        <v>0</v>
      </c>
      <c r="O578" s="31">
        <v>0</v>
      </c>
      <c r="P578" s="31">
        <v>0</v>
      </c>
      <c r="Q578" s="36" t="s">
        <v>2003</v>
      </c>
      <c r="R578" s="31">
        <v>0.32608695652173914</v>
      </c>
      <c r="S578" s="31">
        <v>0</v>
      </c>
      <c r="T578" s="36">
        <v>0</v>
      </c>
      <c r="U578" s="31">
        <v>14.41369565217391</v>
      </c>
      <c r="V578" s="31">
        <v>6.9354347826086959</v>
      </c>
      <c r="W578" s="36">
        <v>0.48116978115620723</v>
      </c>
      <c r="X578" s="31">
        <v>3.5752173913043475</v>
      </c>
      <c r="Y578" s="31">
        <v>0</v>
      </c>
      <c r="Z578" s="36">
        <v>0</v>
      </c>
      <c r="AA578" s="31">
        <v>43.705326086956511</v>
      </c>
      <c r="AB578" s="31">
        <v>0</v>
      </c>
      <c r="AC578" s="36">
        <v>0</v>
      </c>
      <c r="AD578" s="31">
        <v>0</v>
      </c>
      <c r="AE578" s="31">
        <v>0</v>
      </c>
      <c r="AF578" s="36" t="s">
        <v>2003</v>
      </c>
      <c r="AG578" s="31">
        <v>0</v>
      </c>
      <c r="AH578" s="31">
        <v>0</v>
      </c>
      <c r="AI578" s="36" t="s">
        <v>2003</v>
      </c>
      <c r="AJ578" t="s">
        <v>485</v>
      </c>
      <c r="AK578" s="37">
        <v>5</v>
      </c>
      <c r="AT578"/>
    </row>
    <row r="579" spans="1:46" x14ac:dyDescent="0.25">
      <c r="A579" t="s">
        <v>1823</v>
      </c>
      <c r="B579" t="s">
        <v>1222</v>
      </c>
      <c r="C579" t="s">
        <v>1665</v>
      </c>
      <c r="D579" t="s">
        <v>1798</v>
      </c>
      <c r="E579" s="31">
        <v>89.097826086956516</v>
      </c>
      <c r="F579" s="31">
        <v>307.97336956521741</v>
      </c>
      <c r="G579" s="31">
        <v>0</v>
      </c>
      <c r="H579" s="36">
        <v>0</v>
      </c>
      <c r="I579" s="31">
        <v>41.394021739130437</v>
      </c>
      <c r="J579" s="31">
        <v>0</v>
      </c>
      <c r="K579" s="36">
        <v>0</v>
      </c>
      <c r="L579" s="31">
        <v>26.271739130434781</v>
      </c>
      <c r="M579" s="31">
        <v>0</v>
      </c>
      <c r="N579" s="36">
        <v>0</v>
      </c>
      <c r="O579" s="31">
        <v>3.9048913043478262</v>
      </c>
      <c r="P579" s="31">
        <v>0</v>
      </c>
      <c r="Q579" s="36">
        <v>0</v>
      </c>
      <c r="R579" s="31">
        <v>11.217391304347826</v>
      </c>
      <c r="S579" s="31">
        <v>0</v>
      </c>
      <c r="T579" s="36">
        <v>0</v>
      </c>
      <c r="U579" s="31">
        <v>83.241847826086953</v>
      </c>
      <c r="V579" s="31">
        <v>0</v>
      </c>
      <c r="W579" s="36">
        <v>0</v>
      </c>
      <c r="X579" s="31">
        <v>0</v>
      </c>
      <c r="Y579" s="31">
        <v>0</v>
      </c>
      <c r="Z579" s="36" t="s">
        <v>2003</v>
      </c>
      <c r="AA579" s="31">
        <v>183.33750000000001</v>
      </c>
      <c r="AB579" s="31">
        <v>0</v>
      </c>
      <c r="AC579" s="36">
        <v>0</v>
      </c>
      <c r="AD579" s="31">
        <v>0</v>
      </c>
      <c r="AE579" s="31">
        <v>0</v>
      </c>
      <c r="AF579" s="36" t="s">
        <v>2003</v>
      </c>
      <c r="AG579" s="31">
        <v>0</v>
      </c>
      <c r="AH579" s="31">
        <v>0</v>
      </c>
      <c r="AI579" s="36" t="s">
        <v>2003</v>
      </c>
      <c r="AJ579" t="s">
        <v>530</v>
      </c>
      <c r="AK579" s="37">
        <v>5</v>
      </c>
      <c r="AT579"/>
    </row>
    <row r="580" spans="1:46" x14ac:dyDescent="0.25">
      <c r="A580" t="s">
        <v>1823</v>
      </c>
      <c r="B580" t="s">
        <v>833</v>
      </c>
      <c r="C580" t="s">
        <v>1519</v>
      </c>
      <c r="D580" t="s">
        <v>1726</v>
      </c>
      <c r="E580" s="31">
        <v>64.902173913043484</v>
      </c>
      <c r="F580" s="31">
        <v>225.69293478260869</v>
      </c>
      <c r="G580" s="31">
        <v>0</v>
      </c>
      <c r="H580" s="36">
        <v>0</v>
      </c>
      <c r="I580" s="31">
        <v>27.241847826086953</v>
      </c>
      <c r="J580" s="31">
        <v>0</v>
      </c>
      <c r="K580" s="36">
        <v>0</v>
      </c>
      <c r="L580" s="31">
        <v>22.024456521739129</v>
      </c>
      <c r="M580" s="31">
        <v>0</v>
      </c>
      <c r="N580" s="36">
        <v>0</v>
      </c>
      <c r="O580" s="31">
        <v>0</v>
      </c>
      <c r="P580" s="31">
        <v>0</v>
      </c>
      <c r="Q580" s="36" t="s">
        <v>2003</v>
      </c>
      <c r="R580" s="31">
        <v>5.2173913043478262</v>
      </c>
      <c r="S580" s="31">
        <v>0</v>
      </c>
      <c r="T580" s="36">
        <v>0</v>
      </c>
      <c r="U580" s="31">
        <v>50.326086956521742</v>
      </c>
      <c r="V580" s="31">
        <v>0</v>
      </c>
      <c r="W580" s="36">
        <v>0</v>
      </c>
      <c r="X580" s="31">
        <v>0</v>
      </c>
      <c r="Y580" s="31">
        <v>0</v>
      </c>
      <c r="Z580" s="36" t="s">
        <v>2003</v>
      </c>
      <c r="AA580" s="31">
        <v>125.3070652173913</v>
      </c>
      <c r="AB580" s="31">
        <v>0</v>
      </c>
      <c r="AC580" s="36">
        <v>0</v>
      </c>
      <c r="AD580" s="31">
        <v>22.817934782608695</v>
      </c>
      <c r="AE580" s="31">
        <v>0</v>
      </c>
      <c r="AF580" s="36">
        <v>0</v>
      </c>
      <c r="AG580" s="31">
        <v>0</v>
      </c>
      <c r="AH580" s="31">
        <v>0</v>
      </c>
      <c r="AI580" s="36" t="s">
        <v>2003</v>
      </c>
      <c r="AJ580" t="s">
        <v>141</v>
      </c>
      <c r="AK580" s="37">
        <v>5</v>
      </c>
      <c r="AT580"/>
    </row>
    <row r="581" spans="1:46" x14ac:dyDescent="0.25">
      <c r="A581" t="s">
        <v>1823</v>
      </c>
      <c r="B581" t="s">
        <v>1075</v>
      </c>
      <c r="C581" t="s">
        <v>1519</v>
      </c>
      <c r="D581" t="s">
        <v>1726</v>
      </c>
      <c r="E581" s="31">
        <v>35.717391304347828</v>
      </c>
      <c r="F581" s="31">
        <v>98.143478260869529</v>
      </c>
      <c r="G581" s="31">
        <v>0</v>
      </c>
      <c r="H581" s="36">
        <v>0</v>
      </c>
      <c r="I581" s="31">
        <v>2.3994565217391304</v>
      </c>
      <c r="J581" s="31">
        <v>0</v>
      </c>
      <c r="K581" s="36">
        <v>0</v>
      </c>
      <c r="L581" s="31">
        <v>0.60597826086956519</v>
      </c>
      <c r="M581" s="31">
        <v>0</v>
      </c>
      <c r="N581" s="36">
        <v>0</v>
      </c>
      <c r="O581" s="31">
        <v>0</v>
      </c>
      <c r="P581" s="31">
        <v>0</v>
      </c>
      <c r="Q581" s="36" t="s">
        <v>2003</v>
      </c>
      <c r="R581" s="31">
        <v>1.7934782608695652</v>
      </c>
      <c r="S581" s="31">
        <v>0</v>
      </c>
      <c r="T581" s="36">
        <v>0</v>
      </c>
      <c r="U581" s="31">
        <v>24.428586956521741</v>
      </c>
      <c r="V581" s="31">
        <v>0</v>
      </c>
      <c r="W581" s="36">
        <v>0</v>
      </c>
      <c r="X581" s="31">
        <v>6.7290217391304354</v>
      </c>
      <c r="Y581" s="31">
        <v>0</v>
      </c>
      <c r="Z581" s="36">
        <v>0</v>
      </c>
      <c r="AA581" s="31">
        <v>64.586413043478217</v>
      </c>
      <c r="AB581" s="31">
        <v>0</v>
      </c>
      <c r="AC581" s="36">
        <v>0</v>
      </c>
      <c r="AD581" s="31">
        <v>0</v>
      </c>
      <c r="AE581" s="31">
        <v>0</v>
      </c>
      <c r="AF581" s="36" t="s">
        <v>2003</v>
      </c>
      <c r="AG581" s="31">
        <v>0</v>
      </c>
      <c r="AH581" s="31">
        <v>0</v>
      </c>
      <c r="AI581" s="36" t="s">
        <v>2003</v>
      </c>
      <c r="AJ581" t="s">
        <v>383</v>
      </c>
      <c r="AK581" s="37">
        <v>5</v>
      </c>
      <c r="AT581"/>
    </row>
    <row r="582" spans="1:46" x14ac:dyDescent="0.25">
      <c r="A582" t="s">
        <v>1823</v>
      </c>
      <c r="B582" t="s">
        <v>858</v>
      </c>
      <c r="C582" t="s">
        <v>1454</v>
      </c>
      <c r="D582" t="s">
        <v>1755</v>
      </c>
      <c r="E582" s="31">
        <v>148.88043478260869</v>
      </c>
      <c r="F582" s="31">
        <v>325.41630434782616</v>
      </c>
      <c r="G582" s="31">
        <v>23.383695652173916</v>
      </c>
      <c r="H582" s="36">
        <v>7.1857787516325239E-2</v>
      </c>
      <c r="I582" s="31">
        <v>46.505434782608695</v>
      </c>
      <c r="J582" s="31">
        <v>0</v>
      </c>
      <c r="K582" s="36">
        <v>0</v>
      </c>
      <c r="L582" s="31">
        <v>31.225543478260871</v>
      </c>
      <c r="M582" s="31">
        <v>0</v>
      </c>
      <c r="N582" s="36">
        <v>0</v>
      </c>
      <c r="O582" s="31">
        <v>9.8885869565217384</v>
      </c>
      <c r="P582" s="31">
        <v>0</v>
      </c>
      <c r="Q582" s="36">
        <v>0</v>
      </c>
      <c r="R582" s="31">
        <v>5.3913043478260869</v>
      </c>
      <c r="S582" s="31">
        <v>0</v>
      </c>
      <c r="T582" s="36">
        <v>0</v>
      </c>
      <c r="U582" s="31">
        <v>70.336847826086995</v>
      </c>
      <c r="V582" s="31">
        <v>8.2634782608695634</v>
      </c>
      <c r="W582" s="36">
        <v>0.11748434165405902</v>
      </c>
      <c r="X582" s="31">
        <v>37.130434782608695</v>
      </c>
      <c r="Y582" s="31">
        <v>0</v>
      </c>
      <c r="Z582" s="36">
        <v>0</v>
      </c>
      <c r="AA582" s="31">
        <v>171.44358695652178</v>
      </c>
      <c r="AB582" s="31">
        <v>15.120217391304353</v>
      </c>
      <c r="AC582" s="36">
        <v>8.8193543192367121E-2</v>
      </c>
      <c r="AD582" s="31">
        <v>0</v>
      </c>
      <c r="AE582" s="31">
        <v>0</v>
      </c>
      <c r="AF582" s="36" t="s">
        <v>2003</v>
      </c>
      <c r="AG582" s="31">
        <v>0</v>
      </c>
      <c r="AH582" s="31">
        <v>0</v>
      </c>
      <c r="AI582" s="36" t="s">
        <v>2003</v>
      </c>
      <c r="AJ582" t="s">
        <v>166</v>
      </c>
      <c r="AK582" s="37">
        <v>5</v>
      </c>
      <c r="AT582"/>
    </row>
    <row r="583" spans="1:46" x14ac:dyDescent="0.25">
      <c r="A583" t="s">
        <v>1823</v>
      </c>
      <c r="B583" t="s">
        <v>1283</v>
      </c>
      <c r="C583" t="s">
        <v>1634</v>
      </c>
      <c r="D583" t="s">
        <v>1755</v>
      </c>
      <c r="E583" s="31">
        <v>61.043478260869563</v>
      </c>
      <c r="F583" s="31">
        <v>289.12173913043478</v>
      </c>
      <c r="G583" s="31">
        <v>124.10130434782603</v>
      </c>
      <c r="H583" s="36">
        <v>0.42923546572829241</v>
      </c>
      <c r="I583" s="31">
        <v>95.442608695652126</v>
      </c>
      <c r="J583" s="31">
        <v>86.464347826086922</v>
      </c>
      <c r="K583" s="36">
        <v>0.90593026539964838</v>
      </c>
      <c r="L583" s="31">
        <v>74.262173913043441</v>
      </c>
      <c r="M583" s="31">
        <v>74.262173913043441</v>
      </c>
      <c r="N583" s="36">
        <v>1</v>
      </c>
      <c r="O583" s="31">
        <v>16.158695652173911</v>
      </c>
      <c r="P583" s="31">
        <v>11.289130434782612</v>
      </c>
      <c r="Q583" s="36">
        <v>0.69864119467240715</v>
      </c>
      <c r="R583" s="31">
        <v>5.0217391304347823</v>
      </c>
      <c r="S583" s="31">
        <v>0.91304347826086951</v>
      </c>
      <c r="T583" s="36">
        <v>0.18181818181818182</v>
      </c>
      <c r="U583" s="31">
        <v>10.69869565217391</v>
      </c>
      <c r="V583" s="31">
        <v>10.69869565217391</v>
      </c>
      <c r="W583" s="36">
        <v>1</v>
      </c>
      <c r="X583" s="31">
        <v>4.4945652173913047</v>
      </c>
      <c r="Y583" s="31">
        <v>4.4945652173913047</v>
      </c>
      <c r="Z583" s="36">
        <v>1</v>
      </c>
      <c r="AA583" s="31">
        <v>178.4858695652174</v>
      </c>
      <c r="AB583" s="31">
        <v>22.443695652173904</v>
      </c>
      <c r="AC583" s="36">
        <v>0.12574494388180765</v>
      </c>
      <c r="AD583" s="31">
        <v>0</v>
      </c>
      <c r="AE583" s="31">
        <v>0</v>
      </c>
      <c r="AF583" s="36" t="s">
        <v>2003</v>
      </c>
      <c r="AG583" s="31">
        <v>0</v>
      </c>
      <c r="AH583" s="31">
        <v>0</v>
      </c>
      <c r="AI583" s="36" t="s">
        <v>2003</v>
      </c>
      <c r="AJ583" t="s">
        <v>591</v>
      </c>
      <c r="AK583" s="37">
        <v>5</v>
      </c>
      <c r="AT583"/>
    </row>
    <row r="584" spans="1:46" x14ac:dyDescent="0.25">
      <c r="A584" t="s">
        <v>1823</v>
      </c>
      <c r="B584" t="s">
        <v>1124</v>
      </c>
      <c r="C584" t="s">
        <v>1454</v>
      </c>
      <c r="D584" t="s">
        <v>1755</v>
      </c>
      <c r="E584" s="31">
        <v>35.934782608695649</v>
      </c>
      <c r="F584" s="31">
        <v>228.19163043478261</v>
      </c>
      <c r="G584" s="31">
        <v>83.057173913043457</v>
      </c>
      <c r="H584" s="36">
        <v>0.36397993105527715</v>
      </c>
      <c r="I584" s="31">
        <v>43.075652173913035</v>
      </c>
      <c r="J584" s="31">
        <v>38.129999999999988</v>
      </c>
      <c r="K584" s="36">
        <v>0.885186830046228</v>
      </c>
      <c r="L584" s="31">
        <v>38.129999999999988</v>
      </c>
      <c r="M584" s="31">
        <v>38.129999999999988</v>
      </c>
      <c r="N584" s="36">
        <v>1</v>
      </c>
      <c r="O584" s="31">
        <v>0</v>
      </c>
      <c r="P584" s="31">
        <v>0</v>
      </c>
      <c r="Q584" s="36" t="s">
        <v>2003</v>
      </c>
      <c r="R584" s="31">
        <v>4.9456521739130439</v>
      </c>
      <c r="S584" s="31">
        <v>0</v>
      </c>
      <c r="T584" s="36">
        <v>0</v>
      </c>
      <c r="U584" s="31">
        <v>29.348369565217382</v>
      </c>
      <c r="V584" s="31">
        <v>29.348369565217382</v>
      </c>
      <c r="W584" s="36">
        <v>1</v>
      </c>
      <c r="X584" s="31">
        <v>10.175000000000001</v>
      </c>
      <c r="Y584" s="31">
        <v>10.175000000000001</v>
      </c>
      <c r="Z584" s="36">
        <v>1</v>
      </c>
      <c r="AA584" s="31">
        <v>145.59260869565219</v>
      </c>
      <c r="AB584" s="31">
        <v>5.4038043478260871</v>
      </c>
      <c r="AC584" s="36">
        <v>3.7115925020082839E-2</v>
      </c>
      <c r="AD584" s="31">
        <v>0</v>
      </c>
      <c r="AE584" s="31">
        <v>0</v>
      </c>
      <c r="AF584" s="36" t="s">
        <v>2003</v>
      </c>
      <c r="AG584" s="31">
        <v>0</v>
      </c>
      <c r="AH584" s="31">
        <v>0</v>
      </c>
      <c r="AI584" s="36" t="s">
        <v>2003</v>
      </c>
      <c r="AJ584" t="s">
        <v>432</v>
      </c>
      <c r="AK584" s="37">
        <v>5</v>
      </c>
      <c r="AT584"/>
    </row>
    <row r="585" spans="1:46" x14ac:dyDescent="0.25">
      <c r="A585" t="s">
        <v>1823</v>
      </c>
      <c r="B585" t="s">
        <v>904</v>
      </c>
      <c r="C585" t="s">
        <v>1555</v>
      </c>
      <c r="D585" t="s">
        <v>1778</v>
      </c>
      <c r="E585" s="31">
        <v>92.521739130434781</v>
      </c>
      <c r="F585" s="31">
        <v>360.18891304347829</v>
      </c>
      <c r="G585" s="31">
        <v>107.48423913043479</v>
      </c>
      <c r="H585" s="36">
        <v>0.29841073736064827</v>
      </c>
      <c r="I585" s="31">
        <v>55.483695652173914</v>
      </c>
      <c r="J585" s="31">
        <v>9.2445652173913047</v>
      </c>
      <c r="K585" s="36">
        <v>0.16661769027328827</v>
      </c>
      <c r="L585" s="31">
        <v>33.274456521739133</v>
      </c>
      <c r="M585" s="31">
        <v>9.2445652173913047</v>
      </c>
      <c r="N585" s="36">
        <v>0.27782768476929359</v>
      </c>
      <c r="O585" s="31">
        <v>16.5625</v>
      </c>
      <c r="P585" s="31">
        <v>0</v>
      </c>
      <c r="Q585" s="36">
        <v>0</v>
      </c>
      <c r="R585" s="31">
        <v>5.6467391304347823</v>
      </c>
      <c r="S585" s="31">
        <v>0</v>
      </c>
      <c r="T585" s="36">
        <v>0</v>
      </c>
      <c r="U585" s="31">
        <v>60.755434782608702</v>
      </c>
      <c r="V585" s="31">
        <v>10.861413043478262</v>
      </c>
      <c r="W585" s="36">
        <v>0.17877269881026925</v>
      </c>
      <c r="X585" s="31">
        <v>5.5434782608695654</v>
      </c>
      <c r="Y585" s="31">
        <v>0</v>
      </c>
      <c r="Z585" s="36">
        <v>0</v>
      </c>
      <c r="AA585" s="31">
        <v>238.40630434782611</v>
      </c>
      <c r="AB585" s="31">
        <v>87.378260869565224</v>
      </c>
      <c r="AC585" s="36">
        <v>0.36650985848966278</v>
      </c>
      <c r="AD585" s="31">
        <v>0</v>
      </c>
      <c r="AE585" s="31">
        <v>0</v>
      </c>
      <c r="AF585" s="36" t="s">
        <v>2003</v>
      </c>
      <c r="AG585" s="31">
        <v>0</v>
      </c>
      <c r="AH585" s="31">
        <v>0</v>
      </c>
      <c r="AI585" s="36" t="s">
        <v>2003</v>
      </c>
      <c r="AJ585" t="s">
        <v>212</v>
      </c>
      <c r="AK585" s="37">
        <v>5</v>
      </c>
      <c r="AT585"/>
    </row>
    <row r="586" spans="1:46" x14ac:dyDescent="0.25">
      <c r="A586" t="s">
        <v>1823</v>
      </c>
      <c r="B586" t="s">
        <v>1067</v>
      </c>
      <c r="C586" t="s">
        <v>1618</v>
      </c>
      <c r="D586" t="s">
        <v>1758</v>
      </c>
      <c r="E586" s="31">
        <v>54.858695652173914</v>
      </c>
      <c r="F586" s="31">
        <v>135.77510869565219</v>
      </c>
      <c r="G586" s="31">
        <v>0.71195652173913038</v>
      </c>
      <c r="H586" s="36">
        <v>5.2436453822697531E-3</v>
      </c>
      <c r="I586" s="31">
        <v>33.183804347826097</v>
      </c>
      <c r="J586" s="31">
        <v>0.46195652173913043</v>
      </c>
      <c r="K586" s="36">
        <v>1.392114408875466E-2</v>
      </c>
      <c r="L586" s="31">
        <v>28.210978260869574</v>
      </c>
      <c r="M586" s="31">
        <v>0.46195652173913043</v>
      </c>
      <c r="N586" s="36">
        <v>1.6375062128912189E-2</v>
      </c>
      <c r="O586" s="31">
        <v>4.9728260869565215</v>
      </c>
      <c r="P586" s="31">
        <v>0</v>
      </c>
      <c r="Q586" s="36">
        <v>0</v>
      </c>
      <c r="R586" s="31">
        <v>0</v>
      </c>
      <c r="S586" s="31">
        <v>0</v>
      </c>
      <c r="T586" s="36" t="s">
        <v>2003</v>
      </c>
      <c r="U586" s="31">
        <v>20.834891304347835</v>
      </c>
      <c r="V586" s="31">
        <v>0</v>
      </c>
      <c r="W586" s="36">
        <v>0</v>
      </c>
      <c r="X586" s="31">
        <v>1.0516304347826086</v>
      </c>
      <c r="Y586" s="31">
        <v>0</v>
      </c>
      <c r="Z586" s="36">
        <v>0</v>
      </c>
      <c r="AA586" s="31">
        <v>80.704782608695638</v>
      </c>
      <c r="AB586" s="31">
        <v>0.25</v>
      </c>
      <c r="AC586" s="36">
        <v>3.0977098496398582E-3</v>
      </c>
      <c r="AD586" s="31">
        <v>0</v>
      </c>
      <c r="AE586" s="31">
        <v>0</v>
      </c>
      <c r="AF586" s="36" t="s">
        <v>2003</v>
      </c>
      <c r="AG586" s="31">
        <v>0</v>
      </c>
      <c r="AH586" s="31">
        <v>0</v>
      </c>
      <c r="AI586" s="36" t="s">
        <v>2003</v>
      </c>
      <c r="AJ586" t="s">
        <v>375</v>
      </c>
      <c r="AK586" s="37">
        <v>5</v>
      </c>
      <c r="AT586"/>
    </row>
    <row r="587" spans="1:46" x14ac:dyDescent="0.25">
      <c r="A587" t="s">
        <v>1823</v>
      </c>
      <c r="B587" t="s">
        <v>914</v>
      </c>
      <c r="C587" t="s">
        <v>1561</v>
      </c>
      <c r="D587" t="s">
        <v>1755</v>
      </c>
      <c r="E587" s="31">
        <v>103.19565217391305</v>
      </c>
      <c r="F587" s="31">
        <v>316.14967391304339</v>
      </c>
      <c r="G587" s="31">
        <v>27.210108695652174</v>
      </c>
      <c r="H587" s="36">
        <v>8.6067173054039853E-2</v>
      </c>
      <c r="I587" s="31">
        <v>81.990217391304341</v>
      </c>
      <c r="J587" s="31">
        <v>0.11956521739130435</v>
      </c>
      <c r="K587" s="36">
        <v>1.4582863809309171E-3</v>
      </c>
      <c r="L587" s="31">
        <v>64.091304347826082</v>
      </c>
      <c r="M587" s="31">
        <v>0</v>
      </c>
      <c r="N587" s="36">
        <v>0</v>
      </c>
      <c r="O587" s="31">
        <v>12.159782608695652</v>
      </c>
      <c r="P587" s="31">
        <v>0.11956521739130435</v>
      </c>
      <c r="Q587" s="36">
        <v>9.8328416912487719E-3</v>
      </c>
      <c r="R587" s="31">
        <v>5.7391304347826084</v>
      </c>
      <c r="S587" s="31">
        <v>0</v>
      </c>
      <c r="T587" s="36">
        <v>0</v>
      </c>
      <c r="U587" s="31">
        <v>70.56565217391308</v>
      </c>
      <c r="V587" s="31">
        <v>6.473260869565217</v>
      </c>
      <c r="W587" s="36">
        <v>9.1733877178822018E-2</v>
      </c>
      <c r="X587" s="31">
        <v>0</v>
      </c>
      <c r="Y587" s="31">
        <v>0</v>
      </c>
      <c r="Z587" s="36" t="s">
        <v>2003</v>
      </c>
      <c r="AA587" s="31">
        <v>163.59380434782597</v>
      </c>
      <c r="AB587" s="31">
        <v>20.617282608695653</v>
      </c>
      <c r="AC587" s="36">
        <v>0.12602728257886889</v>
      </c>
      <c r="AD587" s="31">
        <v>0</v>
      </c>
      <c r="AE587" s="31">
        <v>0</v>
      </c>
      <c r="AF587" s="36" t="s">
        <v>2003</v>
      </c>
      <c r="AG587" s="31">
        <v>0</v>
      </c>
      <c r="AH587" s="31">
        <v>0</v>
      </c>
      <c r="AI587" s="36" t="s">
        <v>2003</v>
      </c>
      <c r="AJ587" t="s">
        <v>222</v>
      </c>
      <c r="AK587" s="37">
        <v>5</v>
      </c>
      <c r="AT587"/>
    </row>
    <row r="588" spans="1:46" x14ac:dyDescent="0.25">
      <c r="A588" t="s">
        <v>1823</v>
      </c>
      <c r="B588" t="s">
        <v>801</v>
      </c>
      <c r="C588" t="s">
        <v>1500</v>
      </c>
      <c r="D588" t="s">
        <v>1783</v>
      </c>
      <c r="E588" s="31">
        <v>86.630434782608702</v>
      </c>
      <c r="F588" s="31">
        <v>287.44565217391306</v>
      </c>
      <c r="G588" s="31">
        <v>7.4375</v>
      </c>
      <c r="H588" s="36">
        <v>2.5874456418982793E-2</v>
      </c>
      <c r="I588" s="31">
        <v>34.1875</v>
      </c>
      <c r="J588" s="31">
        <v>2.7391304347826089</v>
      </c>
      <c r="K588" s="36">
        <v>8.0120817105158573E-2</v>
      </c>
      <c r="L588" s="31">
        <v>28.448369565217391</v>
      </c>
      <c r="M588" s="31">
        <v>2.7391304347826089</v>
      </c>
      <c r="N588" s="36">
        <v>9.6284267838379983E-2</v>
      </c>
      <c r="O588" s="31">
        <v>0</v>
      </c>
      <c r="P588" s="31">
        <v>0</v>
      </c>
      <c r="Q588" s="36" t="s">
        <v>2003</v>
      </c>
      <c r="R588" s="31">
        <v>5.7391304347826084</v>
      </c>
      <c r="S588" s="31">
        <v>0</v>
      </c>
      <c r="T588" s="36">
        <v>0</v>
      </c>
      <c r="U588" s="31">
        <v>87.701086956521735</v>
      </c>
      <c r="V588" s="31">
        <v>0.88586956521739135</v>
      </c>
      <c r="W588" s="36">
        <v>1.0101010101010102E-2</v>
      </c>
      <c r="X588" s="31">
        <v>0</v>
      </c>
      <c r="Y588" s="31">
        <v>0</v>
      </c>
      <c r="Z588" s="36" t="s">
        <v>2003</v>
      </c>
      <c r="AA588" s="31">
        <v>165.55706521739131</v>
      </c>
      <c r="AB588" s="31">
        <v>3.8125</v>
      </c>
      <c r="AC588" s="36">
        <v>2.3028313500205171E-2</v>
      </c>
      <c r="AD588" s="31">
        <v>0</v>
      </c>
      <c r="AE588" s="31">
        <v>0</v>
      </c>
      <c r="AF588" s="36" t="s">
        <v>2003</v>
      </c>
      <c r="AG588" s="31">
        <v>0</v>
      </c>
      <c r="AH588" s="31">
        <v>0</v>
      </c>
      <c r="AI588" s="36" t="s">
        <v>2003</v>
      </c>
      <c r="AJ588" t="s">
        <v>109</v>
      </c>
      <c r="AK588" s="37">
        <v>5</v>
      </c>
      <c r="AT588"/>
    </row>
    <row r="589" spans="1:46" x14ac:dyDescent="0.25">
      <c r="A589" t="s">
        <v>1823</v>
      </c>
      <c r="B589" t="s">
        <v>1133</v>
      </c>
      <c r="C589" t="s">
        <v>1454</v>
      </c>
      <c r="D589" t="s">
        <v>1755</v>
      </c>
      <c r="E589" s="31">
        <v>177.86956521739131</v>
      </c>
      <c r="F589" s="31">
        <v>399.29869565217393</v>
      </c>
      <c r="G589" s="31">
        <v>0.27173913043478259</v>
      </c>
      <c r="H589" s="36">
        <v>6.8054099197832716E-4</v>
      </c>
      <c r="I589" s="31">
        <v>24.527173913043477</v>
      </c>
      <c r="J589" s="31">
        <v>0</v>
      </c>
      <c r="K589" s="36">
        <v>0</v>
      </c>
      <c r="L589" s="31">
        <v>16.551630434782609</v>
      </c>
      <c r="M589" s="31">
        <v>0</v>
      </c>
      <c r="N589" s="36">
        <v>0</v>
      </c>
      <c r="O589" s="31">
        <v>7.9755434782608692</v>
      </c>
      <c r="P589" s="31">
        <v>0</v>
      </c>
      <c r="Q589" s="36">
        <v>0</v>
      </c>
      <c r="R589" s="31">
        <v>0</v>
      </c>
      <c r="S589" s="31">
        <v>0</v>
      </c>
      <c r="T589" s="36" t="s">
        <v>2003</v>
      </c>
      <c r="U589" s="31">
        <v>146.77967391304347</v>
      </c>
      <c r="V589" s="31">
        <v>0</v>
      </c>
      <c r="W589" s="36">
        <v>0</v>
      </c>
      <c r="X589" s="31">
        <v>8.4782608695652169</v>
      </c>
      <c r="Y589" s="31">
        <v>0</v>
      </c>
      <c r="Z589" s="36">
        <v>0</v>
      </c>
      <c r="AA589" s="31">
        <v>219.51358695652175</v>
      </c>
      <c r="AB589" s="31">
        <v>0.27173913043478259</v>
      </c>
      <c r="AC589" s="36">
        <v>1.2379148562161894E-3</v>
      </c>
      <c r="AD589" s="31">
        <v>0</v>
      </c>
      <c r="AE589" s="31">
        <v>0</v>
      </c>
      <c r="AF589" s="36" t="s">
        <v>2003</v>
      </c>
      <c r="AG589" s="31">
        <v>0</v>
      </c>
      <c r="AH589" s="31">
        <v>0</v>
      </c>
      <c r="AI589" s="36" t="s">
        <v>2003</v>
      </c>
      <c r="AJ589" t="s">
        <v>441</v>
      </c>
      <c r="AK589" s="37">
        <v>5</v>
      </c>
      <c r="AT589"/>
    </row>
    <row r="590" spans="1:46" x14ac:dyDescent="0.25">
      <c r="A590" t="s">
        <v>1823</v>
      </c>
      <c r="B590" t="s">
        <v>1326</v>
      </c>
      <c r="C590" t="s">
        <v>1454</v>
      </c>
      <c r="D590" t="s">
        <v>1755</v>
      </c>
      <c r="E590" s="31">
        <v>158.20652173913044</v>
      </c>
      <c r="F590" s="31">
        <v>317.22891304347809</v>
      </c>
      <c r="G590" s="31">
        <v>18.779891304347828</v>
      </c>
      <c r="H590" s="36">
        <v>5.9199809765681517E-2</v>
      </c>
      <c r="I590" s="31">
        <v>42.8917391304348</v>
      </c>
      <c r="J590" s="31">
        <v>4.9456521739130439</v>
      </c>
      <c r="K590" s="36">
        <v>0.1153054708011069</v>
      </c>
      <c r="L590" s="31">
        <v>30.095978260869579</v>
      </c>
      <c r="M590" s="31">
        <v>4.9456521739130439</v>
      </c>
      <c r="N590" s="36">
        <v>0.16432933766247831</v>
      </c>
      <c r="O590" s="31">
        <v>6.1302173913043481</v>
      </c>
      <c r="P590" s="31">
        <v>0</v>
      </c>
      <c r="Q590" s="36">
        <v>0</v>
      </c>
      <c r="R590" s="31">
        <v>6.6655434782608696</v>
      </c>
      <c r="S590" s="31">
        <v>0</v>
      </c>
      <c r="T590" s="36">
        <v>0</v>
      </c>
      <c r="U590" s="31">
        <v>82.59249999999993</v>
      </c>
      <c r="V590" s="31">
        <v>13.834239130434783</v>
      </c>
      <c r="W590" s="36">
        <v>0.16749994406798191</v>
      </c>
      <c r="X590" s="31">
        <v>11.157608695652174</v>
      </c>
      <c r="Y590" s="31">
        <v>0</v>
      </c>
      <c r="Z590" s="36">
        <v>0</v>
      </c>
      <c r="AA590" s="31">
        <v>180.58706521739114</v>
      </c>
      <c r="AB590" s="31">
        <v>0</v>
      </c>
      <c r="AC590" s="36">
        <v>0</v>
      </c>
      <c r="AD590" s="31">
        <v>0</v>
      </c>
      <c r="AE590" s="31">
        <v>0</v>
      </c>
      <c r="AF590" s="36" t="s">
        <v>2003</v>
      </c>
      <c r="AG590" s="31">
        <v>0</v>
      </c>
      <c r="AH590" s="31">
        <v>0</v>
      </c>
      <c r="AI590" s="36" t="s">
        <v>2003</v>
      </c>
      <c r="AJ590" t="s">
        <v>634</v>
      </c>
      <c r="AK590" s="37">
        <v>5</v>
      </c>
      <c r="AT590"/>
    </row>
    <row r="591" spans="1:46" x14ac:dyDescent="0.25">
      <c r="A591" t="s">
        <v>1823</v>
      </c>
      <c r="B591" t="s">
        <v>1335</v>
      </c>
      <c r="C591" t="s">
        <v>1441</v>
      </c>
      <c r="D591" t="s">
        <v>1764</v>
      </c>
      <c r="E591" s="31">
        <v>82</v>
      </c>
      <c r="F591" s="31">
        <v>221.94836956521738</v>
      </c>
      <c r="G591" s="31">
        <v>5.4782608695652177</v>
      </c>
      <c r="H591" s="36">
        <v>2.4682591182340195E-2</v>
      </c>
      <c r="I591" s="31">
        <v>49.538043478260867</v>
      </c>
      <c r="J591" s="31">
        <v>5.4782608695652177</v>
      </c>
      <c r="K591" s="36">
        <v>0.11058694459681845</v>
      </c>
      <c r="L591" s="31">
        <v>40.625</v>
      </c>
      <c r="M591" s="31">
        <v>5.4782608695652177</v>
      </c>
      <c r="N591" s="36">
        <v>0.13484949832775919</v>
      </c>
      <c r="O591" s="31">
        <v>3.7717391304347827</v>
      </c>
      <c r="P591" s="31">
        <v>0</v>
      </c>
      <c r="Q591" s="36">
        <v>0</v>
      </c>
      <c r="R591" s="31">
        <v>5.1413043478260869</v>
      </c>
      <c r="S591" s="31">
        <v>0</v>
      </c>
      <c r="T591" s="36">
        <v>0</v>
      </c>
      <c r="U591" s="31">
        <v>49.494565217391305</v>
      </c>
      <c r="V591" s="31">
        <v>0</v>
      </c>
      <c r="W591" s="36">
        <v>0</v>
      </c>
      <c r="X591" s="31">
        <v>3.9836956521739131</v>
      </c>
      <c r="Y591" s="31">
        <v>0</v>
      </c>
      <c r="Z591" s="36">
        <v>0</v>
      </c>
      <c r="AA591" s="31">
        <v>118.9320652173913</v>
      </c>
      <c r="AB591" s="31">
        <v>0</v>
      </c>
      <c r="AC591" s="36">
        <v>0</v>
      </c>
      <c r="AD591" s="31">
        <v>0</v>
      </c>
      <c r="AE591" s="31">
        <v>0</v>
      </c>
      <c r="AF591" s="36" t="s">
        <v>2003</v>
      </c>
      <c r="AG591" s="31">
        <v>0</v>
      </c>
      <c r="AH591" s="31">
        <v>0</v>
      </c>
      <c r="AI591" s="36" t="s">
        <v>2003</v>
      </c>
      <c r="AJ591" t="s">
        <v>644</v>
      </c>
      <c r="AK591" s="37">
        <v>5</v>
      </c>
      <c r="AT591"/>
    </row>
    <row r="592" spans="1:46" x14ac:dyDescent="0.25">
      <c r="A592" t="s">
        <v>1823</v>
      </c>
      <c r="B592" t="s">
        <v>918</v>
      </c>
      <c r="C592" t="s">
        <v>1472</v>
      </c>
      <c r="D592" t="s">
        <v>1773</v>
      </c>
      <c r="E592" s="31">
        <v>32.423913043478258</v>
      </c>
      <c r="F592" s="31">
        <v>142.98402173913041</v>
      </c>
      <c r="G592" s="31">
        <v>0</v>
      </c>
      <c r="H592" s="36">
        <v>0</v>
      </c>
      <c r="I592" s="31">
        <v>62.705326086956518</v>
      </c>
      <c r="J592" s="31">
        <v>0</v>
      </c>
      <c r="K592" s="36">
        <v>0</v>
      </c>
      <c r="L592" s="31">
        <v>50.451521739130428</v>
      </c>
      <c r="M592" s="31">
        <v>0</v>
      </c>
      <c r="N592" s="36">
        <v>0</v>
      </c>
      <c r="O592" s="31">
        <v>6.6885869565217391</v>
      </c>
      <c r="P592" s="31">
        <v>0</v>
      </c>
      <c r="Q592" s="36">
        <v>0</v>
      </c>
      <c r="R592" s="31">
        <v>5.5652173913043477</v>
      </c>
      <c r="S592" s="31">
        <v>0</v>
      </c>
      <c r="T592" s="36">
        <v>0</v>
      </c>
      <c r="U592" s="31">
        <v>18.301086956521743</v>
      </c>
      <c r="V592" s="31">
        <v>0</v>
      </c>
      <c r="W592" s="36">
        <v>0</v>
      </c>
      <c r="X592" s="31">
        <v>0</v>
      </c>
      <c r="Y592" s="31">
        <v>0</v>
      </c>
      <c r="Z592" s="36" t="s">
        <v>2003</v>
      </c>
      <c r="AA592" s="31">
        <v>61.977608695652158</v>
      </c>
      <c r="AB592" s="31">
        <v>0</v>
      </c>
      <c r="AC592" s="36">
        <v>0</v>
      </c>
      <c r="AD592" s="31">
        <v>0</v>
      </c>
      <c r="AE592" s="31">
        <v>0</v>
      </c>
      <c r="AF592" s="36" t="s">
        <v>2003</v>
      </c>
      <c r="AG592" s="31">
        <v>0</v>
      </c>
      <c r="AH592" s="31">
        <v>0</v>
      </c>
      <c r="AI592" s="36" t="s">
        <v>2003</v>
      </c>
      <c r="AJ592" t="s">
        <v>226</v>
      </c>
      <c r="AK592" s="37">
        <v>5</v>
      </c>
      <c r="AT592"/>
    </row>
    <row r="593" spans="1:46" x14ac:dyDescent="0.25">
      <c r="A593" t="s">
        <v>1823</v>
      </c>
      <c r="B593" t="s">
        <v>1336</v>
      </c>
      <c r="C593" t="s">
        <v>1445</v>
      </c>
      <c r="D593" t="s">
        <v>1768</v>
      </c>
      <c r="E593" s="31">
        <v>75.369565217391298</v>
      </c>
      <c r="F593" s="31">
        <v>344.43467391304353</v>
      </c>
      <c r="G593" s="31">
        <v>60.775869565217391</v>
      </c>
      <c r="H593" s="36">
        <v>0.17645107815295319</v>
      </c>
      <c r="I593" s="31">
        <v>75.218260869565228</v>
      </c>
      <c r="J593" s="31">
        <v>8.9565217391304355</v>
      </c>
      <c r="K593" s="36">
        <v>0.11907376793331868</v>
      </c>
      <c r="L593" s="31">
        <v>73.332717391304357</v>
      </c>
      <c r="M593" s="31">
        <v>8.9565217391304355</v>
      </c>
      <c r="N593" s="36">
        <v>0.12213541319269973</v>
      </c>
      <c r="O593" s="31">
        <v>1.8855434782608695</v>
      </c>
      <c r="P593" s="31">
        <v>0</v>
      </c>
      <c r="Q593" s="36">
        <v>0</v>
      </c>
      <c r="R593" s="31">
        <v>0</v>
      </c>
      <c r="S593" s="31">
        <v>0</v>
      </c>
      <c r="T593" s="36" t="s">
        <v>2003</v>
      </c>
      <c r="U593" s="31">
        <v>69.796630434782585</v>
      </c>
      <c r="V593" s="31">
        <v>6.3804347826086953</v>
      </c>
      <c r="W593" s="36">
        <v>9.1414653441909674E-2</v>
      </c>
      <c r="X593" s="31">
        <v>0</v>
      </c>
      <c r="Y593" s="31">
        <v>0</v>
      </c>
      <c r="Z593" s="36" t="s">
        <v>2003</v>
      </c>
      <c r="AA593" s="31">
        <v>199.41978260869573</v>
      </c>
      <c r="AB593" s="31">
        <v>45.438913043478259</v>
      </c>
      <c r="AC593" s="36">
        <v>0.2278555941094326</v>
      </c>
      <c r="AD593" s="31">
        <v>0</v>
      </c>
      <c r="AE593" s="31">
        <v>0</v>
      </c>
      <c r="AF593" s="36" t="s">
        <v>2003</v>
      </c>
      <c r="AG593" s="31">
        <v>0</v>
      </c>
      <c r="AH593" s="31">
        <v>0</v>
      </c>
      <c r="AI593" s="36" t="s">
        <v>2003</v>
      </c>
      <c r="AJ593" t="s">
        <v>645</v>
      </c>
      <c r="AK593" s="37">
        <v>5</v>
      </c>
      <c r="AT593"/>
    </row>
    <row r="594" spans="1:46" x14ac:dyDescent="0.25">
      <c r="A594" t="s">
        <v>1823</v>
      </c>
      <c r="B594" t="s">
        <v>802</v>
      </c>
      <c r="C594" t="s">
        <v>1501</v>
      </c>
      <c r="D594" t="s">
        <v>1763</v>
      </c>
      <c r="E594" s="31">
        <v>73.739130434782609</v>
      </c>
      <c r="F594" s="31">
        <v>120.53260869565217</v>
      </c>
      <c r="G594" s="31">
        <v>0.34782608695652173</v>
      </c>
      <c r="H594" s="36">
        <v>2.8857426278293802E-3</v>
      </c>
      <c r="I594" s="31">
        <v>11.850543478260871</v>
      </c>
      <c r="J594" s="31">
        <v>0.34782608695652173</v>
      </c>
      <c r="K594" s="36">
        <v>2.9351066269204307E-2</v>
      </c>
      <c r="L594" s="31">
        <v>1.3288043478260869</v>
      </c>
      <c r="M594" s="31">
        <v>0</v>
      </c>
      <c r="N594" s="36">
        <v>0</v>
      </c>
      <c r="O594" s="31">
        <v>5.0434782608695654</v>
      </c>
      <c r="P594" s="31">
        <v>0.34782608695652173</v>
      </c>
      <c r="Q594" s="36">
        <v>6.8965517241379309E-2</v>
      </c>
      <c r="R594" s="31">
        <v>5.4782608695652177</v>
      </c>
      <c r="S594" s="31">
        <v>0</v>
      </c>
      <c r="T594" s="36">
        <v>0</v>
      </c>
      <c r="U594" s="31">
        <v>27.377717391304348</v>
      </c>
      <c r="V594" s="31">
        <v>0</v>
      </c>
      <c r="W594" s="36">
        <v>0</v>
      </c>
      <c r="X594" s="31">
        <v>0</v>
      </c>
      <c r="Y594" s="31">
        <v>0</v>
      </c>
      <c r="Z594" s="36" t="s">
        <v>2003</v>
      </c>
      <c r="AA594" s="31">
        <v>81.304347826086953</v>
      </c>
      <c r="AB594" s="31">
        <v>0</v>
      </c>
      <c r="AC594" s="36">
        <v>0</v>
      </c>
      <c r="AD594" s="31">
        <v>0</v>
      </c>
      <c r="AE594" s="31">
        <v>0</v>
      </c>
      <c r="AF594" s="36" t="s">
        <v>2003</v>
      </c>
      <c r="AG594" s="31">
        <v>0</v>
      </c>
      <c r="AH594" s="31">
        <v>0</v>
      </c>
      <c r="AI594" s="36" t="s">
        <v>2003</v>
      </c>
      <c r="AJ594" t="s">
        <v>110</v>
      </c>
      <c r="AK594" s="37">
        <v>5</v>
      </c>
      <c r="AT594"/>
    </row>
    <row r="595" spans="1:46" x14ac:dyDescent="0.25">
      <c r="A595" t="s">
        <v>1823</v>
      </c>
      <c r="B595" t="s">
        <v>998</v>
      </c>
      <c r="C595" t="s">
        <v>1514</v>
      </c>
      <c r="D595" t="s">
        <v>1746</v>
      </c>
      <c r="E595" s="31">
        <v>84.543478260869563</v>
      </c>
      <c r="F595" s="31">
        <v>310.65652173913043</v>
      </c>
      <c r="G595" s="31">
        <v>99.41304347826086</v>
      </c>
      <c r="H595" s="36">
        <v>0.32000951701165831</v>
      </c>
      <c r="I595" s="31">
        <v>46.896739130434781</v>
      </c>
      <c r="J595" s="31">
        <v>6.9184782608695654</v>
      </c>
      <c r="K595" s="36">
        <v>0.14752578514312203</v>
      </c>
      <c r="L595" s="31">
        <v>36.375</v>
      </c>
      <c r="M595" s="31">
        <v>6.9184782608695654</v>
      </c>
      <c r="N595" s="36">
        <v>0.19019871507545197</v>
      </c>
      <c r="O595" s="31">
        <v>5.4782608695652177</v>
      </c>
      <c r="P595" s="31">
        <v>0</v>
      </c>
      <c r="Q595" s="36">
        <v>0</v>
      </c>
      <c r="R595" s="31">
        <v>5.0434782608695654</v>
      </c>
      <c r="S595" s="31">
        <v>0</v>
      </c>
      <c r="T595" s="36">
        <v>0</v>
      </c>
      <c r="U595" s="31">
        <v>74.526304347826084</v>
      </c>
      <c r="V595" s="31">
        <v>22.125</v>
      </c>
      <c r="W595" s="36">
        <v>0.29687504557772132</v>
      </c>
      <c r="X595" s="31">
        <v>5.8559782608695654</v>
      </c>
      <c r="Y595" s="31">
        <v>0</v>
      </c>
      <c r="Z595" s="36">
        <v>0</v>
      </c>
      <c r="AA595" s="31">
        <v>182.88293478260869</v>
      </c>
      <c r="AB595" s="31">
        <v>70.369565217391298</v>
      </c>
      <c r="AC595" s="36">
        <v>0.38477928682104195</v>
      </c>
      <c r="AD595" s="31">
        <v>0.49456521739130432</v>
      </c>
      <c r="AE595" s="31">
        <v>0</v>
      </c>
      <c r="AF595" s="36">
        <v>0</v>
      </c>
      <c r="AG595" s="31">
        <v>0</v>
      </c>
      <c r="AH595" s="31">
        <v>0</v>
      </c>
      <c r="AI595" s="36" t="s">
        <v>2003</v>
      </c>
      <c r="AJ595" t="s">
        <v>306</v>
      </c>
      <c r="AK595" s="37">
        <v>5</v>
      </c>
      <c r="AT595"/>
    </row>
    <row r="596" spans="1:46" x14ac:dyDescent="0.25">
      <c r="A596" t="s">
        <v>1823</v>
      </c>
      <c r="B596" t="s">
        <v>917</v>
      </c>
      <c r="C596" t="s">
        <v>1563</v>
      </c>
      <c r="D596" t="s">
        <v>1764</v>
      </c>
      <c r="E596" s="31">
        <v>75.163043478260875</v>
      </c>
      <c r="F596" s="31">
        <v>321.5130434782609</v>
      </c>
      <c r="G596" s="31">
        <v>131.59891304347826</v>
      </c>
      <c r="H596" s="36">
        <v>0.40931127278628221</v>
      </c>
      <c r="I596" s="31">
        <v>39.722826086956516</v>
      </c>
      <c r="J596" s="31">
        <v>12.079347826086957</v>
      </c>
      <c r="K596" s="36">
        <v>0.3040908469010809</v>
      </c>
      <c r="L596" s="31">
        <v>8.3016304347826093</v>
      </c>
      <c r="M596" s="31">
        <v>8.3016304347826093</v>
      </c>
      <c r="N596" s="36">
        <v>1</v>
      </c>
      <c r="O596" s="31">
        <v>25.233152173913037</v>
      </c>
      <c r="P596" s="31">
        <v>3.777717391304348</v>
      </c>
      <c r="Q596" s="36">
        <v>0.14971246419263826</v>
      </c>
      <c r="R596" s="31">
        <v>6.1880434782608686</v>
      </c>
      <c r="S596" s="31">
        <v>0</v>
      </c>
      <c r="T596" s="36">
        <v>0</v>
      </c>
      <c r="U596" s="31">
        <v>82.781521739130483</v>
      </c>
      <c r="V596" s="31">
        <v>36.245652173913044</v>
      </c>
      <c r="W596" s="36">
        <v>0.43784713559789362</v>
      </c>
      <c r="X596" s="31">
        <v>4.6108695652173903</v>
      </c>
      <c r="Y596" s="31">
        <v>0</v>
      </c>
      <c r="Z596" s="36">
        <v>0</v>
      </c>
      <c r="AA596" s="31">
        <v>194.39782608695651</v>
      </c>
      <c r="AB596" s="31">
        <v>83.27391304347826</v>
      </c>
      <c r="AC596" s="36">
        <v>0.4283685405320779</v>
      </c>
      <c r="AD596" s="31">
        <v>0</v>
      </c>
      <c r="AE596" s="31">
        <v>0</v>
      </c>
      <c r="AF596" s="36" t="s">
        <v>2003</v>
      </c>
      <c r="AG596" s="31">
        <v>0</v>
      </c>
      <c r="AH596" s="31">
        <v>0</v>
      </c>
      <c r="AI596" s="36" t="s">
        <v>2003</v>
      </c>
      <c r="AJ596" t="s">
        <v>225</v>
      </c>
      <c r="AK596" s="37">
        <v>5</v>
      </c>
      <c r="AT596"/>
    </row>
    <row r="597" spans="1:46" x14ac:dyDescent="0.25">
      <c r="A597" t="s">
        <v>1823</v>
      </c>
      <c r="B597" t="s">
        <v>938</v>
      </c>
      <c r="C597" t="s">
        <v>1454</v>
      </c>
      <c r="D597" t="s">
        <v>1755</v>
      </c>
      <c r="E597" s="31">
        <v>47.891304347826086</v>
      </c>
      <c r="F597" s="31">
        <v>169.23358695652172</v>
      </c>
      <c r="G597" s="31">
        <v>33.092391304347828</v>
      </c>
      <c r="H597" s="36">
        <v>0.19554269279212103</v>
      </c>
      <c r="I597" s="31">
        <v>48.271413043478262</v>
      </c>
      <c r="J597" s="31">
        <v>4.3423913043478262</v>
      </c>
      <c r="K597" s="36">
        <v>8.9957824529325797E-2</v>
      </c>
      <c r="L597" s="31">
        <v>35.298586956521739</v>
      </c>
      <c r="M597" s="31">
        <v>2.6032608695652173</v>
      </c>
      <c r="N597" s="36">
        <v>7.3749719012030909E-2</v>
      </c>
      <c r="O597" s="31">
        <v>11.233695652173912</v>
      </c>
      <c r="P597" s="31">
        <v>0</v>
      </c>
      <c r="Q597" s="36">
        <v>0</v>
      </c>
      <c r="R597" s="31">
        <v>1.7391304347826086</v>
      </c>
      <c r="S597" s="31">
        <v>1.7391304347826086</v>
      </c>
      <c r="T597" s="36">
        <v>1</v>
      </c>
      <c r="U597" s="31">
        <v>14.126956521739126</v>
      </c>
      <c r="V597" s="31">
        <v>4.1413043478260869</v>
      </c>
      <c r="W597" s="36">
        <v>0.29314908285116342</v>
      </c>
      <c r="X597" s="31">
        <v>0</v>
      </c>
      <c r="Y597" s="31">
        <v>0</v>
      </c>
      <c r="Z597" s="36" t="s">
        <v>2003</v>
      </c>
      <c r="AA597" s="31">
        <v>106.83521739130433</v>
      </c>
      <c r="AB597" s="31">
        <v>24.608695652173914</v>
      </c>
      <c r="AC597" s="36">
        <v>0.23034254296539577</v>
      </c>
      <c r="AD597" s="31">
        <v>0</v>
      </c>
      <c r="AE597" s="31">
        <v>0</v>
      </c>
      <c r="AF597" s="36" t="s">
        <v>2003</v>
      </c>
      <c r="AG597" s="31">
        <v>0</v>
      </c>
      <c r="AH597" s="31">
        <v>0</v>
      </c>
      <c r="AI597" s="36" t="s">
        <v>2003</v>
      </c>
      <c r="AJ597" t="s">
        <v>246</v>
      </c>
      <c r="AK597" s="37">
        <v>5</v>
      </c>
      <c r="AT597"/>
    </row>
    <row r="598" spans="1:46" x14ac:dyDescent="0.25">
      <c r="A598" t="s">
        <v>1823</v>
      </c>
      <c r="B598" t="s">
        <v>1105</v>
      </c>
      <c r="C598" t="s">
        <v>1445</v>
      </c>
      <c r="D598" t="s">
        <v>1768</v>
      </c>
      <c r="E598" s="31">
        <v>134.21739130434781</v>
      </c>
      <c r="F598" s="31">
        <v>528.63858695652175</v>
      </c>
      <c r="G598" s="31">
        <v>95.926630434782609</v>
      </c>
      <c r="H598" s="36">
        <v>0.18145975871162082</v>
      </c>
      <c r="I598" s="31">
        <v>153.48097826086956</v>
      </c>
      <c r="J598" s="31">
        <v>4.2255434782608692</v>
      </c>
      <c r="K598" s="36">
        <v>2.7531382234733802E-2</v>
      </c>
      <c r="L598" s="31">
        <v>136.45923913043478</v>
      </c>
      <c r="M598" s="31">
        <v>4.2255434782608692</v>
      </c>
      <c r="N598" s="36">
        <v>3.0965609255829696E-2</v>
      </c>
      <c r="O598" s="31">
        <v>11.217391304347826</v>
      </c>
      <c r="P598" s="31">
        <v>0</v>
      </c>
      <c r="Q598" s="36">
        <v>0</v>
      </c>
      <c r="R598" s="31">
        <v>5.8043478260869561</v>
      </c>
      <c r="S598" s="31">
        <v>0</v>
      </c>
      <c r="T598" s="36">
        <v>0</v>
      </c>
      <c r="U598" s="31">
        <v>62.975543478260867</v>
      </c>
      <c r="V598" s="31">
        <v>18.293478260869566</v>
      </c>
      <c r="W598" s="36">
        <v>0.29048543689320389</v>
      </c>
      <c r="X598" s="31">
        <v>0</v>
      </c>
      <c r="Y598" s="31">
        <v>0</v>
      </c>
      <c r="Z598" s="36" t="s">
        <v>2003</v>
      </c>
      <c r="AA598" s="31">
        <v>312.18206521739131</v>
      </c>
      <c r="AB598" s="31">
        <v>73.407608695652172</v>
      </c>
      <c r="AC598" s="36">
        <v>0.23514358086052767</v>
      </c>
      <c r="AD598" s="31">
        <v>0</v>
      </c>
      <c r="AE598" s="31">
        <v>0</v>
      </c>
      <c r="AF598" s="36" t="s">
        <v>2003</v>
      </c>
      <c r="AG598" s="31">
        <v>0</v>
      </c>
      <c r="AH598" s="31">
        <v>0</v>
      </c>
      <c r="AI598" s="36" t="s">
        <v>2003</v>
      </c>
      <c r="AJ598" t="s">
        <v>413</v>
      </c>
      <c r="AK598" s="37">
        <v>5</v>
      </c>
      <c r="AT598"/>
    </row>
    <row r="599" spans="1:46" x14ac:dyDescent="0.25">
      <c r="A599" t="s">
        <v>1823</v>
      </c>
      <c r="B599" t="s">
        <v>1293</v>
      </c>
      <c r="C599" t="s">
        <v>1451</v>
      </c>
      <c r="D599" t="s">
        <v>1731</v>
      </c>
      <c r="E599" s="31">
        <v>95.652173913043484</v>
      </c>
      <c r="F599" s="31">
        <v>348.97554347826087</v>
      </c>
      <c r="G599" s="31">
        <v>0</v>
      </c>
      <c r="H599" s="36">
        <v>0</v>
      </c>
      <c r="I599" s="31">
        <v>54.385869565217391</v>
      </c>
      <c r="J599" s="31">
        <v>0</v>
      </c>
      <c r="K599" s="36">
        <v>0</v>
      </c>
      <c r="L599" s="31">
        <v>43.402173913043477</v>
      </c>
      <c r="M599" s="31">
        <v>0</v>
      </c>
      <c r="N599" s="36">
        <v>0</v>
      </c>
      <c r="O599" s="31">
        <v>5.6358695652173916</v>
      </c>
      <c r="P599" s="31">
        <v>0</v>
      </c>
      <c r="Q599" s="36">
        <v>0</v>
      </c>
      <c r="R599" s="31">
        <v>5.3478260869565215</v>
      </c>
      <c r="S599" s="31">
        <v>0</v>
      </c>
      <c r="T599" s="36">
        <v>0</v>
      </c>
      <c r="U599" s="31">
        <v>88.1875</v>
      </c>
      <c r="V599" s="31">
        <v>0</v>
      </c>
      <c r="W599" s="36">
        <v>0</v>
      </c>
      <c r="X599" s="31">
        <v>0</v>
      </c>
      <c r="Y599" s="31">
        <v>0</v>
      </c>
      <c r="Z599" s="36" t="s">
        <v>2003</v>
      </c>
      <c r="AA599" s="31">
        <v>206.40217391304347</v>
      </c>
      <c r="AB599" s="31">
        <v>0</v>
      </c>
      <c r="AC599" s="36">
        <v>0</v>
      </c>
      <c r="AD599" s="31">
        <v>0</v>
      </c>
      <c r="AE599" s="31">
        <v>0</v>
      </c>
      <c r="AF599" s="36" t="s">
        <v>2003</v>
      </c>
      <c r="AG599" s="31">
        <v>0</v>
      </c>
      <c r="AH599" s="31">
        <v>0</v>
      </c>
      <c r="AI599" s="36" t="s">
        <v>2003</v>
      </c>
      <c r="AJ599" t="s">
        <v>601</v>
      </c>
      <c r="AK599" s="37">
        <v>5</v>
      </c>
      <c r="AT599"/>
    </row>
    <row r="600" spans="1:46" x14ac:dyDescent="0.25">
      <c r="A600" t="s">
        <v>1823</v>
      </c>
      <c r="B600" t="s">
        <v>1085</v>
      </c>
      <c r="C600" t="s">
        <v>1623</v>
      </c>
      <c r="D600" t="s">
        <v>1719</v>
      </c>
      <c r="E600" s="31">
        <v>90.195652173913047</v>
      </c>
      <c r="F600" s="31">
        <v>238.7986956521739</v>
      </c>
      <c r="G600" s="31">
        <v>117.9270652173913</v>
      </c>
      <c r="H600" s="36">
        <v>0.4938346287668165</v>
      </c>
      <c r="I600" s="31">
        <v>23.013043478260872</v>
      </c>
      <c r="J600" s="31">
        <v>7.2948913043478276</v>
      </c>
      <c r="K600" s="36">
        <v>0.31698941998866431</v>
      </c>
      <c r="L600" s="31">
        <v>18.317391304347829</v>
      </c>
      <c r="M600" s="31">
        <v>7.2948913043478276</v>
      </c>
      <c r="N600" s="36">
        <v>0.39824946593876098</v>
      </c>
      <c r="O600" s="31">
        <v>0</v>
      </c>
      <c r="P600" s="31">
        <v>0</v>
      </c>
      <c r="Q600" s="36" t="s">
        <v>2003</v>
      </c>
      <c r="R600" s="31">
        <v>4.6956521739130439</v>
      </c>
      <c r="S600" s="31">
        <v>0</v>
      </c>
      <c r="T600" s="36">
        <v>0</v>
      </c>
      <c r="U600" s="31">
        <v>62.949673913043476</v>
      </c>
      <c r="V600" s="31">
        <v>18.9375</v>
      </c>
      <c r="W600" s="36">
        <v>0.30083555359094655</v>
      </c>
      <c r="X600" s="31">
        <v>4.9796739130434773</v>
      </c>
      <c r="Y600" s="31">
        <v>0</v>
      </c>
      <c r="Z600" s="36">
        <v>0</v>
      </c>
      <c r="AA600" s="31">
        <v>147.85630434782607</v>
      </c>
      <c r="AB600" s="31">
        <v>91.694673913043474</v>
      </c>
      <c r="AC600" s="36">
        <v>0.62016073185040121</v>
      </c>
      <c r="AD600" s="31">
        <v>0</v>
      </c>
      <c r="AE600" s="31">
        <v>0</v>
      </c>
      <c r="AF600" s="36" t="s">
        <v>2003</v>
      </c>
      <c r="AG600" s="31">
        <v>0</v>
      </c>
      <c r="AH600" s="31">
        <v>0</v>
      </c>
      <c r="AI600" s="36" t="s">
        <v>2003</v>
      </c>
      <c r="AJ600" t="s">
        <v>393</v>
      </c>
      <c r="AK600" s="37">
        <v>5</v>
      </c>
      <c r="AT600"/>
    </row>
    <row r="601" spans="1:46" x14ac:dyDescent="0.25">
      <c r="A601" t="s">
        <v>1823</v>
      </c>
      <c r="B601" t="s">
        <v>1118</v>
      </c>
      <c r="C601" t="s">
        <v>1466</v>
      </c>
      <c r="D601" t="s">
        <v>1774</v>
      </c>
      <c r="E601" s="31">
        <v>43.195652173913047</v>
      </c>
      <c r="F601" s="31">
        <v>162.36956521739131</v>
      </c>
      <c r="G601" s="31">
        <v>0</v>
      </c>
      <c r="H601" s="36">
        <v>0</v>
      </c>
      <c r="I601" s="31">
        <v>49.081521739130437</v>
      </c>
      <c r="J601" s="31">
        <v>0</v>
      </c>
      <c r="K601" s="36">
        <v>0</v>
      </c>
      <c r="L601" s="31">
        <v>33.318478260869568</v>
      </c>
      <c r="M601" s="31">
        <v>0</v>
      </c>
      <c r="N601" s="36">
        <v>0</v>
      </c>
      <c r="O601" s="31">
        <v>12.023913043478261</v>
      </c>
      <c r="P601" s="31">
        <v>0</v>
      </c>
      <c r="Q601" s="36">
        <v>0</v>
      </c>
      <c r="R601" s="31">
        <v>3.7391304347826089</v>
      </c>
      <c r="S601" s="31">
        <v>0</v>
      </c>
      <c r="T601" s="36">
        <v>0</v>
      </c>
      <c r="U601" s="31">
        <v>6.3532608695652177</v>
      </c>
      <c r="V601" s="31">
        <v>0</v>
      </c>
      <c r="W601" s="36">
        <v>0</v>
      </c>
      <c r="X601" s="31">
        <v>0</v>
      </c>
      <c r="Y601" s="31">
        <v>0</v>
      </c>
      <c r="Z601" s="36" t="s">
        <v>2003</v>
      </c>
      <c r="AA601" s="31">
        <v>106.93478260869566</v>
      </c>
      <c r="AB601" s="31">
        <v>0</v>
      </c>
      <c r="AC601" s="36">
        <v>0</v>
      </c>
      <c r="AD601" s="31">
        <v>0</v>
      </c>
      <c r="AE601" s="31">
        <v>0</v>
      </c>
      <c r="AF601" s="36" t="s">
        <v>2003</v>
      </c>
      <c r="AG601" s="31">
        <v>0</v>
      </c>
      <c r="AH601" s="31">
        <v>0</v>
      </c>
      <c r="AI601" s="36" t="s">
        <v>2003</v>
      </c>
      <c r="AJ601" t="s">
        <v>426</v>
      </c>
      <c r="AK601" s="37">
        <v>5</v>
      </c>
      <c r="AT601"/>
    </row>
    <row r="602" spans="1:46" x14ac:dyDescent="0.25">
      <c r="A602" t="s">
        <v>1823</v>
      </c>
      <c r="B602" t="s">
        <v>1311</v>
      </c>
      <c r="C602" t="s">
        <v>1395</v>
      </c>
      <c r="D602" t="s">
        <v>1716</v>
      </c>
      <c r="E602" s="31">
        <v>53.076086956521742</v>
      </c>
      <c r="F602" s="31">
        <v>164.69956521739135</v>
      </c>
      <c r="G602" s="31">
        <v>0</v>
      </c>
      <c r="H602" s="36">
        <v>0</v>
      </c>
      <c r="I602" s="31">
        <v>55.099239130434789</v>
      </c>
      <c r="J602" s="31">
        <v>0</v>
      </c>
      <c r="K602" s="36">
        <v>0</v>
      </c>
      <c r="L602" s="31">
        <v>46.886956521739137</v>
      </c>
      <c r="M602" s="31">
        <v>0</v>
      </c>
      <c r="N602" s="36">
        <v>0</v>
      </c>
      <c r="O602" s="31">
        <v>4.907934782608697</v>
      </c>
      <c r="P602" s="31">
        <v>0</v>
      </c>
      <c r="Q602" s="36">
        <v>0</v>
      </c>
      <c r="R602" s="31">
        <v>3.3043478260869565</v>
      </c>
      <c r="S602" s="31">
        <v>0</v>
      </c>
      <c r="T602" s="36">
        <v>0</v>
      </c>
      <c r="U602" s="31">
        <v>17.93391304347826</v>
      </c>
      <c r="V602" s="31">
        <v>0</v>
      </c>
      <c r="W602" s="36">
        <v>0</v>
      </c>
      <c r="X602" s="31">
        <v>0</v>
      </c>
      <c r="Y602" s="31">
        <v>0</v>
      </c>
      <c r="Z602" s="36" t="s">
        <v>2003</v>
      </c>
      <c r="AA602" s="31">
        <v>91.6664130434783</v>
      </c>
      <c r="AB602" s="31">
        <v>0</v>
      </c>
      <c r="AC602" s="36">
        <v>0</v>
      </c>
      <c r="AD602" s="31">
        <v>0</v>
      </c>
      <c r="AE602" s="31">
        <v>0</v>
      </c>
      <c r="AF602" s="36" t="s">
        <v>2003</v>
      </c>
      <c r="AG602" s="31">
        <v>0</v>
      </c>
      <c r="AH602" s="31">
        <v>0</v>
      </c>
      <c r="AI602" s="36" t="s">
        <v>2003</v>
      </c>
      <c r="AJ602" t="s">
        <v>619</v>
      </c>
      <c r="AK602" s="37">
        <v>5</v>
      </c>
      <c r="AT602"/>
    </row>
    <row r="603" spans="1:46" x14ac:dyDescent="0.25">
      <c r="A603" t="s">
        <v>1823</v>
      </c>
      <c r="B603" t="s">
        <v>792</v>
      </c>
      <c r="C603" t="s">
        <v>1496</v>
      </c>
      <c r="D603" t="s">
        <v>1781</v>
      </c>
      <c r="E603" s="31">
        <v>54.673913043478258</v>
      </c>
      <c r="F603" s="31">
        <v>141.24836956521739</v>
      </c>
      <c r="G603" s="31">
        <v>3.3913043478260869</v>
      </c>
      <c r="H603" s="36">
        <v>2.4009511460309278E-2</v>
      </c>
      <c r="I603" s="31">
        <v>12.024456521739129</v>
      </c>
      <c r="J603" s="31">
        <v>3.3913043478260869</v>
      </c>
      <c r="K603" s="36">
        <v>0.2820338983050848</v>
      </c>
      <c r="L603" s="31">
        <v>10.763586956521738</v>
      </c>
      <c r="M603" s="31">
        <v>3.3913043478260869</v>
      </c>
      <c r="N603" s="36">
        <v>0.31507195152739209</v>
      </c>
      <c r="O603" s="31">
        <v>0</v>
      </c>
      <c r="P603" s="31">
        <v>0</v>
      </c>
      <c r="Q603" s="36" t="s">
        <v>2003</v>
      </c>
      <c r="R603" s="31">
        <v>1.2608695652173914</v>
      </c>
      <c r="S603" s="31">
        <v>0</v>
      </c>
      <c r="T603" s="36">
        <v>0</v>
      </c>
      <c r="U603" s="31">
        <v>21.08695652173914</v>
      </c>
      <c r="V603" s="31">
        <v>0</v>
      </c>
      <c r="W603" s="36">
        <v>0</v>
      </c>
      <c r="X603" s="31">
        <v>7.0688043478260862</v>
      </c>
      <c r="Y603" s="31">
        <v>0</v>
      </c>
      <c r="Z603" s="36">
        <v>0</v>
      </c>
      <c r="AA603" s="31">
        <v>101.06815217391303</v>
      </c>
      <c r="AB603" s="31">
        <v>0</v>
      </c>
      <c r="AC603" s="36">
        <v>0</v>
      </c>
      <c r="AD603" s="31">
        <v>0</v>
      </c>
      <c r="AE603" s="31">
        <v>0</v>
      </c>
      <c r="AF603" s="36" t="s">
        <v>2003</v>
      </c>
      <c r="AG603" s="31">
        <v>0</v>
      </c>
      <c r="AH603" s="31">
        <v>0</v>
      </c>
      <c r="AI603" s="36" t="s">
        <v>2003</v>
      </c>
      <c r="AJ603" t="s">
        <v>100</v>
      </c>
      <c r="AK603" s="37">
        <v>5</v>
      </c>
      <c r="AT603"/>
    </row>
    <row r="604" spans="1:46" x14ac:dyDescent="0.25">
      <c r="A604" t="s">
        <v>1823</v>
      </c>
      <c r="B604" t="s">
        <v>1249</v>
      </c>
      <c r="C604" t="s">
        <v>1677</v>
      </c>
      <c r="D604" t="s">
        <v>1805</v>
      </c>
      <c r="E604" s="31">
        <v>69.956521739130437</v>
      </c>
      <c r="F604" s="31">
        <v>208.30163043478262</v>
      </c>
      <c r="G604" s="31">
        <v>21.293478260869563</v>
      </c>
      <c r="H604" s="36">
        <v>0.10222425151653511</v>
      </c>
      <c r="I604" s="31">
        <v>35.932065217391305</v>
      </c>
      <c r="J604" s="31">
        <v>8.4239130434782608E-2</v>
      </c>
      <c r="K604" s="36">
        <v>2.3443999092490359E-3</v>
      </c>
      <c r="L604" s="31">
        <v>23.375</v>
      </c>
      <c r="M604" s="31">
        <v>8.4239130434782608E-2</v>
      </c>
      <c r="N604" s="36">
        <v>3.6038130667286677E-3</v>
      </c>
      <c r="O604" s="31">
        <v>6.8288043478260869</v>
      </c>
      <c r="P604" s="31">
        <v>0</v>
      </c>
      <c r="Q604" s="36">
        <v>0</v>
      </c>
      <c r="R604" s="31">
        <v>5.7282608695652177</v>
      </c>
      <c r="S604" s="31">
        <v>0</v>
      </c>
      <c r="T604" s="36">
        <v>0</v>
      </c>
      <c r="U604" s="31">
        <v>51.3125</v>
      </c>
      <c r="V604" s="31">
        <v>7.0380434782608692</v>
      </c>
      <c r="W604" s="36">
        <v>0.13716040883334216</v>
      </c>
      <c r="X604" s="31">
        <v>0</v>
      </c>
      <c r="Y604" s="31">
        <v>0</v>
      </c>
      <c r="Z604" s="36" t="s">
        <v>2003</v>
      </c>
      <c r="AA604" s="31">
        <v>121.0570652173913</v>
      </c>
      <c r="AB604" s="31">
        <v>14.171195652173912</v>
      </c>
      <c r="AC604" s="36">
        <v>0.11706211138297155</v>
      </c>
      <c r="AD604" s="31">
        <v>0</v>
      </c>
      <c r="AE604" s="31">
        <v>0</v>
      </c>
      <c r="AF604" s="36" t="s">
        <v>2003</v>
      </c>
      <c r="AG604" s="31">
        <v>0</v>
      </c>
      <c r="AH604" s="31">
        <v>0</v>
      </c>
      <c r="AI604" s="36" t="s">
        <v>2003</v>
      </c>
      <c r="AJ604" t="s">
        <v>557</v>
      </c>
      <c r="AK604" s="37">
        <v>5</v>
      </c>
      <c r="AT604"/>
    </row>
    <row r="605" spans="1:46" x14ac:dyDescent="0.25">
      <c r="A605" t="s">
        <v>1823</v>
      </c>
      <c r="B605" t="s">
        <v>1116</v>
      </c>
      <c r="C605" t="s">
        <v>1441</v>
      </c>
      <c r="D605" t="s">
        <v>1764</v>
      </c>
      <c r="E605" s="31">
        <v>125.06521739130434</v>
      </c>
      <c r="F605" s="31">
        <v>594.36956521739125</v>
      </c>
      <c r="G605" s="31">
        <v>54.9375</v>
      </c>
      <c r="H605" s="36">
        <v>9.2429867232361657E-2</v>
      </c>
      <c r="I605" s="31">
        <v>142.08695652173913</v>
      </c>
      <c r="J605" s="31">
        <v>0.17391304347826086</v>
      </c>
      <c r="K605" s="36">
        <v>1.2239902080783355E-3</v>
      </c>
      <c r="L605" s="31">
        <v>96.434782608695656</v>
      </c>
      <c r="M605" s="31">
        <v>0.17391304347826086</v>
      </c>
      <c r="N605" s="36">
        <v>1.8034265103697023E-3</v>
      </c>
      <c r="O605" s="31">
        <v>41.130434782608695</v>
      </c>
      <c r="P605" s="31">
        <v>0</v>
      </c>
      <c r="Q605" s="36">
        <v>0</v>
      </c>
      <c r="R605" s="31">
        <v>4.5217391304347823</v>
      </c>
      <c r="S605" s="31">
        <v>0</v>
      </c>
      <c r="T605" s="36">
        <v>0</v>
      </c>
      <c r="U605" s="31">
        <v>111.82880434782609</v>
      </c>
      <c r="V605" s="31">
        <v>1.2934782608695652</v>
      </c>
      <c r="W605" s="36">
        <v>1.156659295798605E-2</v>
      </c>
      <c r="X605" s="31">
        <v>0</v>
      </c>
      <c r="Y605" s="31">
        <v>0</v>
      </c>
      <c r="Z605" s="36" t="s">
        <v>2003</v>
      </c>
      <c r="AA605" s="31">
        <v>340.45380434782606</v>
      </c>
      <c r="AB605" s="31">
        <v>53.470108695652172</v>
      </c>
      <c r="AC605" s="36">
        <v>0.15705540079976374</v>
      </c>
      <c r="AD605" s="31">
        <v>0</v>
      </c>
      <c r="AE605" s="31">
        <v>0</v>
      </c>
      <c r="AF605" s="36" t="s">
        <v>2003</v>
      </c>
      <c r="AG605" s="31">
        <v>0</v>
      </c>
      <c r="AH605" s="31">
        <v>0</v>
      </c>
      <c r="AI605" s="36" t="s">
        <v>2003</v>
      </c>
      <c r="AJ605" t="s">
        <v>424</v>
      </c>
      <c r="AK605" s="37">
        <v>5</v>
      </c>
      <c r="AT605"/>
    </row>
    <row r="606" spans="1:46" x14ac:dyDescent="0.25">
      <c r="A606" t="s">
        <v>1823</v>
      </c>
      <c r="B606" t="s">
        <v>1042</v>
      </c>
      <c r="C606" t="s">
        <v>1609</v>
      </c>
      <c r="D606" t="s">
        <v>1777</v>
      </c>
      <c r="E606" s="31">
        <v>58.75</v>
      </c>
      <c r="F606" s="31">
        <v>143.05467391304347</v>
      </c>
      <c r="G606" s="31">
        <v>2.7173913043478262</v>
      </c>
      <c r="H606" s="36">
        <v>1.8995473758512824E-2</v>
      </c>
      <c r="I606" s="31">
        <v>23.926956521739132</v>
      </c>
      <c r="J606" s="31">
        <v>0</v>
      </c>
      <c r="K606" s="36">
        <v>0</v>
      </c>
      <c r="L606" s="31">
        <v>17.569456521739131</v>
      </c>
      <c r="M606" s="31">
        <v>0</v>
      </c>
      <c r="N606" s="36">
        <v>0</v>
      </c>
      <c r="O606" s="31">
        <v>0</v>
      </c>
      <c r="P606" s="31">
        <v>0</v>
      </c>
      <c r="Q606" s="36" t="s">
        <v>2003</v>
      </c>
      <c r="R606" s="31">
        <v>6.3575000000000008</v>
      </c>
      <c r="S606" s="31">
        <v>0</v>
      </c>
      <c r="T606" s="36">
        <v>0</v>
      </c>
      <c r="U606" s="31">
        <v>37.114239130434783</v>
      </c>
      <c r="V606" s="31">
        <v>0</v>
      </c>
      <c r="W606" s="36">
        <v>0</v>
      </c>
      <c r="X606" s="31">
        <v>0</v>
      </c>
      <c r="Y606" s="31">
        <v>0</v>
      </c>
      <c r="Z606" s="36" t="s">
        <v>2003</v>
      </c>
      <c r="AA606" s="31">
        <v>77.051521739130436</v>
      </c>
      <c r="AB606" s="31">
        <v>2.7173913043478262</v>
      </c>
      <c r="AC606" s="36">
        <v>3.5267198401972705E-2</v>
      </c>
      <c r="AD606" s="31">
        <v>4.9619565217391308</v>
      </c>
      <c r="AE606" s="31">
        <v>0</v>
      </c>
      <c r="AF606" s="36">
        <v>0</v>
      </c>
      <c r="AG606" s="31">
        <v>0</v>
      </c>
      <c r="AH606" s="31">
        <v>0</v>
      </c>
      <c r="AI606" s="36" t="s">
        <v>2003</v>
      </c>
      <c r="AJ606" t="s">
        <v>350</v>
      </c>
      <c r="AK606" s="37">
        <v>5</v>
      </c>
      <c r="AT606"/>
    </row>
    <row r="607" spans="1:46" x14ac:dyDescent="0.25">
      <c r="A607" t="s">
        <v>1823</v>
      </c>
      <c r="B607" t="s">
        <v>1053</v>
      </c>
      <c r="C607" t="s">
        <v>1428</v>
      </c>
      <c r="D607" t="s">
        <v>1748</v>
      </c>
      <c r="E607" s="31">
        <v>92.260869565217391</v>
      </c>
      <c r="F607" s="31">
        <v>365.43478260869563</v>
      </c>
      <c r="G607" s="31">
        <v>0</v>
      </c>
      <c r="H607" s="36">
        <v>0</v>
      </c>
      <c r="I607" s="31">
        <v>56.078804347826079</v>
      </c>
      <c r="J607" s="31">
        <v>0</v>
      </c>
      <c r="K607" s="36">
        <v>0</v>
      </c>
      <c r="L607" s="31">
        <v>39.4375</v>
      </c>
      <c r="M607" s="31">
        <v>0</v>
      </c>
      <c r="N607" s="36">
        <v>0</v>
      </c>
      <c r="O607" s="31">
        <v>11.076086956521738</v>
      </c>
      <c r="P607" s="31">
        <v>0</v>
      </c>
      <c r="Q607" s="36">
        <v>0</v>
      </c>
      <c r="R607" s="31">
        <v>5.5652173913043477</v>
      </c>
      <c r="S607" s="31">
        <v>0</v>
      </c>
      <c r="T607" s="36">
        <v>0</v>
      </c>
      <c r="U607" s="31">
        <v>55.603260869565219</v>
      </c>
      <c r="V607" s="31">
        <v>0</v>
      </c>
      <c r="W607" s="36">
        <v>0</v>
      </c>
      <c r="X607" s="31">
        <v>42.163043478260867</v>
      </c>
      <c r="Y607" s="31">
        <v>0</v>
      </c>
      <c r="Z607" s="36">
        <v>0</v>
      </c>
      <c r="AA607" s="31">
        <v>211.58967391304347</v>
      </c>
      <c r="AB607" s="31">
        <v>0</v>
      </c>
      <c r="AC607" s="36">
        <v>0</v>
      </c>
      <c r="AD607" s="31">
        <v>0</v>
      </c>
      <c r="AE607" s="31">
        <v>0</v>
      </c>
      <c r="AF607" s="36" t="s">
        <v>2003</v>
      </c>
      <c r="AG607" s="31">
        <v>0</v>
      </c>
      <c r="AH607" s="31">
        <v>0</v>
      </c>
      <c r="AI607" s="36" t="s">
        <v>2003</v>
      </c>
      <c r="AJ607" t="s">
        <v>361</v>
      </c>
      <c r="AK607" s="37">
        <v>5</v>
      </c>
      <c r="AT607"/>
    </row>
    <row r="608" spans="1:46" x14ac:dyDescent="0.25">
      <c r="A608" t="s">
        <v>1823</v>
      </c>
      <c r="B608" t="s">
        <v>1207</v>
      </c>
      <c r="C608" t="s">
        <v>1432</v>
      </c>
      <c r="D608" t="s">
        <v>1745</v>
      </c>
      <c r="E608" s="31">
        <v>72.206521739130437</v>
      </c>
      <c r="F608" s="31">
        <v>194.6020652173913</v>
      </c>
      <c r="G608" s="31">
        <v>0</v>
      </c>
      <c r="H608" s="36">
        <v>0</v>
      </c>
      <c r="I608" s="31">
        <v>32.332282608695664</v>
      </c>
      <c r="J608" s="31">
        <v>0</v>
      </c>
      <c r="K608" s="36">
        <v>0</v>
      </c>
      <c r="L608" s="31">
        <v>26.889347826086968</v>
      </c>
      <c r="M608" s="31">
        <v>0</v>
      </c>
      <c r="N608" s="36">
        <v>0</v>
      </c>
      <c r="O608" s="31">
        <v>6.25E-2</v>
      </c>
      <c r="P608" s="31">
        <v>0</v>
      </c>
      <c r="Q608" s="36">
        <v>0</v>
      </c>
      <c r="R608" s="31">
        <v>5.3804347826086953</v>
      </c>
      <c r="S608" s="31">
        <v>0</v>
      </c>
      <c r="T608" s="36">
        <v>0</v>
      </c>
      <c r="U608" s="31">
        <v>43.876195652173912</v>
      </c>
      <c r="V608" s="31">
        <v>0</v>
      </c>
      <c r="W608" s="36">
        <v>0</v>
      </c>
      <c r="X608" s="31">
        <v>11.608152173913044</v>
      </c>
      <c r="Y608" s="31">
        <v>0</v>
      </c>
      <c r="Z608" s="36">
        <v>0</v>
      </c>
      <c r="AA608" s="31">
        <v>106.78543478260868</v>
      </c>
      <c r="AB608" s="31">
        <v>0</v>
      </c>
      <c r="AC608" s="36">
        <v>0</v>
      </c>
      <c r="AD608" s="31">
        <v>0</v>
      </c>
      <c r="AE608" s="31">
        <v>0</v>
      </c>
      <c r="AF608" s="36" t="s">
        <v>2003</v>
      </c>
      <c r="AG608" s="31">
        <v>0</v>
      </c>
      <c r="AH608" s="31">
        <v>0</v>
      </c>
      <c r="AI608" s="36" t="s">
        <v>2003</v>
      </c>
      <c r="AJ608" t="s">
        <v>515</v>
      </c>
      <c r="AK608" s="37">
        <v>5</v>
      </c>
      <c r="AT608"/>
    </row>
    <row r="609" spans="1:46" x14ac:dyDescent="0.25">
      <c r="A609" t="s">
        <v>1823</v>
      </c>
      <c r="B609" t="s">
        <v>1180</v>
      </c>
      <c r="C609" t="s">
        <v>1566</v>
      </c>
      <c r="D609" t="s">
        <v>1731</v>
      </c>
      <c r="E609" s="31">
        <v>39.956521739130437</v>
      </c>
      <c r="F609" s="31">
        <v>150.69967391304348</v>
      </c>
      <c r="G609" s="31">
        <v>94.513586956521749</v>
      </c>
      <c r="H609" s="36">
        <v>0.6271651723085867</v>
      </c>
      <c r="I609" s="31">
        <v>7.0421739130434791</v>
      </c>
      <c r="J609" s="31">
        <v>0.30434782608695654</v>
      </c>
      <c r="K609" s="36">
        <v>4.3217879854294004E-2</v>
      </c>
      <c r="L609" s="31">
        <v>3.3586956521739131</v>
      </c>
      <c r="M609" s="31">
        <v>0.30434782608695654</v>
      </c>
      <c r="N609" s="36">
        <v>9.0614886731391592E-2</v>
      </c>
      <c r="O609" s="31">
        <v>0.91173913043478261</v>
      </c>
      <c r="P609" s="31">
        <v>0</v>
      </c>
      <c r="Q609" s="36">
        <v>0</v>
      </c>
      <c r="R609" s="31">
        <v>2.7717391304347827</v>
      </c>
      <c r="S609" s="31">
        <v>0</v>
      </c>
      <c r="T609" s="36">
        <v>0</v>
      </c>
      <c r="U609" s="31">
        <v>45.125</v>
      </c>
      <c r="V609" s="31">
        <v>37.763586956521742</v>
      </c>
      <c r="W609" s="36">
        <v>0.83686619294231002</v>
      </c>
      <c r="X609" s="31">
        <v>1.9831521739130433</v>
      </c>
      <c r="Y609" s="31">
        <v>0</v>
      </c>
      <c r="Z609" s="36">
        <v>0</v>
      </c>
      <c r="AA609" s="31">
        <v>93.383586956521754</v>
      </c>
      <c r="AB609" s="31">
        <v>56.445652173913047</v>
      </c>
      <c r="AC609" s="36">
        <v>0.60444939002175457</v>
      </c>
      <c r="AD609" s="31">
        <v>3.1657608695652173</v>
      </c>
      <c r="AE609" s="31">
        <v>0</v>
      </c>
      <c r="AF609" s="36">
        <v>0</v>
      </c>
      <c r="AG609" s="31">
        <v>0</v>
      </c>
      <c r="AH609" s="31">
        <v>0</v>
      </c>
      <c r="AI609" s="36" t="s">
        <v>2003</v>
      </c>
      <c r="AJ609" t="s">
        <v>488</v>
      </c>
      <c r="AK609" s="37">
        <v>5</v>
      </c>
      <c r="AT609"/>
    </row>
    <row r="610" spans="1:46" x14ac:dyDescent="0.25">
      <c r="A610" t="s">
        <v>1823</v>
      </c>
      <c r="B610" t="s">
        <v>1182</v>
      </c>
      <c r="C610" t="s">
        <v>1454</v>
      </c>
      <c r="D610" t="s">
        <v>1755</v>
      </c>
      <c r="E610" s="31">
        <v>159.28260869565219</v>
      </c>
      <c r="F610" s="31">
        <v>425.19836956521743</v>
      </c>
      <c r="G610" s="31">
        <v>0</v>
      </c>
      <c r="H610" s="36">
        <v>0</v>
      </c>
      <c r="I610" s="31">
        <v>31.929347826086957</v>
      </c>
      <c r="J610" s="31">
        <v>0</v>
      </c>
      <c r="K610" s="36">
        <v>0</v>
      </c>
      <c r="L610" s="31">
        <v>23.896739130434781</v>
      </c>
      <c r="M610" s="31">
        <v>0</v>
      </c>
      <c r="N610" s="36">
        <v>0</v>
      </c>
      <c r="O610" s="31">
        <v>3.597826086956522</v>
      </c>
      <c r="P610" s="31">
        <v>0</v>
      </c>
      <c r="Q610" s="36">
        <v>0</v>
      </c>
      <c r="R610" s="31">
        <v>4.4347826086956523</v>
      </c>
      <c r="S610" s="31">
        <v>0</v>
      </c>
      <c r="T610" s="36">
        <v>0</v>
      </c>
      <c r="U610" s="31">
        <v>124.22826086956522</v>
      </c>
      <c r="V610" s="31">
        <v>0</v>
      </c>
      <c r="W610" s="36">
        <v>0</v>
      </c>
      <c r="X610" s="31">
        <v>23.804347826086957</v>
      </c>
      <c r="Y610" s="31">
        <v>0</v>
      </c>
      <c r="Z610" s="36">
        <v>0</v>
      </c>
      <c r="AA610" s="31">
        <v>242.01630434782609</v>
      </c>
      <c r="AB610" s="31">
        <v>0</v>
      </c>
      <c r="AC610" s="36">
        <v>0</v>
      </c>
      <c r="AD610" s="31">
        <v>3.2201086956521738</v>
      </c>
      <c r="AE610" s="31">
        <v>0</v>
      </c>
      <c r="AF610" s="36">
        <v>0</v>
      </c>
      <c r="AG610" s="31">
        <v>0</v>
      </c>
      <c r="AH610" s="31">
        <v>0</v>
      </c>
      <c r="AI610" s="36" t="s">
        <v>2003</v>
      </c>
      <c r="AJ610" t="s">
        <v>490</v>
      </c>
      <c r="AK610" s="37">
        <v>5</v>
      </c>
      <c r="AT610"/>
    </row>
    <row r="611" spans="1:46" x14ac:dyDescent="0.25">
      <c r="A611" t="s">
        <v>1823</v>
      </c>
      <c r="B611" t="s">
        <v>1191</v>
      </c>
      <c r="C611" t="s">
        <v>1454</v>
      </c>
      <c r="D611" t="s">
        <v>1755</v>
      </c>
      <c r="E611" s="31">
        <v>202.06521739130434</v>
      </c>
      <c r="F611" s="31">
        <v>390.70108695652175</v>
      </c>
      <c r="G611" s="31">
        <v>0</v>
      </c>
      <c r="H611" s="36">
        <v>0</v>
      </c>
      <c r="I611" s="31">
        <v>34.029891304347821</v>
      </c>
      <c r="J611" s="31">
        <v>0</v>
      </c>
      <c r="K611" s="36">
        <v>0</v>
      </c>
      <c r="L611" s="31">
        <v>24.214673913043477</v>
      </c>
      <c r="M611" s="31">
        <v>0</v>
      </c>
      <c r="N611" s="36">
        <v>0</v>
      </c>
      <c r="O611" s="31">
        <v>4.7717391304347823</v>
      </c>
      <c r="P611" s="31">
        <v>0</v>
      </c>
      <c r="Q611" s="36">
        <v>0</v>
      </c>
      <c r="R611" s="31">
        <v>5.0434782608695654</v>
      </c>
      <c r="S611" s="31">
        <v>0</v>
      </c>
      <c r="T611" s="36">
        <v>0</v>
      </c>
      <c r="U611" s="31">
        <v>135.34510869565219</v>
      </c>
      <c r="V611" s="31">
        <v>0</v>
      </c>
      <c r="W611" s="36">
        <v>0</v>
      </c>
      <c r="X611" s="31">
        <v>15.915760869565217</v>
      </c>
      <c r="Y611" s="31">
        <v>0</v>
      </c>
      <c r="Z611" s="36">
        <v>0</v>
      </c>
      <c r="AA611" s="31">
        <v>205.41032608695653</v>
      </c>
      <c r="AB611" s="31">
        <v>0</v>
      </c>
      <c r="AC611" s="36">
        <v>0</v>
      </c>
      <c r="AD611" s="31">
        <v>0</v>
      </c>
      <c r="AE611" s="31">
        <v>0</v>
      </c>
      <c r="AF611" s="36" t="s">
        <v>2003</v>
      </c>
      <c r="AG611" s="31">
        <v>0</v>
      </c>
      <c r="AH611" s="31">
        <v>0</v>
      </c>
      <c r="AI611" s="36" t="s">
        <v>2003</v>
      </c>
      <c r="AJ611" t="s">
        <v>499</v>
      </c>
      <c r="AK611" s="37">
        <v>5</v>
      </c>
      <c r="AT611"/>
    </row>
    <row r="612" spans="1:46" x14ac:dyDescent="0.25">
      <c r="A612" t="s">
        <v>1823</v>
      </c>
      <c r="B612" t="s">
        <v>1221</v>
      </c>
      <c r="C612" t="s">
        <v>1664</v>
      </c>
      <c r="D612" t="s">
        <v>1793</v>
      </c>
      <c r="E612" s="31">
        <v>53.532608695652172</v>
      </c>
      <c r="F612" s="31">
        <v>184.30978260869566</v>
      </c>
      <c r="G612" s="31">
        <v>0</v>
      </c>
      <c r="H612" s="36">
        <v>0</v>
      </c>
      <c r="I612" s="31">
        <v>60.755434782608695</v>
      </c>
      <c r="J612" s="31">
        <v>0</v>
      </c>
      <c r="K612" s="36">
        <v>0</v>
      </c>
      <c r="L612" s="31">
        <v>45.972826086956523</v>
      </c>
      <c r="M612" s="31">
        <v>0</v>
      </c>
      <c r="N612" s="36">
        <v>0</v>
      </c>
      <c r="O612" s="31">
        <v>10.434782608695652</v>
      </c>
      <c r="P612" s="31">
        <v>0</v>
      </c>
      <c r="Q612" s="36">
        <v>0</v>
      </c>
      <c r="R612" s="31">
        <v>4.3478260869565215</v>
      </c>
      <c r="S612" s="31">
        <v>0</v>
      </c>
      <c r="T612" s="36">
        <v>0</v>
      </c>
      <c r="U612" s="31">
        <v>33.211956521739133</v>
      </c>
      <c r="V612" s="31">
        <v>0</v>
      </c>
      <c r="W612" s="36">
        <v>0</v>
      </c>
      <c r="X612" s="31">
        <v>0.32608695652173914</v>
      </c>
      <c r="Y612" s="31">
        <v>0</v>
      </c>
      <c r="Z612" s="36">
        <v>0</v>
      </c>
      <c r="AA612" s="31">
        <v>90.016304347826093</v>
      </c>
      <c r="AB612" s="31">
        <v>0</v>
      </c>
      <c r="AC612" s="36">
        <v>0</v>
      </c>
      <c r="AD612" s="31">
        <v>0</v>
      </c>
      <c r="AE612" s="31">
        <v>0</v>
      </c>
      <c r="AF612" s="36" t="s">
        <v>2003</v>
      </c>
      <c r="AG612" s="31">
        <v>0</v>
      </c>
      <c r="AH612" s="31">
        <v>0</v>
      </c>
      <c r="AI612" s="36" t="s">
        <v>2003</v>
      </c>
      <c r="AJ612" t="s">
        <v>529</v>
      </c>
      <c r="AK612" s="37">
        <v>5</v>
      </c>
      <c r="AT612"/>
    </row>
    <row r="613" spans="1:46" x14ac:dyDescent="0.25">
      <c r="A613" t="s">
        <v>1823</v>
      </c>
      <c r="B613" t="s">
        <v>929</v>
      </c>
      <c r="C613" t="s">
        <v>1454</v>
      </c>
      <c r="D613" t="s">
        <v>1755</v>
      </c>
      <c r="E613" s="31">
        <v>240.93478260869566</v>
      </c>
      <c r="F613" s="31">
        <v>509.48097826086956</v>
      </c>
      <c r="G613" s="31">
        <v>0</v>
      </c>
      <c r="H613" s="36">
        <v>0</v>
      </c>
      <c r="I613" s="31">
        <v>84.206521739130423</v>
      </c>
      <c r="J613" s="31">
        <v>0</v>
      </c>
      <c r="K613" s="36">
        <v>0</v>
      </c>
      <c r="L613" s="31">
        <v>69.461956521739125</v>
      </c>
      <c r="M613" s="31">
        <v>0</v>
      </c>
      <c r="N613" s="36">
        <v>0</v>
      </c>
      <c r="O613" s="31">
        <v>10.483695652173912</v>
      </c>
      <c r="P613" s="31">
        <v>0</v>
      </c>
      <c r="Q613" s="36">
        <v>0</v>
      </c>
      <c r="R613" s="31">
        <v>4.2608695652173916</v>
      </c>
      <c r="S613" s="31">
        <v>0</v>
      </c>
      <c r="T613" s="36">
        <v>0</v>
      </c>
      <c r="U613" s="31">
        <v>114.84239130434783</v>
      </c>
      <c r="V613" s="31">
        <v>0</v>
      </c>
      <c r="W613" s="36">
        <v>0</v>
      </c>
      <c r="X613" s="31">
        <v>20.317934782608695</v>
      </c>
      <c r="Y613" s="31">
        <v>0</v>
      </c>
      <c r="Z613" s="36">
        <v>0</v>
      </c>
      <c r="AA613" s="31">
        <v>284.17391304347825</v>
      </c>
      <c r="AB613" s="31">
        <v>0</v>
      </c>
      <c r="AC613" s="36">
        <v>0</v>
      </c>
      <c r="AD613" s="31">
        <v>5.9402173913043477</v>
      </c>
      <c r="AE613" s="31">
        <v>0</v>
      </c>
      <c r="AF613" s="36">
        <v>0</v>
      </c>
      <c r="AG613" s="31">
        <v>0</v>
      </c>
      <c r="AH613" s="31">
        <v>0</v>
      </c>
      <c r="AI613" s="36" t="s">
        <v>2003</v>
      </c>
      <c r="AJ613" t="s">
        <v>237</v>
      </c>
      <c r="AK613" s="37">
        <v>5</v>
      </c>
      <c r="AT613"/>
    </row>
    <row r="614" spans="1:46" x14ac:dyDescent="0.25">
      <c r="A614" t="s">
        <v>1823</v>
      </c>
      <c r="B614" t="s">
        <v>1055</v>
      </c>
      <c r="C614" t="s">
        <v>1435</v>
      </c>
      <c r="D614" t="s">
        <v>1755</v>
      </c>
      <c r="E614" s="31">
        <v>101.66304347826087</v>
      </c>
      <c r="F614" s="31">
        <v>298.63043478260869</v>
      </c>
      <c r="G614" s="31">
        <v>0</v>
      </c>
      <c r="H614" s="36">
        <v>0</v>
      </c>
      <c r="I614" s="31">
        <v>70.258152173913047</v>
      </c>
      <c r="J614" s="31">
        <v>0</v>
      </c>
      <c r="K614" s="36">
        <v>0</v>
      </c>
      <c r="L614" s="31">
        <v>57.127717391304351</v>
      </c>
      <c r="M614" s="31">
        <v>0</v>
      </c>
      <c r="N614" s="36">
        <v>0</v>
      </c>
      <c r="O614" s="31">
        <v>10.434782608695652</v>
      </c>
      <c r="P614" s="31">
        <v>0</v>
      </c>
      <c r="Q614" s="36">
        <v>0</v>
      </c>
      <c r="R614" s="31">
        <v>2.6956521739130435</v>
      </c>
      <c r="S614" s="31">
        <v>0</v>
      </c>
      <c r="T614" s="36">
        <v>0</v>
      </c>
      <c r="U614" s="31">
        <v>67.904891304347828</v>
      </c>
      <c r="V614" s="31">
        <v>0</v>
      </c>
      <c r="W614" s="36">
        <v>0</v>
      </c>
      <c r="X614" s="31">
        <v>1.9782608695652173</v>
      </c>
      <c r="Y614" s="31">
        <v>0</v>
      </c>
      <c r="Z614" s="36">
        <v>0</v>
      </c>
      <c r="AA614" s="31">
        <v>158.4891304347826</v>
      </c>
      <c r="AB614" s="31">
        <v>0</v>
      </c>
      <c r="AC614" s="36">
        <v>0</v>
      </c>
      <c r="AD614" s="31">
        <v>0</v>
      </c>
      <c r="AE614" s="31">
        <v>0</v>
      </c>
      <c r="AF614" s="36" t="s">
        <v>2003</v>
      </c>
      <c r="AG614" s="31">
        <v>0</v>
      </c>
      <c r="AH614" s="31">
        <v>0</v>
      </c>
      <c r="AI614" s="36" t="s">
        <v>2003</v>
      </c>
      <c r="AJ614" t="s">
        <v>363</v>
      </c>
      <c r="AK614" s="37">
        <v>5</v>
      </c>
      <c r="AT614"/>
    </row>
    <row r="615" spans="1:46" x14ac:dyDescent="0.25">
      <c r="A615" t="s">
        <v>1823</v>
      </c>
      <c r="B615" t="s">
        <v>1188</v>
      </c>
      <c r="C615" t="s">
        <v>1484</v>
      </c>
      <c r="D615" t="s">
        <v>1741</v>
      </c>
      <c r="E615" s="31">
        <v>71.163043478260875</v>
      </c>
      <c r="F615" s="31">
        <v>204.01684782608697</v>
      </c>
      <c r="G615" s="31">
        <v>0</v>
      </c>
      <c r="H615" s="36">
        <v>0</v>
      </c>
      <c r="I615" s="31">
        <v>39.766847826086959</v>
      </c>
      <c r="J615" s="31">
        <v>0</v>
      </c>
      <c r="K615" s="36">
        <v>0</v>
      </c>
      <c r="L615" s="31">
        <v>28.28858695652174</v>
      </c>
      <c r="M615" s="31">
        <v>0</v>
      </c>
      <c r="N615" s="36">
        <v>0</v>
      </c>
      <c r="O615" s="31">
        <v>5.8260869565217392</v>
      </c>
      <c r="P615" s="31">
        <v>0</v>
      </c>
      <c r="Q615" s="36">
        <v>0</v>
      </c>
      <c r="R615" s="31">
        <v>5.6521739130434785</v>
      </c>
      <c r="S615" s="31">
        <v>0</v>
      </c>
      <c r="T615" s="36">
        <v>0</v>
      </c>
      <c r="U615" s="31">
        <v>35.644021739130437</v>
      </c>
      <c r="V615" s="31">
        <v>0</v>
      </c>
      <c r="W615" s="36">
        <v>0</v>
      </c>
      <c r="X615" s="31">
        <v>0</v>
      </c>
      <c r="Y615" s="31">
        <v>0</v>
      </c>
      <c r="Z615" s="36" t="s">
        <v>2003</v>
      </c>
      <c r="AA615" s="31">
        <v>128.60597826086956</v>
      </c>
      <c r="AB615" s="31">
        <v>0</v>
      </c>
      <c r="AC615" s="36">
        <v>0</v>
      </c>
      <c r="AD615" s="31">
        <v>0</v>
      </c>
      <c r="AE615" s="31">
        <v>0</v>
      </c>
      <c r="AF615" s="36" t="s">
        <v>2003</v>
      </c>
      <c r="AG615" s="31">
        <v>0</v>
      </c>
      <c r="AH615" s="31">
        <v>0</v>
      </c>
      <c r="AI615" s="36" t="s">
        <v>2003</v>
      </c>
      <c r="AJ615" t="s">
        <v>496</v>
      </c>
      <c r="AK615" s="37">
        <v>5</v>
      </c>
      <c r="AT615"/>
    </row>
    <row r="616" spans="1:46" x14ac:dyDescent="0.25">
      <c r="A616" t="s">
        <v>1823</v>
      </c>
      <c r="B616" t="s">
        <v>771</v>
      </c>
      <c r="C616" t="s">
        <v>1484</v>
      </c>
      <c r="D616" t="s">
        <v>1741</v>
      </c>
      <c r="E616" s="31">
        <v>72.532608695652172</v>
      </c>
      <c r="F616" s="31">
        <v>190.94728260869564</v>
      </c>
      <c r="G616" s="31">
        <v>0</v>
      </c>
      <c r="H616" s="36">
        <v>0</v>
      </c>
      <c r="I616" s="31">
        <v>33.365760869565214</v>
      </c>
      <c r="J616" s="31">
        <v>0</v>
      </c>
      <c r="K616" s="36">
        <v>0</v>
      </c>
      <c r="L616" s="31">
        <v>27.585869565217386</v>
      </c>
      <c r="M616" s="31">
        <v>0</v>
      </c>
      <c r="N616" s="36">
        <v>0</v>
      </c>
      <c r="O616" s="31">
        <v>0.78260869565217395</v>
      </c>
      <c r="P616" s="31">
        <v>0</v>
      </c>
      <c r="Q616" s="36">
        <v>0</v>
      </c>
      <c r="R616" s="31">
        <v>4.9972826086956523</v>
      </c>
      <c r="S616" s="31">
        <v>0</v>
      </c>
      <c r="T616" s="36">
        <v>0</v>
      </c>
      <c r="U616" s="31">
        <v>30.027173913043477</v>
      </c>
      <c r="V616" s="31">
        <v>0</v>
      </c>
      <c r="W616" s="36">
        <v>0</v>
      </c>
      <c r="X616" s="31">
        <v>13.831521739130435</v>
      </c>
      <c r="Y616" s="31">
        <v>0</v>
      </c>
      <c r="Z616" s="36">
        <v>0</v>
      </c>
      <c r="AA616" s="31">
        <v>113.72282608695652</v>
      </c>
      <c r="AB616" s="31">
        <v>0</v>
      </c>
      <c r="AC616" s="36">
        <v>0</v>
      </c>
      <c r="AD616" s="31">
        <v>0</v>
      </c>
      <c r="AE616" s="31">
        <v>0</v>
      </c>
      <c r="AF616" s="36" t="s">
        <v>2003</v>
      </c>
      <c r="AG616" s="31">
        <v>0</v>
      </c>
      <c r="AH616" s="31">
        <v>0</v>
      </c>
      <c r="AI616" s="36" t="s">
        <v>2003</v>
      </c>
      <c r="AJ616" t="s">
        <v>79</v>
      </c>
      <c r="AK616" s="37">
        <v>5</v>
      </c>
      <c r="AT616"/>
    </row>
    <row r="617" spans="1:46" x14ac:dyDescent="0.25">
      <c r="A617" t="s">
        <v>1823</v>
      </c>
      <c r="B617" t="s">
        <v>780</v>
      </c>
      <c r="C617" t="s">
        <v>1454</v>
      </c>
      <c r="D617" t="s">
        <v>1755</v>
      </c>
      <c r="E617" s="31">
        <v>210.66304347826087</v>
      </c>
      <c r="F617" s="31">
        <v>506.10869565217388</v>
      </c>
      <c r="G617" s="31">
        <v>0</v>
      </c>
      <c r="H617" s="36">
        <v>0</v>
      </c>
      <c r="I617" s="31">
        <v>45.980978260869563</v>
      </c>
      <c r="J617" s="31">
        <v>0</v>
      </c>
      <c r="K617" s="36">
        <v>0</v>
      </c>
      <c r="L617" s="31">
        <v>32.355978260869563</v>
      </c>
      <c r="M617" s="31">
        <v>0</v>
      </c>
      <c r="N617" s="36">
        <v>0</v>
      </c>
      <c r="O617" s="31">
        <v>8.8423913043478262</v>
      </c>
      <c r="P617" s="31">
        <v>0</v>
      </c>
      <c r="Q617" s="36">
        <v>0</v>
      </c>
      <c r="R617" s="31">
        <v>4.7826086956521738</v>
      </c>
      <c r="S617" s="31">
        <v>0</v>
      </c>
      <c r="T617" s="36">
        <v>0</v>
      </c>
      <c r="U617" s="31">
        <v>160.125</v>
      </c>
      <c r="V617" s="31">
        <v>0</v>
      </c>
      <c r="W617" s="36">
        <v>0</v>
      </c>
      <c r="X617" s="31">
        <v>16.684782608695652</v>
      </c>
      <c r="Y617" s="31">
        <v>0</v>
      </c>
      <c r="Z617" s="36">
        <v>0</v>
      </c>
      <c r="AA617" s="31">
        <v>283.05706521739131</v>
      </c>
      <c r="AB617" s="31">
        <v>0</v>
      </c>
      <c r="AC617" s="36">
        <v>0</v>
      </c>
      <c r="AD617" s="31">
        <v>0.2608695652173913</v>
      </c>
      <c r="AE617" s="31">
        <v>0</v>
      </c>
      <c r="AF617" s="36">
        <v>0</v>
      </c>
      <c r="AG617" s="31">
        <v>0</v>
      </c>
      <c r="AH617" s="31">
        <v>0</v>
      </c>
      <c r="AI617" s="36" t="s">
        <v>2003</v>
      </c>
      <c r="AJ617" t="s">
        <v>88</v>
      </c>
      <c r="AK617" s="37">
        <v>5</v>
      </c>
      <c r="AT617"/>
    </row>
    <row r="618" spans="1:46" x14ac:dyDescent="0.25">
      <c r="A618" t="s">
        <v>1823</v>
      </c>
      <c r="B618" t="s">
        <v>1064</v>
      </c>
      <c r="C618" t="s">
        <v>1616</v>
      </c>
      <c r="D618" t="s">
        <v>1750</v>
      </c>
      <c r="E618" s="31">
        <v>140.58695652173913</v>
      </c>
      <c r="F618" s="31">
        <v>424.6129347826087</v>
      </c>
      <c r="G618" s="31">
        <v>0</v>
      </c>
      <c r="H618" s="36">
        <v>0</v>
      </c>
      <c r="I618" s="31">
        <v>111.90369565217389</v>
      </c>
      <c r="J618" s="31">
        <v>0</v>
      </c>
      <c r="K618" s="36">
        <v>0</v>
      </c>
      <c r="L618" s="31">
        <v>82.690217391304344</v>
      </c>
      <c r="M618" s="31">
        <v>0</v>
      </c>
      <c r="N618" s="36">
        <v>0</v>
      </c>
      <c r="O618" s="31">
        <v>24.083043478260869</v>
      </c>
      <c r="P618" s="31">
        <v>0</v>
      </c>
      <c r="Q618" s="36">
        <v>0</v>
      </c>
      <c r="R618" s="31">
        <v>5.1304347826086953</v>
      </c>
      <c r="S618" s="31">
        <v>0</v>
      </c>
      <c r="T618" s="36">
        <v>0</v>
      </c>
      <c r="U618" s="31">
        <v>97.043478260869563</v>
      </c>
      <c r="V618" s="31">
        <v>0</v>
      </c>
      <c r="W618" s="36">
        <v>0</v>
      </c>
      <c r="X618" s="31">
        <v>4.4538043478260869</v>
      </c>
      <c r="Y618" s="31">
        <v>0</v>
      </c>
      <c r="Z618" s="36">
        <v>0</v>
      </c>
      <c r="AA618" s="31">
        <v>211.21195652173913</v>
      </c>
      <c r="AB618" s="31">
        <v>0</v>
      </c>
      <c r="AC618" s="36">
        <v>0</v>
      </c>
      <c r="AD618" s="31">
        <v>0</v>
      </c>
      <c r="AE618" s="31">
        <v>0</v>
      </c>
      <c r="AF618" s="36" t="s">
        <v>2003</v>
      </c>
      <c r="AG618" s="31">
        <v>0</v>
      </c>
      <c r="AH618" s="31">
        <v>0</v>
      </c>
      <c r="AI618" s="36" t="s">
        <v>2003</v>
      </c>
      <c r="AJ618" t="s">
        <v>372</v>
      </c>
      <c r="AK618" s="37">
        <v>5</v>
      </c>
      <c r="AT618"/>
    </row>
    <row r="619" spans="1:46" x14ac:dyDescent="0.25">
      <c r="A619" t="s">
        <v>1823</v>
      </c>
      <c r="B619" t="s">
        <v>955</v>
      </c>
      <c r="C619" t="s">
        <v>1454</v>
      </c>
      <c r="D619" t="s">
        <v>1755</v>
      </c>
      <c r="E619" s="31">
        <v>206.96739130434781</v>
      </c>
      <c r="F619" s="31">
        <v>470.90445652173918</v>
      </c>
      <c r="G619" s="31">
        <v>0</v>
      </c>
      <c r="H619" s="36">
        <v>0</v>
      </c>
      <c r="I619" s="31">
        <v>41.475543478260867</v>
      </c>
      <c r="J619" s="31">
        <v>0</v>
      </c>
      <c r="K619" s="36">
        <v>0</v>
      </c>
      <c r="L619" s="31">
        <v>31.529891304347824</v>
      </c>
      <c r="M619" s="31">
        <v>0</v>
      </c>
      <c r="N619" s="36">
        <v>0</v>
      </c>
      <c r="O619" s="31">
        <v>4.6413043478260869</v>
      </c>
      <c r="P619" s="31">
        <v>0</v>
      </c>
      <c r="Q619" s="36">
        <v>0</v>
      </c>
      <c r="R619" s="31">
        <v>5.3043478260869561</v>
      </c>
      <c r="S619" s="31">
        <v>0</v>
      </c>
      <c r="T619" s="36">
        <v>0</v>
      </c>
      <c r="U619" s="31">
        <v>151.59967391304349</v>
      </c>
      <c r="V619" s="31">
        <v>0</v>
      </c>
      <c r="W619" s="36">
        <v>0</v>
      </c>
      <c r="X619" s="31">
        <v>11.802065217391304</v>
      </c>
      <c r="Y619" s="31">
        <v>0</v>
      </c>
      <c r="Z619" s="36">
        <v>0</v>
      </c>
      <c r="AA619" s="31">
        <v>250.24456521739131</v>
      </c>
      <c r="AB619" s="31">
        <v>0</v>
      </c>
      <c r="AC619" s="36">
        <v>0</v>
      </c>
      <c r="AD619" s="31">
        <v>15.782608695652174</v>
      </c>
      <c r="AE619" s="31">
        <v>0</v>
      </c>
      <c r="AF619" s="36">
        <v>0</v>
      </c>
      <c r="AG619" s="31">
        <v>0</v>
      </c>
      <c r="AH619" s="31">
        <v>0</v>
      </c>
      <c r="AI619" s="36" t="s">
        <v>2003</v>
      </c>
      <c r="AJ619" t="s">
        <v>263</v>
      </c>
      <c r="AK619" s="37">
        <v>5</v>
      </c>
      <c r="AT619"/>
    </row>
    <row r="620" spans="1:46" x14ac:dyDescent="0.25">
      <c r="A620" t="s">
        <v>1823</v>
      </c>
      <c r="B620" t="s">
        <v>996</v>
      </c>
      <c r="C620" t="s">
        <v>1580</v>
      </c>
      <c r="D620" t="s">
        <v>1755</v>
      </c>
      <c r="E620" s="31">
        <v>153.02173913043478</v>
      </c>
      <c r="F620" s="31">
        <v>424.741847826087</v>
      </c>
      <c r="G620" s="31">
        <v>0</v>
      </c>
      <c r="H620" s="36">
        <v>0</v>
      </c>
      <c r="I620" s="31">
        <v>55.910326086956523</v>
      </c>
      <c r="J620" s="31">
        <v>0</v>
      </c>
      <c r="K620" s="36">
        <v>0</v>
      </c>
      <c r="L620" s="31">
        <v>36.896739130434781</v>
      </c>
      <c r="M620" s="31">
        <v>0</v>
      </c>
      <c r="N620" s="36">
        <v>0</v>
      </c>
      <c r="O620" s="31">
        <v>13.883152173913043</v>
      </c>
      <c r="P620" s="31">
        <v>0</v>
      </c>
      <c r="Q620" s="36">
        <v>0</v>
      </c>
      <c r="R620" s="31">
        <v>5.1304347826086953</v>
      </c>
      <c r="S620" s="31">
        <v>0</v>
      </c>
      <c r="T620" s="36">
        <v>0</v>
      </c>
      <c r="U620" s="31">
        <v>148.13858695652175</v>
      </c>
      <c r="V620" s="31">
        <v>0</v>
      </c>
      <c r="W620" s="36">
        <v>0</v>
      </c>
      <c r="X620" s="31">
        <v>9.2961956521739122</v>
      </c>
      <c r="Y620" s="31">
        <v>0</v>
      </c>
      <c r="Z620" s="36">
        <v>0</v>
      </c>
      <c r="AA620" s="31">
        <v>211.39673913043478</v>
      </c>
      <c r="AB620" s="31">
        <v>0</v>
      </c>
      <c r="AC620" s="36">
        <v>0</v>
      </c>
      <c r="AD620" s="31">
        <v>0</v>
      </c>
      <c r="AE620" s="31">
        <v>0</v>
      </c>
      <c r="AF620" s="36" t="s">
        <v>2003</v>
      </c>
      <c r="AG620" s="31">
        <v>0</v>
      </c>
      <c r="AH620" s="31">
        <v>0</v>
      </c>
      <c r="AI620" s="36" t="s">
        <v>2003</v>
      </c>
      <c r="AJ620" t="s">
        <v>304</v>
      </c>
      <c r="AK620" s="37">
        <v>5</v>
      </c>
      <c r="AT620"/>
    </row>
    <row r="621" spans="1:46" x14ac:dyDescent="0.25">
      <c r="A621" t="s">
        <v>1823</v>
      </c>
      <c r="B621" t="s">
        <v>1310</v>
      </c>
      <c r="C621" t="s">
        <v>1700</v>
      </c>
      <c r="D621" t="s">
        <v>1755</v>
      </c>
      <c r="E621" s="31">
        <v>90.619565217391298</v>
      </c>
      <c r="F621" s="31">
        <v>283.03804347826087</v>
      </c>
      <c r="G621" s="31">
        <v>0</v>
      </c>
      <c r="H621" s="36">
        <v>0</v>
      </c>
      <c r="I621" s="31">
        <v>43.016304347826079</v>
      </c>
      <c r="J621" s="31">
        <v>0</v>
      </c>
      <c r="K621" s="36">
        <v>0</v>
      </c>
      <c r="L621" s="31">
        <v>31.752717391304344</v>
      </c>
      <c r="M621" s="31">
        <v>0</v>
      </c>
      <c r="N621" s="36">
        <v>0</v>
      </c>
      <c r="O621" s="31">
        <v>5.9918478260869561</v>
      </c>
      <c r="P621" s="31">
        <v>0</v>
      </c>
      <c r="Q621" s="36">
        <v>0</v>
      </c>
      <c r="R621" s="31">
        <v>5.2717391304347823</v>
      </c>
      <c r="S621" s="31">
        <v>0</v>
      </c>
      <c r="T621" s="36">
        <v>0</v>
      </c>
      <c r="U621" s="31">
        <v>83.779891304347828</v>
      </c>
      <c r="V621" s="31">
        <v>0</v>
      </c>
      <c r="W621" s="36">
        <v>0</v>
      </c>
      <c r="X621" s="31">
        <v>11.206521739130435</v>
      </c>
      <c r="Y621" s="31">
        <v>0</v>
      </c>
      <c r="Z621" s="36">
        <v>0</v>
      </c>
      <c r="AA621" s="31">
        <v>140.47554347826087</v>
      </c>
      <c r="AB621" s="31">
        <v>0</v>
      </c>
      <c r="AC621" s="36">
        <v>0</v>
      </c>
      <c r="AD621" s="31">
        <v>4.5597826086956523</v>
      </c>
      <c r="AE621" s="31">
        <v>0</v>
      </c>
      <c r="AF621" s="36">
        <v>0</v>
      </c>
      <c r="AG621" s="31">
        <v>0</v>
      </c>
      <c r="AH621" s="31">
        <v>0</v>
      </c>
      <c r="AI621" s="36" t="s">
        <v>2003</v>
      </c>
      <c r="AJ621" t="s">
        <v>618</v>
      </c>
      <c r="AK621" s="37">
        <v>5</v>
      </c>
      <c r="AT621"/>
    </row>
    <row r="622" spans="1:46" x14ac:dyDescent="0.25">
      <c r="A622" t="s">
        <v>1823</v>
      </c>
      <c r="B622" t="s">
        <v>871</v>
      </c>
      <c r="C622" t="s">
        <v>1454</v>
      </c>
      <c r="D622" t="s">
        <v>1755</v>
      </c>
      <c r="E622" s="31">
        <v>196.03260869565219</v>
      </c>
      <c r="F622" s="31">
        <v>581.55793478260864</v>
      </c>
      <c r="G622" s="31">
        <v>0</v>
      </c>
      <c r="H622" s="36">
        <v>0</v>
      </c>
      <c r="I622" s="31">
        <v>137.63945652173913</v>
      </c>
      <c r="J622" s="31">
        <v>0</v>
      </c>
      <c r="K622" s="36">
        <v>0</v>
      </c>
      <c r="L622" s="31">
        <v>118.85684782608696</v>
      </c>
      <c r="M622" s="31">
        <v>0</v>
      </c>
      <c r="N622" s="36">
        <v>0</v>
      </c>
      <c r="O622" s="31">
        <v>16</v>
      </c>
      <c r="P622" s="31">
        <v>0</v>
      </c>
      <c r="Q622" s="36">
        <v>0</v>
      </c>
      <c r="R622" s="31">
        <v>2.7826086956521738</v>
      </c>
      <c r="S622" s="31">
        <v>0</v>
      </c>
      <c r="T622" s="36">
        <v>0</v>
      </c>
      <c r="U622" s="31">
        <v>146.82065217391303</v>
      </c>
      <c r="V622" s="31">
        <v>0</v>
      </c>
      <c r="W622" s="36">
        <v>0</v>
      </c>
      <c r="X622" s="31">
        <v>6.5461956521739131</v>
      </c>
      <c r="Y622" s="31">
        <v>0</v>
      </c>
      <c r="Z622" s="36">
        <v>0</v>
      </c>
      <c r="AA622" s="31">
        <v>284.82880434782606</v>
      </c>
      <c r="AB622" s="31">
        <v>0</v>
      </c>
      <c r="AC622" s="36">
        <v>0</v>
      </c>
      <c r="AD622" s="31">
        <v>5.7228260869565215</v>
      </c>
      <c r="AE622" s="31">
        <v>0</v>
      </c>
      <c r="AF622" s="36">
        <v>0</v>
      </c>
      <c r="AG622" s="31">
        <v>0</v>
      </c>
      <c r="AH622" s="31">
        <v>0</v>
      </c>
      <c r="AI622" s="36" t="s">
        <v>2003</v>
      </c>
      <c r="AJ622" t="s">
        <v>179</v>
      </c>
      <c r="AK622" s="37">
        <v>5</v>
      </c>
      <c r="AT622"/>
    </row>
    <row r="623" spans="1:46" x14ac:dyDescent="0.25">
      <c r="A623" t="s">
        <v>1823</v>
      </c>
      <c r="B623" t="s">
        <v>1027</v>
      </c>
      <c r="C623" t="s">
        <v>1454</v>
      </c>
      <c r="D623" t="s">
        <v>1755</v>
      </c>
      <c r="E623" s="31">
        <v>207.36956521739131</v>
      </c>
      <c r="F623" s="31">
        <v>555.61684782608688</v>
      </c>
      <c r="G623" s="31">
        <v>0</v>
      </c>
      <c r="H623" s="36">
        <v>0</v>
      </c>
      <c r="I623" s="31">
        <v>44.279891304347828</v>
      </c>
      <c r="J623" s="31">
        <v>0</v>
      </c>
      <c r="K623" s="36">
        <v>0</v>
      </c>
      <c r="L623" s="31">
        <v>28.703804347826086</v>
      </c>
      <c r="M623" s="31">
        <v>0</v>
      </c>
      <c r="N623" s="36">
        <v>0</v>
      </c>
      <c r="O623" s="31">
        <v>10.706521739130435</v>
      </c>
      <c r="P623" s="31">
        <v>0</v>
      </c>
      <c r="Q623" s="36">
        <v>0</v>
      </c>
      <c r="R623" s="31">
        <v>4.8695652173913047</v>
      </c>
      <c r="S623" s="31">
        <v>0</v>
      </c>
      <c r="T623" s="36">
        <v>0</v>
      </c>
      <c r="U623" s="31">
        <v>202.44293478260869</v>
      </c>
      <c r="V623" s="31">
        <v>0</v>
      </c>
      <c r="W623" s="36">
        <v>0</v>
      </c>
      <c r="X623" s="31">
        <v>6.0489130434782608</v>
      </c>
      <c r="Y623" s="31">
        <v>0</v>
      </c>
      <c r="Z623" s="36">
        <v>0</v>
      </c>
      <c r="AA623" s="31">
        <v>290.44836956521738</v>
      </c>
      <c r="AB623" s="31">
        <v>0</v>
      </c>
      <c r="AC623" s="36">
        <v>0</v>
      </c>
      <c r="AD623" s="31">
        <v>12.396739130434783</v>
      </c>
      <c r="AE623" s="31">
        <v>0</v>
      </c>
      <c r="AF623" s="36">
        <v>0</v>
      </c>
      <c r="AG623" s="31">
        <v>0</v>
      </c>
      <c r="AH623" s="31">
        <v>0</v>
      </c>
      <c r="AI623" s="36" t="s">
        <v>2003</v>
      </c>
      <c r="AJ623" t="s">
        <v>335</v>
      </c>
      <c r="AK623" s="37">
        <v>5</v>
      </c>
      <c r="AT623"/>
    </row>
    <row r="624" spans="1:46" x14ac:dyDescent="0.25">
      <c r="A624" t="s">
        <v>1823</v>
      </c>
      <c r="B624" t="s">
        <v>854</v>
      </c>
      <c r="C624" t="s">
        <v>1414</v>
      </c>
      <c r="D624" t="s">
        <v>1758</v>
      </c>
      <c r="E624" s="31">
        <v>103.27173913043478</v>
      </c>
      <c r="F624" s="31">
        <v>300.48130434782615</v>
      </c>
      <c r="G624" s="31">
        <v>0</v>
      </c>
      <c r="H624" s="36">
        <v>0</v>
      </c>
      <c r="I624" s="31">
        <v>101.21739130434783</v>
      </c>
      <c r="J624" s="31">
        <v>0</v>
      </c>
      <c r="K624" s="36">
        <v>0</v>
      </c>
      <c r="L624" s="31">
        <v>83.913043478260875</v>
      </c>
      <c r="M624" s="31">
        <v>0</v>
      </c>
      <c r="N624" s="36">
        <v>0</v>
      </c>
      <c r="O624" s="31">
        <v>12.086956521739131</v>
      </c>
      <c r="P624" s="31">
        <v>0</v>
      </c>
      <c r="Q624" s="36">
        <v>0</v>
      </c>
      <c r="R624" s="31">
        <v>5.2173913043478262</v>
      </c>
      <c r="S624" s="31">
        <v>0</v>
      </c>
      <c r="T624" s="36">
        <v>0</v>
      </c>
      <c r="U624" s="31">
        <v>33.951413043478261</v>
      </c>
      <c r="V624" s="31">
        <v>0</v>
      </c>
      <c r="W624" s="36">
        <v>0</v>
      </c>
      <c r="X624" s="31">
        <v>8.3016304347826093</v>
      </c>
      <c r="Y624" s="31">
        <v>0</v>
      </c>
      <c r="Z624" s="36">
        <v>0</v>
      </c>
      <c r="AA624" s="31">
        <v>157.0108695652174</v>
      </c>
      <c r="AB624" s="31">
        <v>0</v>
      </c>
      <c r="AC624" s="36">
        <v>0</v>
      </c>
      <c r="AD624" s="31">
        <v>0</v>
      </c>
      <c r="AE624" s="31">
        <v>0</v>
      </c>
      <c r="AF624" s="36" t="s">
        <v>2003</v>
      </c>
      <c r="AG624" s="31">
        <v>0</v>
      </c>
      <c r="AH624" s="31">
        <v>0</v>
      </c>
      <c r="AI624" s="36" t="s">
        <v>2003</v>
      </c>
      <c r="AJ624" t="s">
        <v>162</v>
      </c>
      <c r="AK624" s="37">
        <v>5</v>
      </c>
      <c r="AT624"/>
    </row>
    <row r="625" spans="1:46" x14ac:dyDescent="0.25">
      <c r="A625" t="s">
        <v>1823</v>
      </c>
      <c r="B625" t="s">
        <v>1176</v>
      </c>
      <c r="C625" t="s">
        <v>1454</v>
      </c>
      <c r="D625" t="s">
        <v>1755</v>
      </c>
      <c r="E625" s="31">
        <v>185.84782608695653</v>
      </c>
      <c r="F625" s="31">
        <v>457.74945652173909</v>
      </c>
      <c r="G625" s="31">
        <v>6.85</v>
      </c>
      <c r="H625" s="36">
        <v>1.4964518040175291E-2</v>
      </c>
      <c r="I625" s="31">
        <v>64.532608695652172</v>
      </c>
      <c r="J625" s="31">
        <v>0</v>
      </c>
      <c r="K625" s="36">
        <v>0</v>
      </c>
      <c r="L625" s="31">
        <v>43.842391304347828</v>
      </c>
      <c r="M625" s="31">
        <v>0</v>
      </c>
      <c r="N625" s="36">
        <v>0</v>
      </c>
      <c r="O625" s="31">
        <v>15.646739130434783</v>
      </c>
      <c r="P625" s="31">
        <v>0</v>
      </c>
      <c r="Q625" s="36">
        <v>0</v>
      </c>
      <c r="R625" s="31">
        <v>5.0434782608695654</v>
      </c>
      <c r="S625" s="31">
        <v>0</v>
      </c>
      <c r="T625" s="36">
        <v>0</v>
      </c>
      <c r="U625" s="31">
        <v>149.06793478260869</v>
      </c>
      <c r="V625" s="31">
        <v>0</v>
      </c>
      <c r="W625" s="36">
        <v>0</v>
      </c>
      <c r="X625" s="31">
        <v>19.225543478260871</v>
      </c>
      <c r="Y625" s="31">
        <v>0</v>
      </c>
      <c r="Z625" s="36">
        <v>0</v>
      </c>
      <c r="AA625" s="31">
        <v>223.33913043478253</v>
      </c>
      <c r="AB625" s="31">
        <v>6.85</v>
      </c>
      <c r="AC625" s="36">
        <v>3.0670845662669376E-2</v>
      </c>
      <c r="AD625" s="31">
        <v>1.5842391304347827</v>
      </c>
      <c r="AE625" s="31">
        <v>0</v>
      </c>
      <c r="AF625" s="36">
        <v>0</v>
      </c>
      <c r="AG625" s="31">
        <v>0</v>
      </c>
      <c r="AH625" s="31">
        <v>0</v>
      </c>
      <c r="AI625" s="36" t="s">
        <v>2003</v>
      </c>
      <c r="AJ625" t="s">
        <v>484</v>
      </c>
      <c r="AK625" s="37">
        <v>5</v>
      </c>
      <c r="AT625"/>
    </row>
    <row r="626" spans="1:46" x14ac:dyDescent="0.25">
      <c r="A626" t="s">
        <v>1823</v>
      </c>
      <c r="B626" t="s">
        <v>1079</v>
      </c>
      <c r="C626" t="s">
        <v>1445</v>
      </c>
      <c r="D626" t="s">
        <v>1768</v>
      </c>
      <c r="E626" s="31">
        <v>79.184782608695656</v>
      </c>
      <c r="F626" s="31">
        <v>318.27989130434781</v>
      </c>
      <c r="G626" s="31">
        <v>46.896739130434781</v>
      </c>
      <c r="H626" s="36">
        <v>0.1473443356356775</v>
      </c>
      <c r="I626" s="31">
        <v>153.74456521739131</v>
      </c>
      <c r="J626" s="31">
        <v>0</v>
      </c>
      <c r="K626" s="36">
        <v>0</v>
      </c>
      <c r="L626" s="31">
        <v>115.64130434782609</v>
      </c>
      <c r="M626" s="31">
        <v>0</v>
      </c>
      <c r="N626" s="36">
        <v>0</v>
      </c>
      <c r="O626" s="31">
        <v>33.755434782608695</v>
      </c>
      <c r="P626" s="31">
        <v>0</v>
      </c>
      <c r="Q626" s="36">
        <v>0</v>
      </c>
      <c r="R626" s="31">
        <v>4.3478260869565215</v>
      </c>
      <c r="S626" s="31">
        <v>0</v>
      </c>
      <c r="T626" s="36">
        <v>0</v>
      </c>
      <c r="U626" s="31">
        <v>14.396739130434783</v>
      </c>
      <c r="V626" s="31">
        <v>0</v>
      </c>
      <c r="W626" s="36">
        <v>0</v>
      </c>
      <c r="X626" s="31">
        <v>4.7554347826086953</v>
      </c>
      <c r="Y626" s="31">
        <v>0</v>
      </c>
      <c r="Z626" s="36">
        <v>0</v>
      </c>
      <c r="AA626" s="31">
        <v>145.38315217391303</v>
      </c>
      <c r="AB626" s="31">
        <v>46.896739130434781</v>
      </c>
      <c r="AC626" s="36">
        <v>0.32257340984280669</v>
      </c>
      <c r="AD626" s="31">
        <v>0</v>
      </c>
      <c r="AE626" s="31">
        <v>0</v>
      </c>
      <c r="AF626" s="36" t="s">
        <v>2003</v>
      </c>
      <c r="AG626" s="31">
        <v>0</v>
      </c>
      <c r="AH626" s="31">
        <v>0</v>
      </c>
      <c r="AI626" s="36" t="s">
        <v>2003</v>
      </c>
      <c r="AJ626" t="s">
        <v>387</v>
      </c>
      <c r="AK626" s="37">
        <v>5</v>
      </c>
      <c r="AT626"/>
    </row>
    <row r="627" spans="1:46" x14ac:dyDescent="0.25">
      <c r="A627" t="s">
        <v>1823</v>
      </c>
      <c r="B627" t="s">
        <v>868</v>
      </c>
      <c r="C627" t="s">
        <v>1540</v>
      </c>
      <c r="D627" t="s">
        <v>1775</v>
      </c>
      <c r="E627" s="31">
        <v>61.239130434782609</v>
      </c>
      <c r="F627" s="31">
        <v>176.84543478260866</v>
      </c>
      <c r="G627" s="31">
        <v>16.761521739130437</v>
      </c>
      <c r="H627" s="36">
        <v>9.4780630100714358E-2</v>
      </c>
      <c r="I627" s="31">
        <v>16.849565217391305</v>
      </c>
      <c r="J627" s="31">
        <v>0.92663043478260865</v>
      </c>
      <c r="K627" s="36">
        <v>5.4994323166640859E-2</v>
      </c>
      <c r="L627" s="31">
        <v>11.300652173913045</v>
      </c>
      <c r="M627" s="31">
        <v>0.92663043478260865</v>
      </c>
      <c r="N627" s="36">
        <v>8.1997960871823469E-2</v>
      </c>
      <c r="O627" s="31">
        <v>0</v>
      </c>
      <c r="P627" s="31">
        <v>0</v>
      </c>
      <c r="Q627" s="36" t="s">
        <v>2003</v>
      </c>
      <c r="R627" s="31">
        <v>5.5489130434782608</v>
      </c>
      <c r="S627" s="31">
        <v>0</v>
      </c>
      <c r="T627" s="36">
        <v>0</v>
      </c>
      <c r="U627" s="31">
        <v>38.071086956521739</v>
      </c>
      <c r="V627" s="31">
        <v>0</v>
      </c>
      <c r="W627" s="36">
        <v>0</v>
      </c>
      <c r="X627" s="31">
        <v>10.729021739130435</v>
      </c>
      <c r="Y627" s="31">
        <v>0</v>
      </c>
      <c r="Z627" s="36">
        <v>0</v>
      </c>
      <c r="AA627" s="31">
        <v>111.18673913043474</v>
      </c>
      <c r="AB627" s="31">
        <v>15.834891304347828</v>
      </c>
      <c r="AC627" s="36">
        <v>0.14241708524045921</v>
      </c>
      <c r="AD627" s="31">
        <v>9.0217391304347819E-3</v>
      </c>
      <c r="AE627" s="31">
        <v>0</v>
      </c>
      <c r="AF627" s="36">
        <v>0</v>
      </c>
      <c r="AG627" s="31">
        <v>0</v>
      </c>
      <c r="AH627" s="31">
        <v>0</v>
      </c>
      <c r="AI627" s="36" t="s">
        <v>2003</v>
      </c>
      <c r="AJ627" t="s">
        <v>176</v>
      </c>
      <c r="AK627" s="37">
        <v>5</v>
      </c>
      <c r="AT627"/>
    </row>
    <row r="628" spans="1:46" x14ac:dyDescent="0.25">
      <c r="A628" t="s">
        <v>1823</v>
      </c>
      <c r="B628" t="s">
        <v>1233</v>
      </c>
      <c r="C628" t="s">
        <v>1540</v>
      </c>
      <c r="D628" t="s">
        <v>1775</v>
      </c>
      <c r="E628" s="31">
        <v>66.282608695652172</v>
      </c>
      <c r="F628" s="31">
        <v>155.42021739130431</v>
      </c>
      <c r="G628" s="31">
        <v>0</v>
      </c>
      <c r="H628" s="36">
        <v>0</v>
      </c>
      <c r="I628" s="31">
        <v>30.558043478260871</v>
      </c>
      <c r="J628" s="31">
        <v>0</v>
      </c>
      <c r="K628" s="36">
        <v>0</v>
      </c>
      <c r="L628" s="31">
        <v>24.391521739130436</v>
      </c>
      <c r="M628" s="31">
        <v>0</v>
      </c>
      <c r="N628" s="36">
        <v>0</v>
      </c>
      <c r="O628" s="31">
        <v>0</v>
      </c>
      <c r="P628" s="31">
        <v>0</v>
      </c>
      <c r="Q628" s="36" t="s">
        <v>2003</v>
      </c>
      <c r="R628" s="31">
        <v>6.1665217391304337</v>
      </c>
      <c r="S628" s="31">
        <v>0</v>
      </c>
      <c r="T628" s="36">
        <v>0</v>
      </c>
      <c r="U628" s="31">
        <v>29.182717391304344</v>
      </c>
      <c r="V628" s="31">
        <v>0</v>
      </c>
      <c r="W628" s="36">
        <v>0</v>
      </c>
      <c r="X628" s="31">
        <v>0</v>
      </c>
      <c r="Y628" s="31">
        <v>0</v>
      </c>
      <c r="Z628" s="36" t="s">
        <v>2003</v>
      </c>
      <c r="AA628" s="31">
        <v>89.069891304347806</v>
      </c>
      <c r="AB628" s="31">
        <v>0</v>
      </c>
      <c r="AC628" s="36">
        <v>0</v>
      </c>
      <c r="AD628" s="31">
        <v>6.609565217391304</v>
      </c>
      <c r="AE628" s="31">
        <v>0</v>
      </c>
      <c r="AF628" s="36">
        <v>0</v>
      </c>
      <c r="AG628" s="31">
        <v>0</v>
      </c>
      <c r="AH628" s="31">
        <v>0</v>
      </c>
      <c r="AI628" s="36" t="s">
        <v>2003</v>
      </c>
      <c r="AJ628" t="s">
        <v>541</v>
      </c>
      <c r="AK628" s="37">
        <v>5</v>
      </c>
      <c r="AT628"/>
    </row>
    <row r="629" spans="1:46" x14ac:dyDescent="0.25">
      <c r="A629" t="s">
        <v>1823</v>
      </c>
      <c r="B629" t="s">
        <v>1308</v>
      </c>
      <c r="C629" t="s">
        <v>1454</v>
      </c>
      <c r="D629" t="s">
        <v>1755</v>
      </c>
      <c r="E629" s="31">
        <v>45.445652173913047</v>
      </c>
      <c r="F629" s="31">
        <v>204.13565217391303</v>
      </c>
      <c r="G629" s="31">
        <v>18.826086956521742</v>
      </c>
      <c r="H629" s="36">
        <v>9.2223414949990645E-2</v>
      </c>
      <c r="I629" s="31">
        <v>86.820652173913032</v>
      </c>
      <c r="J629" s="31">
        <v>5.0869565217391308</v>
      </c>
      <c r="K629" s="36">
        <v>5.8591549295774661E-2</v>
      </c>
      <c r="L629" s="31">
        <v>73.972826086956516</v>
      </c>
      <c r="M629" s="31">
        <v>5.0869565217391308</v>
      </c>
      <c r="N629" s="36">
        <v>6.8767908309455603E-2</v>
      </c>
      <c r="O629" s="31">
        <v>1.3695652173913044</v>
      </c>
      <c r="P629" s="31">
        <v>0</v>
      </c>
      <c r="Q629" s="36">
        <v>0</v>
      </c>
      <c r="R629" s="31">
        <v>11.478260869565217</v>
      </c>
      <c r="S629" s="31">
        <v>0</v>
      </c>
      <c r="T629" s="36">
        <v>0</v>
      </c>
      <c r="U629" s="31">
        <v>3.4347826086956523</v>
      </c>
      <c r="V629" s="31">
        <v>3</v>
      </c>
      <c r="W629" s="36">
        <v>0.87341772151898733</v>
      </c>
      <c r="X629" s="31">
        <v>0</v>
      </c>
      <c r="Y629" s="31">
        <v>0</v>
      </c>
      <c r="Z629" s="36" t="s">
        <v>2003</v>
      </c>
      <c r="AA629" s="31">
        <v>113.88021739130434</v>
      </c>
      <c r="AB629" s="31">
        <v>10.739130434782609</v>
      </c>
      <c r="AC629" s="36">
        <v>9.4301983968662739E-2</v>
      </c>
      <c r="AD629" s="31">
        <v>0</v>
      </c>
      <c r="AE629" s="31">
        <v>0</v>
      </c>
      <c r="AF629" s="36" t="s">
        <v>2003</v>
      </c>
      <c r="AG629" s="31">
        <v>0</v>
      </c>
      <c r="AH629" s="31">
        <v>0</v>
      </c>
      <c r="AI629" s="36" t="s">
        <v>2003</v>
      </c>
      <c r="AJ629" t="s">
        <v>616</v>
      </c>
      <c r="AK629" s="37">
        <v>5</v>
      </c>
      <c r="AT629"/>
    </row>
    <row r="630" spans="1:46" x14ac:dyDescent="0.25">
      <c r="A630" t="s">
        <v>1823</v>
      </c>
      <c r="B630" t="s">
        <v>1324</v>
      </c>
      <c r="C630" t="s">
        <v>1567</v>
      </c>
      <c r="D630" t="s">
        <v>1750</v>
      </c>
      <c r="E630" s="31">
        <v>63.5</v>
      </c>
      <c r="F630" s="31">
        <v>227.62434782608682</v>
      </c>
      <c r="G630" s="31">
        <v>28.144239130434784</v>
      </c>
      <c r="H630" s="36">
        <v>0.1236433597689558</v>
      </c>
      <c r="I630" s="31">
        <v>54.821086956521754</v>
      </c>
      <c r="J630" s="31">
        <v>0</v>
      </c>
      <c r="K630" s="36">
        <v>0</v>
      </c>
      <c r="L630" s="31">
        <v>42.367500000000014</v>
      </c>
      <c r="M630" s="31">
        <v>0</v>
      </c>
      <c r="N630" s="36">
        <v>0</v>
      </c>
      <c r="O630" s="31">
        <v>6.3885869565217392</v>
      </c>
      <c r="P630" s="31">
        <v>0</v>
      </c>
      <c r="Q630" s="36">
        <v>0</v>
      </c>
      <c r="R630" s="31">
        <v>6.0650000000000004</v>
      </c>
      <c r="S630" s="31">
        <v>0</v>
      </c>
      <c r="T630" s="36">
        <v>0</v>
      </c>
      <c r="U630" s="31">
        <v>39.275760869565239</v>
      </c>
      <c r="V630" s="31">
        <v>4.704891304347826</v>
      </c>
      <c r="W630" s="36">
        <v>0.11979121983079501</v>
      </c>
      <c r="X630" s="31">
        <v>5.5652173913043477</v>
      </c>
      <c r="Y630" s="31">
        <v>0</v>
      </c>
      <c r="Z630" s="36">
        <v>0</v>
      </c>
      <c r="AA630" s="31">
        <v>127.96228260869547</v>
      </c>
      <c r="AB630" s="31">
        <v>23.439347826086959</v>
      </c>
      <c r="AC630" s="36">
        <v>0.18317388021096598</v>
      </c>
      <c r="AD630" s="31">
        <v>0</v>
      </c>
      <c r="AE630" s="31">
        <v>0</v>
      </c>
      <c r="AF630" s="36" t="s">
        <v>2003</v>
      </c>
      <c r="AG630" s="31">
        <v>0</v>
      </c>
      <c r="AH630" s="31">
        <v>0</v>
      </c>
      <c r="AI630" s="36" t="s">
        <v>2003</v>
      </c>
      <c r="AJ630" t="s">
        <v>632</v>
      </c>
      <c r="AK630" s="37">
        <v>5</v>
      </c>
      <c r="AT630"/>
    </row>
    <row r="631" spans="1:46" x14ac:dyDescent="0.25">
      <c r="A631" t="s">
        <v>1823</v>
      </c>
      <c r="B631" t="s">
        <v>865</v>
      </c>
      <c r="C631" t="s">
        <v>1420</v>
      </c>
      <c r="D631" t="s">
        <v>1724</v>
      </c>
      <c r="E631" s="31">
        <v>40.456521739130437</v>
      </c>
      <c r="F631" s="31">
        <v>145.27402173913043</v>
      </c>
      <c r="G631" s="31">
        <v>0</v>
      </c>
      <c r="H631" s="36">
        <v>0</v>
      </c>
      <c r="I631" s="31">
        <v>8.9701086956521738</v>
      </c>
      <c r="J631" s="31">
        <v>0</v>
      </c>
      <c r="K631" s="36">
        <v>0</v>
      </c>
      <c r="L631" s="31">
        <v>3.7527173913043477</v>
      </c>
      <c r="M631" s="31">
        <v>0</v>
      </c>
      <c r="N631" s="36">
        <v>0</v>
      </c>
      <c r="O631" s="31">
        <v>0</v>
      </c>
      <c r="P631" s="31">
        <v>0</v>
      </c>
      <c r="Q631" s="36" t="s">
        <v>2003</v>
      </c>
      <c r="R631" s="31">
        <v>5.2173913043478262</v>
      </c>
      <c r="S631" s="31">
        <v>0</v>
      </c>
      <c r="T631" s="36">
        <v>0</v>
      </c>
      <c r="U631" s="31">
        <v>37.135869565217391</v>
      </c>
      <c r="V631" s="31">
        <v>0</v>
      </c>
      <c r="W631" s="36">
        <v>0</v>
      </c>
      <c r="X631" s="31">
        <v>14.911195652173912</v>
      </c>
      <c r="Y631" s="31">
        <v>0</v>
      </c>
      <c r="Z631" s="36">
        <v>0</v>
      </c>
      <c r="AA631" s="31">
        <v>84.256847826086954</v>
      </c>
      <c r="AB631" s="31">
        <v>0</v>
      </c>
      <c r="AC631" s="36">
        <v>0</v>
      </c>
      <c r="AD631" s="31">
        <v>0</v>
      </c>
      <c r="AE631" s="31">
        <v>0</v>
      </c>
      <c r="AF631" s="36" t="s">
        <v>2003</v>
      </c>
      <c r="AG631" s="31">
        <v>0</v>
      </c>
      <c r="AH631" s="31">
        <v>0</v>
      </c>
      <c r="AI631" s="36" t="s">
        <v>2003</v>
      </c>
      <c r="AJ631" t="s">
        <v>173</v>
      </c>
      <c r="AK631" s="37">
        <v>5</v>
      </c>
      <c r="AT631"/>
    </row>
    <row r="632" spans="1:46" x14ac:dyDescent="0.25">
      <c r="A632" t="s">
        <v>1823</v>
      </c>
      <c r="B632" t="s">
        <v>1355</v>
      </c>
      <c r="C632" t="s">
        <v>1414</v>
      </c>
      <c r="D632" t="s">
        <v>1768</v>
      </c>
      <c r="E632" s="31">
        <v>25.478260869565219</v>
      </c>
      <c r="F632" s="31">
        <v>200.38271739130431</v>
      </c>
      <c r="G632" s="31">
        <v>0</v>
      </c>
      <c r="H632" s="36">
        <v>0</v>
      </c>
      <c r="I632" s="31">
        <v>114.70315217391304</v>
      </c>
      <c r="J632" s="31">
        <v>0</v>
      </c>
      <c r="K632" s="36">
        <v>0</v>
      </c>
      <c r="L632" s="31">
        <v>2.1688043478260868</v>
      </c>
      <c r="M632" s="31">
        <v>0</v>
      </c>
      <c r="N632" s="36">
        <v>0</v>
      </c>
      <c r="O632" s="31">
        <v>0</v>
      </c>
      <c r="P632" s="31">
        <v>0</v>
      </c>
      <c r="Q632" s="36" t="s">
        <v>2003</v>
      </c>
      <c r="R632" s="31">
        <v>112.53434782608696</v>
      </c>
      <c r="S632" s="31">
        <v>0</v>
      </c>
      <c r="T632" s="36">
        <v>0</v>
      </c>
      <c r="U632" s="31">
        <v>12.892391304347825</v>
      </c>
      <c r="V632" s="31">
        <v>0</v>
      </c>
      <c r="W632" s="36">
        <v>0</v>
      </c>
      <c r="X632" s="31">
        <v>4.8548913043478255</v>
      </c>
      <c r="Y632" s="31">
        <v>0</v>
      </c>
      <c r="Z632" s="36">
        <v>0</v>
      </c>
      <c r="AA632" s="31">
        <v>67.932282608695644</v>
      </c>
      <c r="AB632" s="31">
        <v>0</v>
      </c>
      <c r="AC632" s="36">
        <v>0</v>
      </c>
      <c r="AD632" s="31">
        <v>0</v>
      </c>
      <c r="AE632" s="31">
        <v>0</v>
      </c>
      <c r="AF632" s="36" t="s">
        <v>2003</v>
      </c>
      <c r="AG632" s="31">
        <v>0</v>
      </c>
      <c r="AH632" s="31">
        <v>0</v>
      </c>
      <c r="AI632" s="36" t="s">
        <v>2003</v>
      </c>
      <c r="AJ632" t="s">
        <v>665</v>
      </c>
      <c r="AK632" s="37">
        <v>5</v>
      </c>
      <c r="AT632"/>
    </row>
    <row r="633" spans="1:46" x14ac:dyDescent="0.25">
      <c r="A633" t="s">
        <v>1823</v>
      </c>
      <c r="B633" t="s">
        <v>847</v>
      </c>
      <c r="C633" t="s">
        <v>1528</v>
      </c>
      <c r="D633" t="s">
        <v>1750</v>
      </c>
      <c r="E633" s="31">
        <v>123.18478260869566</v>
      </c>
      <c r="F633" s="31">
        <v>286.14760869565208</v>
      </c>
      <c r="G633" s="31">
        <v>25.076739130434781</v>
      </c>
      <c r="H633" s="36">
        <v>8.7635676023092385E-2</v>
      </c>
      <c r="I633" s="31">
        <v>110.18847826086952</v>
      </c>
      <c r="J633" s="31">
        <v>8.4834782608695658</v>
      </c>
      <c r="K633" s="36">
        <v>7.6990610949223409E-2</v>
      </c>
      <c r="L633" s="31">
        <v>86.795543478260811</v>
      </c>
      <c r="M633" s="31">
        <v>8.4834782608695658</v>
      </c>
      <c r="N633" s="36">
        <v>9.7740942920581803E-2</v>
      </c>
      <c r="O633" s="31">
        <v>12.048913043478262</v>
      </c>
      <c r="P633" s="31">
        <v>0</v>
      </c>
      <c r="Q633" s="36">
        <v>0</v>
      </c>
      <c r="R633" s="31">
        <v>11.344021739130437</v>
      </c>
      <c r="S633" s="31">
        <v>0</v>
      </c>
      <c r="T633" s="36">
        <v>0</v>
      </c>
      <c r="U633" s="31">
        <v>28.960652173913051</v>
      </c>
      <c r="V633" s="31">
        <v>5.8888043478260865</v>
      </c>
      <c r="W633" s="36">
        <v>0.20333811243140987</v>
      </c>
      <c r="X633" s="31">
        <v>0</v>
      </c>
      <c r="Y633" s="31">
        <v>0</v>
      </c>
      <c r="Z633" s="36" t="s">
        <v>2003</v>
      </c>
      <c r="AA633" s="31">
        <v>146.99847826086952</v>
      </c>
      <c r="AB633" s="31">
        <v>10.704456521739131</v>
      </c>
      <c r="AC633" s="36">
        <v>7.2820185952827104E-2</v>
      </c>
      <c r="AD633" s="31">
        <v>0</v>
      </c>
      <c r="AE633" s="31">
        <v>0</v>
      </c>
      <c r="AF633" s="36" t="s">
        <v>2003</v>
      </c>
      <c r="AG633" s="31">
        <v>0</v>
      </c>
      <c r="AH633" s="31">
        <v>0</v>
      </c>
      <c r="AI633" s="36" t="s">
        <v>2003</v>
      </c>
      <c r="AJ633" t="s">
        <v>155</v>
      </c>
      <c r="AK633" s="37">
        <v>5</v>
      </c>
      <c r="AT633"/>
    </row>
    <row r="634" spans="1:46" x14ac:dyDescent="0.25">
      <c r="A634" t="s">
        <v>1823</v>
      </c>
      <c r="B634" t="s">
        <v>1353</v>
      </c>
      <c r="C634" t="s">
        <v>1674</v>
      </c>
      <c r="D634" t="s">
        <v>1768</v>
      </c>
      <c r="E634" s="31">
        <v>46.152173913043477</v>
      </c>
      <c r="F634" s="31">
        <v>217.6215217391304</v>
      </c>
      <c r="G634" s="31">
        <v>0</v>
      </c>
      <c r="H634" s="36">
        <v>0</v>
      </c>
      <c r="I634" s="31">
        <v>114.29576086956519</v>
      </c>
      <c r="J634" s="31">
        <v>0</v>
      </c>
      <c r="K634" s="36">
        <v>0</v>
      </c>
      <c r="L634" s="31">
        <v>12.727826086956529</v>
      </c>
      <c r="M634" s="31">
        <v>0</v>
      </c>
      <c r="N634" s="36">
        <v>0</v>
      </c>
      <c r="O634" s="31">
        <v>5.8233695652173916</v>
      </c>
      <c r="P634" s="31">
        <v>0</v>
      </c>
      <c r="Q634" s="36">
        <v>0</v>
      </c>
      <c r="R634" s="31">
        <v>95.744565217391269</v>
      </c>
      <c r="S634" s="31">
        <v>0</v>
      </c>
      <c r="T634" s="36">
        <v>0</v>
      </c>
      <c r="U634" s="31">
        <v>17.325652173913053</v>
      </c>
      <c r="V634" s="31">
        <v>0</v>
      </c>
      <c r="W634" s="36">
        <v>0</v>
      </c>
      <c r="X634" s="31">
        <v>8.6458695652173922</v>
      </c>
      <c r="Y634" s="31">
        <v>0</v>
      </c>
      <c r="Z634" s="36">
        <v>0</v>
      </c>
      <c r="AA634" s="31">
        <v>77.354239130434763</v>
      </c>
      <c r="AB634" s="31">
        <v>0</v>
      </c>
      <c r="AC634" s="36">
        <v>0</v>
      </c>
      <c r="AD634" s="31">
        <v>0</v>
      </c>
      <c r="AE634" s="31">
        <v>0</v>
      </c>
      <c r="AF634" s="36" t="s">
        <v>2003</v>
      </c>
      <c r="AG634" s="31">
        <v>0</v>
      </c>
      <c r="AH634" s="31">
        <v>0</v>
      </c>
      <c r="AI634" s="36" t="s">
        <v>2003</v>
      </c>
      <c r="AJ634" t="s">
        <v>663</v>
      </c>
      <c r="AK634" s="37">
        <v>5</v>
      </c>
      <c r="AT634"/>
    </row>
    <row r="635" spans="1:46" x14ac:dyDescent="0.25">
      <c r="A635" t="s">
        <v>1823</v>
      </c>
      <c r="B635" t="s">
        <v>1001</v>
      </c>
      <c r="C635" t="s">
        <v>1595</v>
      </c>
      <c r="D635" t="s">
        <v>1748</v>
      </c>
      <c r="E635" s="31">
        <v>61.891304347826086</v>
      </c>
      <c r="F635" s="31">
        <v>160.2510869565217</v>
      </c>
      <c r="G635" s="31">
        <v>0</v>
      </c>
      <c r="H635" s="36">
        <v>0</v>
      </c>
      <c r="I635" s="31">
        <v>55.45217391304346</v>
      </c>
      <c r="J635" s="31">
        <v>0</v>
      </c>
      <c r="K635" s="36">
        <v>0</v>
      </c>
      <c r="L635" s="31">
        <v>49.539130434782592</v>
      </c>
      <c r="M635" s="31">
        <v>0</v>
      </c>
      <c r="N635" s="36">
        <v>0</v>
      </c>
      <c r="O635" s="31">
        <v>0</v>
      </c>
      <c r="P635" s="31">
        <v>0</v>
      </c>
      <c r="Q635" s="36" t="s">
        <v>2003</v>
      </c>
      <c r="R635" s="31">
        <v>5.9130434782608692</v>
      </c>
      <c r="S635" s="31">
        <v>0</v>
      </c>
      <c r="T635" s="36">
        <v>0</v>
      </c>
      <c r="U635" s="31">
        <v>17.451086956521742</v>
      </c>
      <c r="V635" s="31">
        <v>0</v>
      </c>
      <c r="W635" s="36">
        <v>0</v>
      </c>
      <c r="X635" s="31">
        <v>5.5054347826086945</v>
      </c>
      <c r="Y635" s="31">
        <v>0</v>
      </c>
      <c r="Z635" s="36">
        <v>0</v>
      </c>
      <c r="AA635" s="31">
        <v>81.842391304347814</v>
      </c>
      <c r="AB635" s="31">
        <v>0</v>
      </c>
      <c r="AC635" s="36">
        <v>0</v>
      </c>
      <c r="AD635" s="31">
        <v>0</v>
      </c>
      <c r="AE635" s="31">
        <v>0</v>
      </c>
      <c r="AF635" s="36" t="s">
        <v>2003</v>
      </c>
      <c r="AG635" s="31">
        <v>0</v>
      </c>
      <c r="AH635" s="31">
        <v>0</v>
      </c>
      <c r="AI635" s="36" t="s">
        <v>2003</v>
      </c>
      <c r="AJ635" t="s">
        <v>309</v>
      </c>
      <c r="AK635" s="37">
        <v>5</v>
      </c>
      <c r="AT635"/>
    </row>
    <row r="636" spans="1:46" x14ac:dyDescent="0.25">
      <c r="A636" t="s">
        <v>1823</v>
      </c>
      <c r="B636" t="s">
        <v>759</v>
      </c>
      <c r="C636" t="s">
        <v>1479</v>
      </c>
      <c r="D636" t="s">
        <v>1757</v>
      </c>
      <c r="E636" s="31">
        <v>59.902173913043477</v>
      </c>
      <c r="F636" s="31">
        <v>152.43565217391304</v>
      </c>
      <c r="G636" s="31">
        <v>28.962826086956522</v>
      </c>
      <c r="H636" s="36">
        <v>0.19000034226844115</v>
      </c>
      <c r="I636" s="31">
        <v>19.459239130434781</v>
      </c>
      <c r="J636" s="31">
        <v>0</v>
      </c>
      <c r="K636" s="36">
        <v>0</v>
      </c>
      <c r="L636" s="31">
        <v>8.6114130434782616</v>
      </c>
      <c r="M636" s="31">
        <v>0</v>
      </c>
      <c r="N636" s="36">
        <v>0</v>
      </c>
      <c r="O636" s="31">
        <v>5.875</v>
      </c>
      <c r="P636" s="31">
        <v>0</v>
      </c>
      <c r="Q636" s="36">
        <v>0</v>
      </c>
      <c r="R636" s="31">
        <v>4.9728260869565215</v>
      </c>
      <c r="S636" s="31">
        <v>0</v>
      </c>
      <c r="T636" s="36">
        <v>0</v>
      </c>
      <c r="U636" s="31">
        <v>22.269021739130441</v>
      </c>
      <c r="V636" s="31">
        <v>3.2608695652173912E-2</v>
      </c>
      <c r="W636" s="36">
        <v>1.4643075045759604E-3</v>
      </c>
      <c r="X636" s="31">
        <v>5.5076086956521735</v>
      </c>
      <c r="Y636" s="31">
        <v>0</v>
      </c>
      <c r="Z636" s="36">
        <v>0</v>
      </c>
      <c r="AA636" s="31">
        <v>105.19978260869566</v>
      </c>
      <c r="AB636" s="31">
        <v>28.930217391304346</v>
      </c>
      <c r="AC636" s="36">
        <v>0.27500263473845826</v>
      </c>
      <c r="AD636" s="31">
        <v>0</v>
      </c>
      <c r="AE636" s="31">
        <v>0</v>
      </c>
      <c r="AF636" s="36" t="s">
        <v>2003</v>
      </c>
      <c r="AG636" s="31">
        <v>0</v>
      </c>
      <c r="AH636" s="31">
        <v>0</v>
      </c>
      <c r="AI636" s="36" t="s">
        <v>2003</v>
      </c>
      <c r="AJ636" t="s">
        <v>67</v>
      </c>
      <c r="AK636" s="37">
        <v>5</v>
      </c>
      <c r="AT636"/>
    </row>
    <row r="637" spans="1:46" x14ac:dyDescent="0.25">
      <c r="A637" t="s">
        <v>1823</v>
      </c>
      <c r="B637" t="s">
        <v>834</v>
      </c>
      <c r="C637" t="s">
        <v>1520</v>
      </c>
      <c r="D637" t="s">
        <v>1786</v>
      </c>
      <c r="E637" s="31">
        <v>64.891304347826093</v>
      </c>
      <c r="F637" s="31">
        <v>165.42304347826087</v>
      </c>
      <c r="G637" s="31">
        <v>0</v>
      </c>
      <c r="H637" s="36">
        <v>0</v>
      </c>
      <c r="I637" s="31">
        <v>30.030652173913044</v>
      </c>
      <c r="J637" s="31">
        <v>0</v>
      </c>
      <c r="K637" s="36">
        <v>0</v>
      </c>
      <c r="L637" s="31">
        <v>19.036195652173912</v>
      </c>
      <c r="M637" s="31">
        <v>0</v>
      </c>
      <c r="N637" s="36">
        <v>0</v>
      </c>
      <c r="O637" s="31">
        <v>5.6140217391304352</v>
      </c>
      <c r="P637" s="31">
        <v>0</v>
      </c>
      <c r="Q637" s="36">
        <v>0</v>
      </c>
      <c r="R637" s="31">
        <v>5.3804347826086953</v>
      </c>
      <c r="S637" s="31">
        <v>0</v>
      </c>
      <c r="T637" s="36">
        <v>0</v>
      </c>
      <c r="U637" s="31">
        <v>36.166195652173911</v>
      </c>
      <c r="V637" s="31">
        <v>0</v>
      </c>
      <c r="W637" s="36">
        <v>0</v>
      </c>
      <c r="X637" s="31">
        <v>6.6009782608695646</v>
      </c>
      <c r="Y637" s="31">
        <v>0</v>
      </c>
      <c r="Z637" s="36">
        <v>0</v>
      </c>
      <c r="AA637" s="31">
        <v>80.446086956521725</v>
      </c>
      <c r="AB637" s="31">
        <v>0</v>
      </c>
      <c r="AC637" s="36">
        <v>0</v>
      </c>
      <c r="AD637" s="31">
        <v>12.179130434782609</v>
      </c>
      <c r="AE637" s="31">
        <v>0</v>
      </c>
      <c r="AF637" s="36">
        <v>0</v>
      </c>
      <c r="AG637" s="31">
        <v>0</v>
      </c>
      <c r="AH637" s="31">
        <v>0</v>
      </c>
      <c r="AI637" s="36" t="s">
        <v>2003</v>
      </c>
      <c r="AJ637" t="s">
        <v>142</v>
      </c>
      <c r="AK637" s="37">
        <v>5</v>
      </c>
      <c r="AT637"/>
    </row>
    <row r="638" spans="1:46" x14ac:dyDescent="0.25">
      <c r="A638" t="s">
        <v>1823</v>
      </c>
      <c r="B638" t="s">
        <v>1106</v>
      </c>
      <c r="C638" t="s">
        <v>1628</v>
      </c>
      <c r="D638" t="s">
        <v>1755</v>
      </c>
      <c r="E638" s="31">
        <v>62.25</v>
      </c>
      <c r="F638" s="31">
        <v>191.95108695652175</v>
      </c>
      <c r="G638" s="31">
        <v>0</v>
      </c>
      <c r="H638" s="36">
        <v>0</v>
      </c>
      <c r="I638" s="31">
        <v>21.116847826086957</v>
      </c>
      <c r="J638" s="31">
        <v>0</v>
      </c>
      <c r="K638" s="36">
        <v>0</v>
      </c>
      <c r="L638" s="31">
        <v>15.725543478260869</v>
      </c>
      <c r="M638" s="31">
        <v>0</v>
      </c>
      <c r="N638" s="36">
        <v>0</v>
      </c>
      <c r="O638" s="31">
        <v>0</v>
      </c>
      <c r="P638" s="31">
        <v>0</v>
      </c>
      <c r="Q638" s="36" t="s">
        <v>2003</v>
      </c>
      <c r="R638" s="31">
        <v>5.3913043478260869</v>
      </c>
      <c r="S638" s="31">
        <v>0</v>
      </c>
      <c r="T638" s="36">
        <v>0</v>
      </c>
      <c r="U638" s="31">
        <v>61.741847826086953</v>
      </c>
      <c r="V638" s="31">
        <v>0</v>
      </c>
      <c r="W638" s="36">
        <v>0</v>
      </c>
      <c r="X638" s="31">
        <v>12.116847826086957</v>
      </c>
      <c r="Y638" s="31">
        <v>0</v>
      </c>
      <c r="Z638" s="36">
        <v>0</v>
      </c>
      <c r="AA638" s="31">
        <v>96.975543478260875</v>
      </c>
      <c r="AB638" s="31">
        <v>0</v>
      </c>
      <c r="AC638" s="36">
        <v>0</v>
      </c>
      <c r="AD638" s="31">
        <v>0</v>
      </c>
      <c r="AE638" s="31">
        <v>0</v>
      </c>
      <c r="AF638" s="36" t="s">
        <v>2003</v>
      </c>
      <c r="AG638" s="31">
        <v>0</v>
      </c>
      <c r="AH638" s="31">
        <v>0</v>
      </c>
      <c r="AI638" s="36" t="s">
        <v>2003</v>
      </c>
      <c r="AJ638" t="s">
        <v>414</v>
      </c>
      <c r="AK638" s="37">
        <v>5</v>
      </c>
      <c r="AT638"/>
    </row>
    <row r="639" spans="1:46" x14ac:dyDescent="0.25">
      <c r="A639" t="s">
        <v>1823</v>
      </c>
      <c r="B639" t="s">
        <v>1263</v>
      </c>
      <c r="C639" t="s">
        <v>1681</v>
      </c>
      <c r="D639" t="s">
        <v>1749</v>
      </c>
      <c r="E639" s="31">
        <v>38.75</v>
      </c>
      <c r="F639" s="31">
        <v>120.87695652173915</v>
      </c>
      <c r="G639" s="31">
        <v>0</v>
      </c>
      <c r="H639" s="36">
        <v>0</v>
      </c>
      <c r="I639" s="31">
        <v>21.80478260869565</v>
      </c>
      <c r="J639" s="31">
        <v>0</v>
      </c>
      <c r="K639" s="36">
        <v>0</v>
      </c>
      <c r="L639" s="31">
        <v>19.92978260869565</v>
      </c>
      <c r="M639" s="31">
        <v>0</v>
      </c>
      <c r="N639" s="36">
        <v>0</v>
      </c>
      <c r="O639" s="31">
        <v>0</v>
      </c>
      <c r="P639" s="31">
        <v>0</v>
      </c>
      <c r="Q639" s="36" t="s">
        <v>2003</v>
      </c>
      <c r="R639" s="31">
        <v>1.875</v>
      </c>
      <c r="S639" s="31">
        <v>0</v>
      </c>
      <c r="T639" s="36">
        <v>0</v>
      </c>
      <c r="U639" s="31">
        <v>18.68695652173913</v>
      </c>
      <c r="V639" s="31">
        <v>0</v>
      </c>
      <c r="W639" s="36">
        <v>0</v>
      </c>
      <c r="X639" s="31">
        <v>9.8089130434782632</v>
      </c>
      <c r="Y639" s="31">
        <v>0</v>
      </c>
      <c r="Z639" s="36">
        <v>0</v>
      </c>
      <c r="AA639" s="31">
        <v>70.576304347826095</v>
      </c>
      <c r="AB639" s="31">
        <v>0</v>
      </c>
      <c r="AC639" s="36">
        <v>0</v>
      </c>
      <c r="AD639" s="31">
        <v>0</v>
      </c>
      <c r="AE639" s="31">
        <v>0</v>
      </c>
      <c r="AF639" s="36" t="s">
        <v>2003</v>
      </c>
      <c r="AG639" s="31">
        <v>0</v>
      </c>
      <c r="AH639" s="31">
        <v>0</v>
      </c>
      <c r="AI639" s="36" t="s">
        <v>2003</v>
      </c>
      <c r="AJ639" t="s">
        <v>571</v>
      </c>
      <c r="AK639" s="37">
        <v>5</v>
      </c>
      <c r="AT639"/>
    </row>
    <row r="640" spans="1:46" x14ac:dyDescent="0.25">
      <c r="A640" t="s">
        <v>1823</v>
      </c>
      <c r="B640" t="s">
        <v>850</v>
      </c>
      <c r="C640" t="s">
        <v>1397</v>
      </c>
      <c r="D640" t="s">
        <v>1790</v>
      </c>
      <c r="E640" s="31">
        <v>31.673913043478262</v>
      </c>
      <c r="F640" s="31">
        <v>99.742065217391257</v>
      </c>
      <c r="G640" s="31">
        <v>0</v>
      </c>
      <c r="H640" s="36">
        <v>0</v>
      </c>
      <c r="I640" s="31">
        <v>12.892065217391306</v>
      </c>
      <c r="J640" s="31">
        <v>0</v>
      </c>
      <c r="K640" s="36">
        <v>0</v>
      </c>
      <c r="L640" s="31">
        <v>7.5931521739130439</v>
      </c>
      <c r="M640" s="31">
        <v>0</v>
      </c>
      <c r="N640" s="36">
        <v>0</v>
      </c>
      <c r="O640" s="31">
        <v>0</v>
      </c>
      <c r="P640" s="31">
        <v>0</v>
      </c>
      <c r="Q640" s="36" t="s">
        <v>2003</v>
      </c>
      <c r="R640" s="31">
        <v>5.2989130434782608</v>
      </c>
      <c r="S640" s="31">
        <v>0</v>
      </c>
      <c r="T640" s="36">
        <v>0</v>
      </c>
      <c r="U640" s="31">
        <v>14.938913043478268</v>
      </c>
      <c r="V640" s="31">
        <v>0</v>
      </c>
      <c r="W640" s="36">
        <v>0</v>
      </c>
      <c r="X640" s="31">
        <v>3.2470652173913037</v>
      </c>
      <c r="Y640" s="31">
        <v>0</v>
      </c>
      <c r="Z640" s="36">
        <v>0</v>
      </c>
      <c r="AA640" s="31">
        <v>68.664021739130391</v>
      </c>
      <c r="AB640" s="31">
        <v>0</v>
      </c>
      <c r="AC640" s="36">
        <v>0</v>
      </c>
      <c r="AD640" s="31">
        <v>0</v>
      </c>
      <c r="AE640" s="31">
        <v>0</v>
      </c>
      <c r="AF640" s="36" t="s">
        <v>2003</v>
      </c>
      <c r="AG640" s="31">
        <v>0</v>
      </c>
      <c r="AH640" s="31">
        <v>0</v>
      </c>
      <c r="AI640" s="36" t="s">
        <v>2003</v>
      </c>
      <c r="AJ640" t="s">
        <v>158</v>
      </c>
      <c r="AK640" s="37">
        <v>5</v>
      </c>
      <c r="AT640"/>
    </row>
    <row r="641" spans="1:46" x14ac:dyDescent="0.25">
      <c r="A641" t="s">
        <v>1823</v>
      </c>
      <c r="B641" t="s">
        <v>1251</v>
      </c>
      <c r="C641" t="s">
        <v>1396</v>
      </c>
      <c r="D641" t="s">
        <v>1727</v>
      </c>
      <c r="E641" s="31">
        <v>30.891304347826086</v>
      </c>
      <c r="F641" s="31">
        <v>114.38315217391303</v>
      </c>
      <c r="G641" s="31">
        <v>0.24456521739130435</v>
      </c>
      <c r="H641" s="36">
        <v>2.1381227282446015E-3</v>
      </c>
      <c r="I641" s="31">
        <v>21.714673913043477</v>
      </c>
      <c r="J641" s="31">
        <v>0</v>
      </c>
      <c r="K641" s="36">
        <v>0</v>
      </c>
      <c r="L641" s="31">
        <v>16.809782608695652</v>
      </c>
      <c r="M641" s="31">
        <v>0</v>
      </c>
      <c r="N641" s="36">
        <v>0</v>
      </c>
      <c r="O641" s="31">
        <v>0</v>
      </c>
      <c r="P641" s="31">
        <v>0</v>
      </c>
      <c r="Q641" s="36" t="s">
        <v>2003</v>
      </c>
      <c r="R641" s="31">
        <v>4.9048913043478262</v>
      </c>
      <c r="S641" s="31">
        <v>0</v>
      </c>
      <c r="T641" s="36">
        <v>0</v>
      </c>
      <c r="U641" s="31">
        <v>16.733695652173914</v>
      </c>
      <c r="V641" s="31">
        <v>0</v>
      </c>
      <c r="W641" s="36">
        <v>0</v>
      </c>
      <c r="X641" s="31">
        <v>2.0163043478260869</v>
      </c>
      <c r="Y641" s="31">
        <v>0</v>
      </c>
      <c r="Z641" s="36">
        <v>0</v>
      </c>
      <c r="AA641" s="31">
        <v>73.918478260869563</v>
      </c>
      <c r="AB641" s="31">
        <v>0.24456521739130435</v>
      </c>
      <c r="AC641" s="36">
        <v>3.3085802514520994E-3</v>
      </c>
      <c r="AD641" s="31">
        <v>0</v>
      </c>
      <c r="AE641" s="31">
        <v>0</v>
      </c>
      <c r="AF641" s="36" t="s">
        <v>2003</v>
      </c>
      <c r="AG641" s="31">
        <v>0</v>
      </c>
      <c r="AH641" s="31">
        <v>0</v>
      </c>
      <c r="AI641" s="36" t="s">
        <v>2003</v>
      </c>
      <c r="AJ641" t="s">
        <v>559</v>
      </c>
      <c r="AK641" s="37">
        <v>5</v>
      </c>
      <c r="AT641"/>
    </row>
    <row r="642" spans="1:46" x14ac:dyDescent="0.25">
      <c r="A642" t="s">
        <v>1823</v>
      </c>
      <c r="B642" t="s">
        <v>1360</v>
      </c>
      <c r="C642" t="s">
        <v>1657</v>
      </c>
      <c r="D642" t="s">
        <v>1740</v>
      </c>
      <c r="E642" s="31">
        <v>6.0760869565217392</v>
      </c>
      <c r="F642" s="31">
        <v>50.089673913043477</v>
      </c>
      <c r="G642" s="31">
        <v>0</v>
      </c>
      <c r="H642" s="36">
        <v>0</v>
      </c>
      <c r="I642" s="31">
        <v>17.451086956521738</v>
      </c>
      <c r="J642" s="31">
        <v>0</v>
      </c>
      <c r="K642" s="36">
        <v>0</v>
      </c>
      <c r="L642" s="31">
        <v>12.711956521739131</v>
      </c>
      <c r="M642" s="31">
        <v>0</v>
      </c>
      <c r="N642" s="36">
        <v>0</v>
      </c>
      <c r="O642" s="31">
        <v>0</v>
      </c>
      <c r="P642" s="31">
        <v>0</v>
      </c>
      <c r="Q642" s="36" t="s">
        <v>2003</v>
      </c>
      <c r="R642" s="31">
        <v>4.7391304347826084</v>
      </c>
      <c r="S642" s="31">
        <v>0</v>
      </c>
      <c r="T642" s="36">
        <v>0</v>
      </c>
      <c r="U642" s="31">
        <v>10.592391304347826</v>
      </c>
      <c r="V642" s="31">
        <v>0</v>
      </c>
      <c r="W642" s="36">
        <v>0</v>
      </c>
      <c r="X642" s="31">
        <v>0</v>
      </c>
      <c r="Y642" s="31">
        <v>0</v>
      </c>
      <c r="Z642" s="36" t="s">
        <v>2003</v>
      </c>
      <c r="AA642" s="31">
        <v>22.046195652173914</v>
      </c>
      <c r="AB642" s="31">
        <v>0</v>
      </c>
      <c r="AC642" s="36">
        <v>0</v>
      </c>
      <c r="AD642" s="31">
        <v>0</v>
      </c>
      <c r="AE642" s="31">
        <v>0</v>
      </c>
      <c r="AF642" s="36" t="s">
        <v>2003</v>
      </c>
      <c r="AG642" s="31">
        <v>0</v>
      </c>
      <c r="AH642" s="31">
        <v>0</v>
      </c>
      <c r="AI642" s="36" t="s">
        <v>2003</v>
      </c>
      <c r="AJ642" t="s">
        <v>670</v>
      </c>
      <c r="AK642" s="37">
        <v>5</v>
      </c>
      <c r="AT642"/>
    </row>
    <row r="643" spans="1:46" x14ac:dyDescent="0.25">
      <c r="A643" t="s">
        <v>1823</v>
      </c>
      <c r="B643" t="s">
        <v>1184</v>
      </c>
      <c r="C643" t="s">
        <v>1549</v>
      </c>
      <c r="D643" t="s">
        <v>1719</v>
      </c>
      <c r="E643" s="31">
        <v>58.967391304347828</v>
      </c>
      <c r="F643" s="31">
        <v>161.83695652173915</v>
      </c>
      <c r="G643" s="31">
        <v>0</v>
      </c>
      <c r="H643" s="36">
        <v>0</v>
      </c>
      <c r="I643" s="31">
        <v>25.225543478260867</v>
      </c>
      <c r="J643" s="31">
        <v>0</v>
      </c>
      <c r="K643" s="36">
        <v>0</v>
      </c>
      <c r="L643" s="31">
        <v>14.171195652173912</v>
      </c>
      <c r="M643" s="31">
        <v>0</v>
      </c>
      <c r="N643" s="36">
        <v>0</v>
      </c>
      <c r="O643" s="31">
        <v>5.8369565217391308</v>
      </c>
      <c r="P643" s="31">
        <v>0</v>
      </c>
      <c r="Q643" s="36">
        <v>0</v>
      </c>
      <c r="R643" s="31">
        <v>5.2173913043478262</v>
      </c>
      <c r="S643" s="31">
        <v>0</v>
      </c>
      <c r="T643" s="36">
        <v>0</v>
      </c>
      <c r="U643" s="31">
        <v>29.502717391304348</v>
      </c>
      <c r="V643" s="31">
        <v>0</v>
      </c>
      <c r="W643" s="36">
        <v>0</v>
      </c>
      <c r="X643" s="31">
        <v>0</v>
      </c>
      <c r="Y643" s="31">
        <v>0</v>
      </c>
      <c r="Z643" s="36" t="s">
        <v>2003</v>
      </c>
      <c r="AA643" s="31">
        <v>100.3804347826087</v>
      </c>
      <c r="AB643" s="31">
        <v>0</v>
      </c>
      <c r="AC643" s="36">
        <v>0</v>
      </c>
      <c r="AD643" s="31">
        <v>6.7282608695652177</v>
      </c>
      <c r="AE643" s="31">
        <v>0</v>
      </c>
      <c r="AF643" s="36">
        <v>0</v>
      </c>
      <c r="AG643" s="31">
        <v>0</v>
      </c>
      <c r="AH643" s="31">
        <v>0</v>
      </c>
      <c r="AI643" s="36" t="s">
        <v>2003</v>
      </c>
      <c r="AJ643" t="s">
        <v>492</v>
      </c>
      <c r="AK643" s="37">
        <v>5</v>
      </c>
      <c r="AT643"/>
    </row>
    <row r="644" spans="1:46" x14ac:dyDescent="0.25">
      <c r="A644" t="s">
        <v>1823</v>
      </c>
      <c r="B644" t="s">
        <v>790</v>
      </c>
      <c r="C644" t="s">
        <v>1494</v>
      </c>
      <c r="D644" t="s">
        <v>1780</v>
      </c>
      <c r="E644" s="31">
        <v>124.07608695652173</v>
      </c>
      <c r="F644" s="31">
        <v>473.78739130434792</v>
      </c>
      <c r="G644" s="31">
        <v>67.217608695652174</v>
      </c>
      <c r="H644" s="36">
        <v>0.14187293695300862</v>
      </c>
      <c r="I644" s="31">
        <v>58.710652173913047</v>
      </c>
      <c r="J644" s="31">
        <v>2.5519565217391298</v>
      </c>
      <c r="K644" s="36">
        <v>4.3466669628872606E-2</v>
      </c>
      <c r="L644" s="31">
        <v>46.642391304347832</v>
      </c>
      <c r="M644" s="31">
        <v>0.1358695652173913</v>
      </c>
      <c r="N644" s="36">
        <v>2.9130059891403133E-3</v>
      </c>
      <c r="O644" s="31">
        <v>6.1552173913043475</v>
      </c>
      <c r="P644" s="31">
        <v>2.4160869565217387</v>
      </c>
      <c r="Q644" s="36">
        <v>0.39252666525393792</v>
      </c>
      <c r="R644" s="31">
        <v>5.9130434782608692</v>
      </c>
      <c r="S644" s="31">
        <v>0</v>
      </c>
      <c r="T644" s="36">
        <v>0</v>
      </c>
      <c r="U644" s="31">
        <v>114.6076086956522</v>
      </c>
      <c r="V644" s="31">
        <v>0</v>
      </c>
      <c r="W644" s="36">
        <v>0</v>
      </c>
      <c r="X644" s="31">
        <v>26.185326086956525</v>
      </c>
      <c r="Y644" s="31">
        <v>4.1709782608695658</v>
      </c>
      <c r="Z644" s="36">
        <v>0.1592868558145327</v>
      </c>
      <c r="AA644" s="31">
        <v>274.28380434782611</v>
      </c>
      <c r="AB644" s="31">
        <v>60.494673913043478</v>
      </c>
      <c r="AC644" s="36">
        <v>0.2205550344355319</v>
      </c>
      <c r="AD644" s="31">
        <v>0</v>
      </c>
      <c r="AE644" s="31">
        <v>0</v>
      </c>
      <c r="AF644" s="36" t="s">
        <v>2003</v>
      </c>
      <c r="AG644" s="31">
        <v>0</v>
      </c>
      <c r="AH644" s="31">
        <v>0</v>
      </c>
      <c r="AI644" s="36" t="s">
        <v>2003</v>
      </c>
      <c r="AJ644" t="s">
        <v>98</v>
      </c>
      <c r="AK644" s="37">
        <v>5</v>
      </c>
      <c r="AT644"/>
    </row>
    <row r="645" spans="1:46" x14ac:dyDescent="0.25">
      <c r="A645" t="s">
        <v>1823</v>
      </c>
      <c r="B645" t="s">
        <v>1108</v>
      </c>
      <c r="C645" t="s">
        <v>1454</v>
      </c>
      <c r="D645" t="s">
        <v>1755</v>
      </c>
      <c r="E645" s="31">
        <v>187.35869565217391</v>
      </c>
      <c r="F645" s="31">
        <v>418.64130434782606</v>
      </c>
      <c r="G645" s="31">
        <v>0</v>
      </c>
      <c r="H645" s="36">
        <v>0</v>
      </c>
      <c r="I645" s="31">
        <v>54.418478260869563</v>
      </c>
      <c r="J645" s="31">
        <v>0</v>
      </c>
      <c r="K645" s="36">
        <v>0</v>
      </c>
      <c r="L645" s="31">
        <v>34.600543478260867</v>
      </c>
      <c r="M645" s="31">
        <v>0</v>
      </c>
      <c r="N645" s="36">
        <v>0</v>
      </c>
      <c r="O645" s="31">
        <v>15.013586956521738</v>
      </c>
      <c r="P645" s="31">
        <v>0</v>
      </c>
      <c r="Q645" s="36">
        <v>0</v>
      </c>
      <c r="R645" s="31">
        <v>4.8043478260869561</v>
      </c>
      <c r="S645" s="31">
        <v>0</v>
      </c>
      <c r="T645" s="36">
        <v>0</v>
      </c>
      <c r="U645" s="31">
        <v>111.04891304347827</v>
      </c>
      <c r="V645" s="31">
        <v>0</v>
      </c>
      <c r="W645" s="36">
        <v>0</v>
      </c>
      <c r="X645" s="31">
        <v>18.942934782608695</v>
      </c>
      <c r="Y645" s="31">
        <v>0</v>
      </c>
      <c r="Z645" s="36">
        <v>0</v>
      </c>
      <c r="AA645" s="31">
        <v>225.29347826086956</v>
      </c>
      <c r="AB645" s="31">
        <v>0</v>
      </c>
      <c r="AC645" s="36">
        <v>0</v>
      </c>
      <c r="AD645" s="31">
        <v>8.9375</v>
      </c>
      <c r="AE645" s="31">
        <v>0</v>
      </c>
      <c r="AF645" s="36">
        <v>0</v>
      </c>
      <c r="AG645" s="31">
        <v>0</v>
      </c>
      <c r="AH645" s="31">
        <v>0</v>
      </c>
      <c r="AI645" s="36" t="s">
        <v>2003</v>
      </c>
      <c r="AJ645" t="s">
        <v>416</v>
      </c>
      <c r="AK645" s="37">
        <v>5</v>
      </c>
      <c r="AT645"/>
    </row>
    <row r="646" spans="1:46" x14ac:dyDescent="0.25">
      <c r="A646" t="s">
        <v>1823</v>
      </c>
      <c r="B646" t="s">
        <v>947</v>
      </c>
      <c r="C646" t="s">
        <v>1431</v>
      </c>
      <c r="D646" t="s">
        <v>1773</v>
      </c>
      <c r="E646" s="31">
        <v>68.576086956521735</v>
      </c>
      <c r="F646" s="31">
        <v>293.78793478260866</v>
      </c>
      <c r="G646" s="31">
        <v>3.3206521739130435</v>
      </c>
      <c r="H646" s="36">
        <v>1.1302888174663107E-2</v>
      </c>
      <c r="I646" s="31">
        <v>97.671086956521734</v>
      </c>
      <c r="J646" s="31">
        <v>0.17391304347826086</v>
      </c>
      <c r="K646" s="36">
        <v>1.7805990380313698E-3</v>
      </c>
      <c r="L646" s="31">
        <v>90.323260869565217</v>
      </c>
      <c r="M646" s="31">
        <v>0.17391304347826086</v>
      </c>
      <c r="N646" s="36">
        <v>1.9254513378276577E-3</v>
      </c>
      <c r="O646" s="31">
        <v>4.0869565217391308</v>
      </c>
      <c r="P646" s="31">
        <v>0</v>
      </c>
      <c r="Q646" s="36">
        <v>0</v>
      </c>
      <c r="R646" s="31">
        <v>3.2608695652173911</v>
      </c>
      <c r="S646" s="31">
        <v>0</v>
      </c>
      <c r="T646" s="36">
        <v>0</v>
      </c>
      <c r="U646" s="31">
        <v>21.516304347826086</v>
      </c>
      <c r="V646" s="31">
        <v>0</v>
      </c>
      <c r="W646" s="36">
        <v>0</v>
      </c>
      <c r="X646" s="31">
        <v>8.8695652173913047</v>
      </c>
      <c r="Y646" s="31">
        <v>0</v>
      </c>
      <c r="Z646" s="36">
        <v>0</v>
      </c>
      <c r="AA646" s="31">
        <v>165.73097826086956</v>
      </c>
      <c r="AB646" s="31">
        <v>3.1467391304347827</v>
      </c>
      <c r="AC646" s="36">
        <v>1.8987030448113597E-2</v>
      </c>
      <c r="AD646" s="31">
        <v>0</v>
      </c>
      <c r="AE646" s="31">
        <v>0</v>
      </c>
      <c r="AF646" s="36" t="s">
        <v>2003</v>
      </c>
      <c r="AG646" s="31">
        <v>0</v>
      </c>
      <c r="AH646" s="31">
        <v>0</v>
      </c>
      <c r="AI646" s="36" t="s">
        <v>2003</v>
      </c>
      <c r="AJ646" t="s">
        <v>255</v>
      </c>
      <c r="AK646" s="37">
        <v>5</v>
      </c>
      <c r="AT646"/>
    </row>
    <row r="647" spans="1:46" x14ac:dyDescent="0.25">
      <c r="A647" t="s">
        <v>1823</v>
      </c>
      <c r="B647" t="s">
        <v>1123</v>
      </c>
      <c r="C647" t="s">
        <v>1539</v>
      </c>
      <c r="D647" t="s">
        <v>1728</v>
      </c>
      <c r="E647" s="31">
        <v>33.684782608695649</v>
      </c>
      <c r="F647" s="31">
        <v>81.264456521739135</v>
      </c>
      <c r="G647" s="31">
        <v>8.1521739130434784E-2</v>
      </c>
      <c r="H647" s="36">
        <v>1.0031659918703427E-3</v>
      </c>
      <c r="I647" s="31">
        <v>6.3870652173913038</v>
      </c>
      <c r="J647" s="31">
        <v>0</v>
      </c>
      <c r="K647" s="36">
        <v>0</v>
      </c>
      <c r="L647" s="31">
        <v>3.6806521739130433</v>
      </c>
      <c r="M647" s="31">
        <v>0</v>
      </c>
      <c r="N647" s="36">
        <v>0</v>
      </c>
      <c r="O647" s="31">
        <v>2.7064130434782605</v>
      </c>
      <c r="P647" s="31">
        <v>0</v>
      </c>
      <c r="Q647" s="36">
        <v>0</v>
      </c>
      <c r="R647" s="31">
        <v>0</v>
      </c>
      <c r="S647" s="31">
        <v>0</v>
      </c>
      <c r="T647" s="36" t="s">
        <v>2003</v>
      </c>
      <c r="U647" s="31">
        <v>31.783913043478261</v>
      </c>
      <c r="V647" s="31">
        <v>0</v>
      </c>
      <c r="W647" s="36">
        <v>0</v>
      </c>
      <c r="X647" s="31">
        <v>4.9420652173913053</v>
      </c>
      <c r="Y647" s="31">
        <v>0</v>
      </c>
      <c r="Z647" s="36">
        <v>0</v>
      </c>
      <c r="AA647" s="31">
        <v>38.151413043478257</v>
      </c>
      <c r="AB647" s="31">
        <v>8.1521739130434784E-2</v>
      </c>
      <c r="AC647" s="36">
        <v>2.136794750892468E-3</v>
      </c>
      <c r="AD647" s="31">
        <v>0</v>
      </c>
      <c r="AE647" s="31">
        <v>0</v>
      </c>
      <c r="AF647" s="36" t="s">
        <v>2003</v>
      </c>
      <c r="AG647" s="31">
        <v>0</v>
      </c>
      <c r="AH647" s="31">
        <v>0</v>
      </c>
      <c r="AI647" s="36" t="s">
        <v>2003</v>
      </c>
      <c r="AJ647" t="s">
        <v>431</v>
      </c>
      <c r="AK647" s="37">
        <v>5</v>
      </c>
      <c r="AT647"/>
    </row>
    <row r="648" spans="1:46" x14ac:dyDescent="0.25">
      <c r="A648" t="s">
        <v>1823</v>
      </c>
      <c r="B648" t="s">
        <v>1281</v>
      </c>
      <c r="C648" t="s">
        <v>1476</v>
      </c>
      <c r="D648" t="s">
        <v>1755</v>
      </c>
      <c r="E648" s="31">
        <v>40.967391304347828</v>
      </c>
      <c r="F648" s="31">
        <v>254.99597826086952</v>
      </c>
      <c r="G648" s="31">
        <v>0</v>
      </c>
      <c r="H648" s="36">
        <v>0</v>
      </c>
      <c r="I648" s="31">
        <v>90.735978260869544</v>
      </c>
      <c r="J648" s="31">
        <v>0</v>
      </c>
      <c r="K648" s="36">
        <v>0</v>
      </c>
      <c r="L648" s="31">
        <v>69.206195652173889</v>
      </c>
      <c r="M648" s="31">
        <v>0</v>
      </c>
      <c r="N648" s="36">
        <v>0</v>
      </c>
      <c r="O648" s="31">
        <v>16.051521739130433</v>
      </c>
      <c r="P648" s="31">
        <v>0</v>
      </c>
      <c r="Q648" s="36">
        <v>0</v>
      </c>
      <c r="R648" s="31">
        <v>5.4782608695652177</v>
      </c>
      <c r="S648" s="31">
        <v>0</v>
      </c>
      <c r="T648" s="36">
        <v>0</v>
      </c>
      <c r="U648" s="31">
        <v>17.052282608695656</v>
      </c>
      <c r="V648" s="31">
        <v>0</v>
      </c>
      <c r="W648" s="36">
        <v>0</v>
      </c>
      <c r="X648" s="31">
        <v>0</v>
      </c>
      <c r="Y648" s="31">
        <v>0</v>
      </c>
      <c r="Z648" s="36" t="s">
        <v>2003</v>
      </c>
      <c r="AA648" s="31">
        <v>147.20771739130433</v>
      </c>
      <c r="AB648" s="31">
        <v>0</v>
      </c>
      <c r="AC648" s="36">
        <v>0</v>
      </c>
      <c r="AD648" s="31">
        <v>0</v>
      </c>
      <c r="AE648" s="31">
        <v>0</v>
      </c>
      <c r="AF648" s="36" t="s">
        <v>2003</v>
      </c>
      <c r="AG648" s="31">
        <v>0</v>
      </c>
      <c r="AH648" s="31">
        <v>0</v>
      </c>
      <c r="AI648" s="36" t="s">
        <v>2003</v>
      </c>
      <c r="AJ648" t="s">
        <v>589</v>
      </c>
      <c r="AK648" s="37">
        <v>5</v>
      </c>
      <c r="AT648"/>
    </row>
    <row r="649" spans="1:46" x14ac:dyDescent="0.25">
      <c r="A649" t="s">
        <v>1823</v>
      </c>
      <c r="B649" t="s">
        <v>1341</v>
      </c>
      <c r="C649" t="s">
        <v>1707</v>
      </c>
      <c r="D649" t="s">
        <v>1764</v>
      </c>
      <c r="E649" s="31">
        <v>48.565217391304351</v>
      </c>
      <c r="F649" s="31">
        <v>258.2454347826087</v>
      </c>
      <c r="G649" s="31">
        <v>0</v>
      </c>
      <c r="H649" s="36">
        <v>0</v>
      </c>
      <c r="I649" s="31">
        <v>81.001630434782612</v>
      </c>
      <c r="J649" s="31">
        <v>0</v>
      </c>
      <c r="K649" s="36">
        <v>0</v>
      </c>
      <c r="L649" s="31">
        <v>51.456195652173918</v>
      </c>
      <c r="M649" s="31">
        <v>0</v>
      </c>
      <c r="N649" s="36">
        <v>0</v>
      </c>
      <c r="O649" s="31">
        <v>19.197608695652175</v>
      </c>
      <c r="P649" s="31">
        <v>0</v>
      </c>
      <c r="Q649" s="36">
        <v>0</v>
      </c>
      <c r="R649" s="31">
        <v>10.347826086956522</v>
      </c>
      <c r="S649" s="31">
        <v>0</v>
      </c>
      <c r="T649" s="36">
        <v>0</v>
      </c>
      <c r="U649" s="31">
        <v>16.385869565217391</v>
      </c>
      <c r="V649" s="31">
        <v>0</v>
      </c>
      <c r="W649" s="36">
        <v>0</v>
      </c>
      <c r="X649" s="31">
        <v>0</v>
      </c>
      <c r="Y649" s="31">
        <v>0</v>
      </c>
      <c r="Z649" s="36" t="s">
        <v>2003</v>
      </c>
      <c r="AA649" s="31">
        <v>160.85793478260871</v>
      </c>
      <c r="AB649" s="31">
        <v>0</v>
      </c>
      <c r="AC649" s="36">
        <v>0</v>
      </c>
      <c r="AD649" s="31">
        <v>0</v>
      </c>
      <c r="AE649" s="31">
        <v>0</v>
      </c>
      <c r="AF649" s="36" t="s">
        <v>2003</v>
      </c>
      <c r="AG649" s="31">
        <v>0</v>
      </c>
      <c r="AH649" s="31">
        <v>0</v>
      </c>
      <c r="AI649" s="36" t="s">
        <v>2003</v>
      </c>
      <c r="AJ649" t="s">
        <v>650</v>
      </c>
      <c r="AK649" s="37">
        <v>5</v>
      </c>
      <c r="AT649"/>
    </row>
    <row r="650" spans="1:46" x14ac:dyDescent="0.25">
      <c r="A650" t="s">
        <v>1823</v>
      </c>
      <c r="B650" t="s">
        <v>1040</v>
      </c>
      <c r="C650" t="s">
        <v>1560</v>
      </c>
      <c r="D650" t="s">
        <v>1755</v>
      </c>
      <c r="E650" s="31">
        <v>90.206521739130437</v>
      </c>
      <c r="F650" s="31">
        <v>293.85228260869565</v>
      </c>
      <c r="G650" s="31">
        <v>2.6955434782608694</v>
      </c>
      <c r="H650" s="36">
        <v>9.1731241776683865E-3</v>
      </c>
      <c r="I650" s="31">
        <v>67.188369565217386</v>
      </c>
      <c r="J650" s="31">
        <v>0</v>
      </c>
      <c r="K650" s="36">
        <v>0</v>
      </c>
      <c r="L650" s="31">
        <v>52.492717391304346</v>
      </c>
      <c r="M650" s="31">
        <v>0</v>
      </c>
      <c r="N650" s="36">
        <v>0</v>
      </c>
      <c r="O650" s="31">
        <v>10.434782608695652</v>
      </c>
      <c r="P650" s="31">
        <v>0</v>
      </c>
      <c r="Q650" s="36">
        <v>0</v>
      </c>
      <c r="R650" s="31">
        <v>4.2608695652173916</v>
      </c>
      <c r="S650" s="31">
        <v>0</v>
      </c>
      <c r="T650" s="36">
        <v>0</v>
      </c>
      <c r="U650" s="31">
        <v>59.09043478260871</v>
      </c>
      <c r="V650" s="31">
        <v>0</v>
      </c>
      <c r="W650" s="36">
        <v>0</v>
      </c>
      <c r="X650" s="31">
        <v>17.964891304347827</v>
      </c>
      <c r="Y650" s="31">
        <v>0</v>
      </c>
      <c r="Z650" s="36">
        <v>0</v>
      </c>
      <c r="AA650" s="31">
        <v>149.60858695652175</v>
      </c>
      <c r="AB650" s="31">
        <v>2.6955434782608694</v>
      </c>
      <c r="AC650" s="36">
        <v>1.8017304575199487E-2</v>
      </c>
      <c r="AD650" s="31">
        <v>0</v>
      </c>
      <c r="AE650" s="31">
        <v>0</v>
      </c>
      <c r="AF650" s="36" t="s">
        <v>2003</v>
      </c>
      <c r="AG650" s="31">
        <v>0</v>
      </c>
      <c r="AH650" s="31">
        <v>0</v>
      </c>
      <c r="AI650" s="36" t="s">
        <v>2003</v>
      </c>
      <c r="AJ650" t="s">
        <v>348</v>
      </c>
      <c r="AK650" s="37">
        <v>5</v>
      </c>
      <c r="AT650"/>
    </row>
    <row r="651" spans="1:46" x14ac:dyDescent="0.25">
      <c r="A651" t="s">
        <v>1823</v>
      </c>
      <c r="B651" t="s">
        <v>965</v>
      </c>
      <c r="C651" t="s">
        <v>1561</v>
      </c>
      <c r="D651" t="s">
        <v>1755</v>
      </c>
      <c r="E651" s="31">
        <v>115.71739130434783</v>
      </c>
      <c r="F651" s="31">
        <v>377.59228260869565</v>
      </c>
      <c r="G651" s="31">
        <v>52.336304347826093</v>
      </c>
      <c r="H651" s="36">
        <v>0.13860533373787981</v>
      </c>
      <c r="I651" s="31">
        <v>54.658695652173904</v>
      </c>
      <c r="J651" s="31">
        <v>16.692391304347822</v>
      </c>
      <c r="K651" s="36">
        <v>0.30539315117527738</v>
      </c>
      <c r="L651" s="31">
        <v>38.422282608695646</v>
      </c>
      <c r="M651" s="31">
        <v>14.455978260869562</v>
      </c>
      <c r="N651" s="36">
        <v>0.37623944438943657</v>
      </c>
      <c r="O651" s="31">
        <v>8.695652173913043</v>
      </c>
      <c r="P651" s="31">
        <v>0</v>
      </c>
      <c r="Q651" s="36">
        <v>0</v>
      </c>
      <c r="R651" s="31">
        <v>7.5407608695652177</v>
      </c>
      <c r="S651" s="31">
        <v>2.2364130434782608</v>
      </c>
      <c r="T651" s="36">
        <v>0.29657657657657654</v>
      </c>
      <c r="U651" s="31">
        <v>95.985108695652187</v>
      </c>
      <c r="V651" s="31">
        <v>12.944673913043482</v>
      </c>
      <c r="W651" s="36">
        <v>0.13486127263853204</v>
      </c>
      <c r="X651" s="31">
        <v>15.565217391304348</v>
      </c>
      <c r="Y651" s="31">
        <v>0</v>
      </c>
      <c r="Z651" s="36">
        <v>0</v>
      </c>
      <c r="AA651" s="31">
        <v>211.38326086956525</v>
      </c>
      <c r="AB651" s="31">
        <v>22.69923913043479</v>
      </c>
      <c r="AC651" s="36">
        <v>0.10738427932778193</v>
      </c>
      <c r="AD651" s="31">
        <v>0</v>
      </c>
      <c r="AE651" s="31">
        <v>0</v>
      </c>
      <c r="AF651" s="36" t="s">
        <v>2003</v>
      </c>
      <c r="AG651" s="31">
        <v>0</v>
      </c>
      <c r="AH651" s="31">
        <v>0</v>
      </c>
      <c r="AI651" s="36" t="s">
        <v>2003</v>
      </c>
      <c r="AJ651" t="s">
        <v>273</v>
      </c>
      <c r="AK651" s="37">
        <v>5</v>
      </c>
      <c r="AT651"/>
    </row>
    <row r="652" spans="1:46" x14ac:dyDescent="0.25">
      <c r="A652" t="s">
        <v>1823</v>
      </c>
      <c r="B652" t="s">
        <v>1172</v>
      </c>
      <c r="C652" t="s">
        <v>1454</v>
      </c>
      <c r="D652" t="s">
        <v>1755</v>
      </c>
      <c r="E652" s="31">
        <v>193.65217391304347</v>
      </c>
      <c r="F652" s="31">
        <v>504.05326086956541</v>
      </c>
      <c r="G652" s="31">
        <v>8.8793478260869563</v>
      </c>
      <c r="H652" s="36">
        <v>1.7615892040394276E-2</v>
      </c>
      <c r="I652" s="31">
        <v>42.088152173913045</v>
      </c>
      <c r="J652" s="31">
        <v>2.6103260869565221</v>
      </c>
      <c r="K652" s="36">
        <v>6.2020448799233498E-2</v>
      </c>
      <c r="L652" s="31">
        <v>27.066413043478263</v>
      </c>
      <c r="M652" s="31">
        <v>2.6103260869565221</v>
      </c>
      <c r="N652" s="36">
        <v>9.6441522663657436E-2</v>
      </c>
      <c r="O652" s="31">
        <v>9.5434782608695645</v>
      </c>
      <c r="P652" s="31">
        <v>0</v>
      </c>
      <c r="Q652" s="36">
        <v>0</v>
      </c>
      <c r="R652" s="31">
        <v>5.4782608695652177</v>
      </c>
      <c r="S652" s="31">
        <v>0</v>
      </c>
      <c r="T652" s="36">
        <v>0</v>
      </c>
      <c r="U652" s="31">
        <v>129.87760869565219</v>
      </c>
      <c r="V652" s="31">
        <v>6.2690217391304346</v>
      </c>
      <c r="W652" s="36">
        <v>4.8268687744481842E-2</v>
      </c>
      <c r="X652" s="31">
        <v>31.488695652173924</v>
      </c>
      <c r="Y652" s="31">
        <v>0</v>
      </c>
      <c r="Z652" s="36">
        <v>0</v>
      </c>
      <c r="AA652" s="31">
        <v>300.59880434782622</v>
      </c>
      <c r="AB652" s="31">
        <v>0</v>
      </c>
      <c r="AC652" s="36">
        <v>0</v>
      </c>
      <c r="AD652" s="31">
        <v>0</v>
      </c>
      <c r="AE652" s="31">
        <v>0</v>
      </c>
      <c r="AF652" s="36" t="s">
        <v>2003</v>
      </c>
      <c r="AG652" s="31">
        <v>0</v>
      </c>
      <c r="AH652" s="31">
        <v>0</v>
      </c>
      <c r="AI652" s="36" t="s">
        <v>2003</v>
      </c>
      <c r="AJ652" t="s">
        <v>480</v>
      </c>
      <c r="AK652" s="37">
        <v>5</v>
      </c>
      <c r="AT652"/>
    </row>
    <row r="653" spans="1:46" x14ac:dyDescent="0.25">
      <c r="A653" t="s">
        <v>1823</v>
      </c>
      <c r="B653" t="s">
        <v>999</v>
      </c>
      <c r="C653" t="s">
        <v>1593</v>
      </c>
      <c r="D653" t="s">
        <v>1770</v>
      </c>
      <c r="E653" s="31">
        <v>79.293478260869563</v>
      </c>
      <c r="F653" s="31">
        <v>296.15489130434781</v>
      </c>
      <c r="G653" s="31">
        <v>0</v>
      </c>
      <c r="H653" s="36">
        <v>0</v>
      </c>
      <c r="I653" s="31">
        <v>34.092391304347828</v>
      </c>
      <c r="J653" s="31">
        <v>0</v>
      </c>
      <c r="K653" s="36">
        <v>0</v>
      </c>
      <c r="L653" s="31">
        <v>24.255434782608695</v>
      </c>
      <c r="M653" s="31">
        <v>0</v>
      </c>
      <c r="N653" s="36">
        <v>0</v>
      </c>
      <c r="O653" s="31">
        <v>4.6195652173913047</v>
      </c>
      <c r="P653" s="31">
        <v>0</v>
      </c>
      <c r="Q653" s="36">
        <v>0</v>
      </c>
      <c r="R653" s="31">
        <v>5.2173913043478262</v>
      </c>
      <c r="S653" s="31">
        <v>0</v>
      </c>
      <c r="T653" s="36">
        <v>0</v>
      </c>
      <c r="U653" s="31">
        <v>88.698369565217391</v>
      </c>
      <c r="V653" s="31">
        <v>0</v>
      </c>
      <c r="W653" s="36">
        <v>0</v>
      </c>
      <c r="X653" s="31">
        <v>0</v>
      </c>
      <c r="Y653" s="31">
        <v>0</v>
      </c>
      <c r="Z653" s="36" t="s">
        <v>2003</v>
      </c>
      <c r="AA653" s="31">
        <v>173.3641304347826</v>
      </c>
      <c r="AB653" s="31">
        <v>0</v>
      </c>
      <c r="AC653" s="36">
        <v>0</v>
      </c>
      <c r="AD653" s="31">
        <v>0</v>
      </c>
      <c r="AE653" s="31">
        <v>0</v>
      </c>
      <c r="AF653" s="36" t="s">
        <v>2003</v>
      </c>
      <c r="AG653" s="31">
        <v>0</v>
      </c>
      <c r="AH653" s="31">
        <v>0</v>
      </c>
      <c r="AI653" s="36" t="s">
        <v>2003</v>
      </c>
      <c r="AJ653" t="s">
        <v>307</v>
      </c>
      <c r="AK653" s="37">
        <v>5</v>
      </c>
      <c r="AT653"/>
    </row>
    <row r="654" spans="1:46" x14ac:dyDescent="0.25">
      <c r="A654" t="s">
        <v>1823</v>
      </c>
      <c r="B654" t="s">
        <v>909</v>
      </c>
      <c r="C654" t="s">
        <v>1557</v>
      </c>
      <c r="D654" t="s">
        <v>1750</v>
      </c>
      <c r="E654" s="31">
        <v>80.456521739130437</v>
      </c>
      <c r="F654" s="31">
        <v>309.63228260869573</v>
      </c>
      <c r="G654" s="31">
        <v>19.399782608695652</v>
      </c>
      <c r="H654" s="36">
        <v>6.2654263454862469E-2</v>
      </c>
      <c r="I654" s="31">
        <v>104.28945652173911</v>
      </c>
      <c r="J654" s="31">
        <v>14.309782608695652</v>
      </c>
      <c r="K654" s="36">
        <v>0.1372121697241061</v>
      </c>
      <c r="L654" s="31">
        <v>81.321195652173898</v>
      </c>
      <c r="M654" s="31">
        <v>14.309782608695652</v>
      </c>
      <c r="N654" s="36">
        <v>0.17596621021045109</v>
      </c>
      <c r="O654" s="31">
        <v>17.239999999999998</v>
      </c>
      <c r="P654" s="31">
        <v>0</v>
      </c>
      <c r="Q654" s="36">
        <v>0</v>
      </c>
      <c r="R654" s="31">
        <v>5.7282608695652177</v>
      </c>
      <c r="S654" s="31">
        <v>0</v>
      </c>
      <c r="T654" s="36">
        <v>0</v>
      </c>
      <c r="U654" s="31">
        <v>30.119782608695662</v>
      </c>
      <c r="V654" s="31">
        <v>0.85597826086956519</v>
      </c>
      <c r="W654" s="36">
        <v>2.8419138079118871E-2</v>
      </c>
      <c r="X654" s="31">
        <v>0</v>
      </c>
      <c r="Y654" s="31">
        <v>0</v>
      </c>
      <c r="Z654" s="36" t="s">
        <v>2003</v>
      </c>
      <c r="AA654" s="31">
        <v>175.22304347826096</v>
      </c>
      <c r="AB654" s="31">
        <v>4.2340217391304353</v>
      </c>
      <c r="AC654" s="36">
        <v>2.4163612588179527E-2</v>
      </c>
      <c r="AD654" s="31">
        <v>0</v>
      </c>
      <c r="AE654" s="31">
        <v>0</v>
      </c>
      <c r="AF654" s="36" t="s">
        <v>2003</v>
      </c>
      <c r="AG654" s="31">
        <v>0</v>
      </c>
      <c r="AH654" s="31">
        <v>0</v>
      </c>
      <c r="AI654" s="36" t="s">
        <v>2003</v>
      </c>
      <c r="AJ654" t="s">
        <v>217</v>
      </c>
      <c r="AK654" s="37">
        <v>5</v>
      </c>
      <c r="AT654"/>
    </row>
    <row r="655" spans="1:46" x14ac:dyDescent="0.25">
      <c r="A655" t="s">
        <v>1823</v>
      </c>
      <c r="B655" t="s">
        <v>1210</v>
      </c>
      <c r="C655" t="s">
        <v>1660</v>
      </c>
      <c r="D655" t="s">
        <v>1737</v>
      </c>
      <c r="E655" s="31">
        <v>110.45652173913044</v>
      </c>
      <c r="F655" s="31">
        <v>422.88586956521738</v>
      </c>
      <c r="G655" s="31">
        <v>33</v>
      </c>
      <c r="H655" s="36">
        <v>7.8035239233527398E-2</v>
      </c>
      <c r="I655" s="31">
        <v>81.440217391304344</v>
      </c>
      <c r="J655" s="31">
        <v>28</v>
      </c>
      <c r="K655" s="36">
        <v>0.34381047714381047</v>
      </c>
      <c r="L655" s="31">
        <v>58.236413043478258</v>
      </c>
      <c r="M655" s="31">
        <v>27.298913043478262</v>
      </c>
      <c r="N655" s="36">
        <v>0.46876020717652001</v>
      </c>
      <c r="O655" s="31">
        <v>20.290760869565219</v>
      </c>
      <c r="P655" s="31">
        <v>0.70108695652173914</v>
      </c>
      <c r="Q655" s="36">
        <v>3.4552028927280029E-2</v>
      </c>
      <c r="R655" s="31">
        <v>2.9130434782608696</v>
      </c>
      <c r="S655" s="31">
        <v>0</v>
      </c>
      <c r="T655" s="36">
        <v>0</v>
      </c>
      <c r="U655" s="31">
        <v>47.078804347826086</v>
      </c>
      <c r="V655" s="31">
        <v>0</v>
      </c>
      <c r="W655" s="36">
        <v>0</v>
      </c>
      <c r="X655" s="31">
        <v>12.358695652173912</v>
      </c>
      <c r="Y655" s="31">
        <v>0</v>
      </c>
      <c r="Z655" s="36">
        <v>0</v>
      </c>
      <c r="AA655" s="31">
        <v>282.00815217391306</v>
      </c>
      <c r="AB655" s="31">
        <v>5</v>
      </c>
      <c r="AC655" s="36">
        <v>1.772998390811243E-2</v>
      </c>
      <c r="AD655" s="31">
        <v>0</v>
      </c>
      <c r="AE655" s="31">
        <v>0</v>
      </c>
      <c r="AF655" s="36" t="s">
        <v>2003</v>
      </c>
      <c r="AG655" s="31">
        <v>0</v>
      </c>
      <c r="AH655" s="31">
        <v>0</v>
      </c>
      <c r="AI655" s="36" t="s">
        <v>2003</v>
      </c>
      <c r="AJ655" t="s">
        <v>518</v>
      </c>
      <c r="AK655" s="37">
        <v>5</v>
      </c>
      <c r="AT655"/>
    </row>
    <row r="656" spans="1:46" x14ac:dyDescent="0.25">
      <c r="A656" t="s">
        <v>1823</v>
      </c>
      <c r="B656" t="s">
        <v>1275</v>
      </c>
      <c r="C656" t="s">
        <v>1684</v>
      </c>
      <c r="D656" t="s">
        <v>1802</v>
      </c>
      <c r="E656" s="31">
        <v>25.934782608695652</v>
      </c>
      <c r="F656" s="31">
        <v>106.94304347826085</v>
      </c>
      <c r="G656" s="31">
        <v>7.880434782608696E-2</v>
      </c>
      <c r="H656" s="36">
        <v>7.3688147693408532E-4</v>
      </c>
      <c r="I656" s="31">
        <v>14.122391304347829</v>
      </c>
      <c r="J656" s="31">
        <v>1.0869565217391304E-2</v>
      </c>
      <c r="K656" s="36">
        <v>7.6966888844419109E-4</v>
      </c>
      <c r="L656" s="31">
        <v>7.7560869565217407</v>
      </c>
      <c r="M656" s="31">
        <v>1.0869565217391304E-2</v>
      </c>
      <c r="N656" s="36">
        <v>1.401423846628174E-3</v>
      </c>
      <c r="O656" s="31">
        <v>0</v>
      </c>
      <c r="P656" s="31">
        <v>0</v>
      </c>
      <c r="Q656" s="36" t="s">
        <v>2003</v>
      </c>
      <c r="R656" s="31">
        <v>6.3663043478260883</v>
      </c>
      <c r="S656" s="31">
        <v>0</v>
      </c>
      <c r="T656" s="36">
        <v>0</v>
      </c>
      <c r="U656" s="31">
        <v>36.529239130434782</v>
      </c>
      <c r="V656" s="31">
        <v>2.717391304347826E-2</v>
      </c>
      <c r="W656" s="36">
        <v>7.4389485492562535E-4</v>
      </c>
      <c r="X656" s="31">
        <v>0</v>
      </c>
      <c r="Y656" s="31">
        <v>0</v>
      </c>
      <c r="Z656" s="36" t="s">
        <v>2003</v>
      </c>
      <c r="AA656" s="31">
        <v>56.291413043478244</v>
      </c>
      <c r="AB656" s="31">
        <v>4.0760869565217392E-2</v>
      </c>
      <c r="AC656" s="36">
        <v>7.2410457228591152E-4</v>
      </c>
      <c r="AD656" s="31">
        <v>0</v>
      </c>
      <c r="AE656" s="31">
        <v>0</v>
      </c>
      <c r="AF656" s="36" t="s">
        <v>2003</v>
      </c>
      <c r="AG656" s="31">
        <v>0</v>
      </c>
      <c r="AH656" s="31">
        <v>0</v>
      </c>
      <c r="AI656" s="36" t="s">
        <v>2003</v>
      </c>
      <c r="AJ656" t="s">
        <v>583</v>
      </c>
      <c r="AK656" s="37">
        <v>5</v>
      </c>
      <c r="AT656"/>
    </row>
    <row r="657" spans="1:46" x14ac:dyDescent="0.25">
      <c r="A657" t="s">
        <v>1823</v>
      </c>
      <c r="B657" t="s">
        <v>779</v>
      </c>
      <c r="C657" t="s">
        <v>1454</v>
      </c>
      <c r="D657" t="s">
        <v>1755</v>
      </c>
      <c r="E657" s="31">
        <v>176.21739130434781</v>
      </c>
      <c r="F657" s="31">
        <v>564.41304347826087</v>
      </c>
      <c r="G657" s="31">
        <v>14.902173913043478</v>
      </c>
      <c r="H657" s="36">
        <v>2.6402958055694644E-2</v>
      </c>
      <c r="I657" s="31">
        <v>140.23641304347825</v>
      </c>
      <c r="J657" s="31">
        <v>0</v>
      </c>
      <c r="K657" s="36">
        <v>0</v>
      </c>
      <c r="L657" s="31">
        <v>118.90489130434783</v>
      </c>
      <c r="M657" s="31">
        <v>0</v>
      </c>
      <c r="N657" s="36">
        <v>0</v>
      </c>
      <c r="O657" s="31">
        <v>16.016304347826086</v>
      </c>
      <c r="P657" s="31">
        <v>0</v>
      </c>
      <c r="Q657" s="36">
        <v>0</v>
      </c>
      <c r="R657" s="31">
        <v>5.3152173913043477</v>
      </c>
      <c r="S657" s="31">
        <v>0</v>
      </c>
      <c r="T657" s="36">
        <v>0</v>
      </c>
      <c r="U657" s="31">
        <v>126.03532608695652</v>
      </c>
      <c r="V657" s="31">
        <v>0</v>
      </c>
      <c r="W657" s="36">
        <v>0</v>
      </c>
      <c r="X657" s="31">
        <v>18.027173913043477</v>
      </c>
      <c r="Y657" s="31">
        <v>0</v>
      </c>
      <c r="Z657" s="36">
        <v>0</v>
      </c>
      <c r="AA657" s="31">
        <v>280.11413043478262</v>
      </c>
      <c r="AB657" s="31">
        <v>14.902173913043478</v>
      </c>
      <c r="AC657" s="36">
        <v>5.32003647581537E-2</v>
      </c>
      <c r="AD657" s="31">
        <v>0</v>
      </c>
      <c r="AE657" s="31">
        <v>0</v>
      </c>
      <c r="AF657" s="36" t="s">
        <v>2003</v>
      </c>
      <c r="AG657" s="31">
        <v>0</v>
      </c>
      <c r="AH657" s="31">
        <v>0</v>
      </c>
      <c r="AI657" s="36" t="s">
        <v>2003</v>
      </c>
      <c r="AJ657" t="s">
        <v>87</v>
      </c>
      <c r="AK657" s="37">
        <v>5</v>
      </c>
      <c r="AT657"/>
    </row>
    <row r="658" spans="1:46" x14ac:dyDescent="0.25">
      <c r="A658" t="s">
        <v>1823</v>
      </c>
      <c r="B658" t="s">
        <v>1144</v>
      </c>
      <c r="C658" t="s">
        <v>1531</v>
      </c>
      <c r="D658" t="s">
        <v>1755</v>
      </c>
      <c r="E658" s="31">
        <v>140.59782608695653</v>
      </c>
      <c r="F658" s="31">
        <v>516.15434782608713</v>
      </c>
      <c r="G658" s="31">
        <v>4.125</v>
      </c>
      <c r="H658" s="36">
        <v>7.9917955111169104E-3</v>
      </c>
      <c r="I658" s="31">
        <v>166.9847826086957</v>
      </c>
      <c r="J658" s="31">
        <v>0</v>
      </c>
      <c r="K658" s="36">
        <v>0</v>
      </c>
      <c r="L658" s="31">
        <v>141.82663043478263</v>
      </c>
      <c r="M658" s="31">
        <v>0</v>
      </c>
      <c r="N658" s="36">
        <v>0</v>
      </c>
      <c r="O658" s="31">
        <v>18.897282608695651</v>
      </c>
      <c r="P658" s="31">
        <v>0</v>
      </c>
      <c r="Q658" s="36">
        <v>0</v>
      </c>
      <c r="R658" s="31">
        <v>6.2608695652173916</v>
      </c>
      <c r="S658" s="31">
        <v>0</v>
      </c>
      <c r="T658" s="36">
        <v>0</v>
      </c>
      <c r="U658" s="31">
        <v>72.204347826086973</v>
      </c>
      <c r="V658" s="31">
        <v>0</v>
      </c>
      <c r="W658" s="36">
        <v>0</v>
      </c>
      <c r="X658" s="31">
        <v>2.5706521739130435</v>
      </c>
      <c r="Y658" s="31">
        <v>0</v>
      </c>
      <c r="Z658" s="36">
        <v>0</v>
      </c>
      <c r="AA658" s="31">
        <v>274.3945652173914</v>
      </c>
      <c r="AB658" s="31">
        <v>4.125</v>
      </c>
      <c r="AC658" s="36">
        <v>1.5033096580218104E-2</v>
      </c>
      <c r="AD658" s="31">
        <v>0</v>
      </c>
      <c r="AE658" s="31">
        <v>0</v>
      </c>
      <c r="AF658" s="36" t="s">
        <v>2003</v>
      </c>
      <c r="AG658" s="31">
        <v>0</v>
      </c>
      <c r="AH658" s="31">
        <v>0</v>
      </c>
      <c r="AI658" s="36" t="s">
        <v>2003</v>
      </c>
      <c r="AJ658" t="s">
        <v>452</v>
      </c>
      <c r="AK658" s="37">
        <v>5</v>
      </c>
      <c r="AT658"/>
    </row>
    <row r="659" spans="1:46" x14ac:dyDescent="0.25">
      <c r="A659" t="s">
        <v>1823</v>
      </c>
      <c r="B659" t="s">
        <v>1103</v>
      </c>
      <c r="C659" t="s">
        <v>1454</v>
      </c>
      <c r="D659" t="s">
        <v>1755</v>
      </c>
      <c r="E659" s="31">
        <v>75.576086956521735</v>
      </c>
      <c r="F659" s="31">
        <v>274.0896739130435</v>
      </c>
      <c r="G659" s="31">
        <v>0</v>
      </c>
      <c r="H659" s="36">
        <v>0</v>
      </c>
      <c r="I659" s="31">
        <v>32.894021739130437</v>
      </c>
      <c r="J659" s="31">
        <v>0</v>
      </c>
      <c r="K659" s="36">
        <v>0</v>
      </c>
      <c r="L659" s="31">
        <v>22.198369565217391</v>
      </c>
      <c r="M659" s="31">
        <v>0</v>
      </c>
      <c r="N659" s="36">
        <v>0</v>
      </c>
      <c r="O659" s="31">
        <v>5.4782608695652177</v>
      </c>
      <c r="P659" s="31">
        <v>0</v>
      </c>
      <c r="Q659" s="36">
        <v>0</v>
      </c>
      <c r="R659" s="31">
        <v>5.2173913043478262</v>
      </c>
      <c r="S659" s="31">
        <v>0</v>
      </c>
      <c r="T659" s="36">
        <v>0</v>
      </c>
      <c r="U659" s="31">
        <v>69.445652173913047</v>
      </c>
      <c r="V659" s="31">
        <v>0</v>
      </c>
      <c r="W659" s="36">
        <v>0</v>
      </c>
      <c r="X659" s="31">
        <v>10.184782608695652</v>
      </c>
      <c r="Y659" s="31">
        <v>0</v>
      </c>
      <c r="Z659" s="36">
        <v>0</v>
      </c>
      <c r="AA659" s="31">
        <v>161.56521739130434</v>
      </c>
      <c r="AB659" s="31">
        <v>0</v>
      </c>
      <c r="AC659" s="36">
        <v>0</v>
      </c>
      <c r="AD659" s="31">
        <v>0</v>
      </c>
      <c r="AE659" s="31">
        <v>0</v>
      </c>
      <c r="AF659" s="36" t="s">
        <v>2003</v>
      </c>
      <c r="AG659" s="31">
        <v>0</v>
      </c>
      <c r="AH659" s="31">
        <v>0</v>
      </c>
      <c r="AI659" s="36" t="s">
        <v>2003</v>
      </c>
      <c r="AJ659" t="s">
        <v>411</v>
      </c>
      <c r="AK659" s="37">
        <v>5</v>
      </c>
      <c r="AT659"/>
    </row>
    <row r="660" spans="1:46" x14ac:dyDescent="0.25">
      <c r="A660" t="s">
        <v>1823</v>
      </c>
      <c r="B660" t="s">
        <v>1139</v>
      </c>
      <c r="C660" t="s">
        <v>1640</v>
      </c>
      <c r="D660" t="s">
        <v>1750</v>
      </c>
      <c r="E660" s="31">
        <v>135.63043478260869</v>
      </c>
      <c r="F660" s="31">
        <v>424.34510869565219</v>
      </c>
      <c r="G660" s="31">
        <v>52.209239130434781</v>
      </c>
      <c r="H660" s="36">
        <v>0.1230348554998431</v>
      </c>
      <c r="I660" s="31">
        <v>74.826086956521749</v>
      </c>
      <c r="J660" s="31">
        <v>7.4021739130434785</v>
      </c>
      <c r="K660" s="36">
        <v>9.8925043579314337E-2</v>
      </c>
      <c r="L660" s="31">
        <v>52.625</v>
      </c>
      <c r="M660" s="31">
        <v>7.4021739130434785</v>
      </c>
      <c r="N660" s="36">
        <v>0.14065888670866467</v>
      </c>
      <c r="O660" s="31">
        <v>16.288043478260871</v>
      </c>
      <c r="P660" s="31">
        <v>0</v>
      </c>
      <c r="Q660" s="36">
        <v>0</v>
      </c>
      <c r="R660" s="31">
        <v>5.9130434782608692</v>
      </c>
      <c r="S660" s="31">
        <v>0</v>
      </c>
      <c r="T660" s="36">
        <v>0</v>
      </c>
      <c r="U660" s="31">
        <v>122.70108695652173</v>
      </c>
      <c r="V660" s="31">
        <v>18.260869565217391</v>
      </c>
      <c r="W660" s="36">
        <v>0.14882402444966117</v>
      </c>
      <c r="X660" s="31">
        <v>5.5489130434782608</v>
      </c>
      <c r="Y660" s="31">
        <v>0</v>
      </c>
      <c r="Z660" s="36">
        <v>0</v>
      </c>
      <c r="AA660" s="31">
        <v>221.26902173913044</v>
      </c>
      <c r="AB660" s="31">
        <v>26.546195652173914</v>
      </c>
      <c r="AC660" s="36">
        <v>0.11997249069718889</v>
      </c>
      <c r="AD660" s="31">
        <v>0</v>
      </c>
      <c r="AE660" s="31">
        <v>0</v>
      </c>
      <c r="AF660" s="36" t="s">
        <v>2003</v>
      </c>
      <c r="AG660" s="31">
        <v>0</v>
      </c>
      <c r="AH660" s="31">
        <v>0</v>
      </c>
      <c r="AI660" s="36" t="s">
        <v>2003</v>
      </c>
      <c r="AJ660" t="s">
        <v>447</v>
      </c>
      <c r="AK660" s="37">
        <v>5</v>
      </c>
      <c r="AT660"/>
    </row>
    <row r="661" spans="1:46" x14ac:dyDescent="0.25">
      <c r="A661" t="s">
        <v>1823</v>
      </c>
      <c r="B661" t="s">
        <v>1121</v>
      </c>
      <c r="C661" t="s">
        <v>1634</v>
      </c>
      <c r="D661" t="s">
        <v>1755</v>
      </c>
      <c r="E661" s="31">
        <v>115.29347826086956</v>
      </c>
      <c r="F661" s="31">
        <v>315.86956521739125</v>
      </c>
      <c r="G661" s="31">
        <v>37.407608695652172</v>
      </c>
      <c r="H661" s="36">
        <v>0.11842739160357882</v>
      </c>
      <c r="I661" s="31">
        <v>72.815217391304344</v>
      </c>
      <c r="J661" s="31">
        <v>2.6195652173913042</v>
      </c>
      <c r="K661" s="36">
        <v>3.5975518734139421E-2</v>
      </c>
      <c r="L661" s="31">
        <v>55.247282608695649</v>
      </c>
      <c r="M661" s="31">
        <v>2.6195652173913042</v>
      </c>
      <c r="N661" s="36">
        <v>4.7415277162953129E-2</v>
      </c>
      <c r="O661" s="31">
        <v>15.475543478260869</v>
      </c>
      <c r="P661" s="31">
        <v>0</v>
      </c>
      <c r="Q661" s="36">
        <v>0</v>
      </c>
      <c r="R661" s="31">
        <v>2.0923913043478262</v>
      </c>
      <c r="S661" s="31">
        <v>0</v>
      </c>
      <c r="T661" s="36">
        <v>0</v>
      </c>
      <c r="U661" s="31">
        <v>79.5625</v>
      </c>
      <c r="V661" s="31">
        <v>3.3315217391304346</v>
      </c>
      <c r="W661" s="36">
        <v>4.1873014788756442E-2</v>
      </c>
      <c r="X661" s="31">
        <v>1.1304347826086956</v>
      </c>
      <c r="Y661" s="31">
        <v>0</v>
      </c>
      <c r="Z661" s="36">
        <v>0</v>
      </c>
      <c r="AA661" s="31">
        <v>162.36141304347825</v>
      </c>
      <c r="AB661" s="31">
        <v>31.456521739130434</v>
      </c>
      <c r="AC661" s="36">
        <v>0.19374382834859161</v>
      </c>
      <c r="AD661" s="31">
        <v>0</v>
      </c>
      <c r="AE661" s="31">
        <v>0</v>
      </c>
      <c r="AF661" s="36" t="s">
        <v>2003</v>
      </c>
      <c r="AG661" s="31">
        <v>0</v>
      </c>
      <c r="AH661" s="31">
        <v>0</v>
      </c>
      <c r="AI661" s="36" t="s">
        <v>2003</v>
      </c>
      <c r="AJ661" t="s">
        <v>429</v>
      </c>
      <c r="AK661" s="37">
        <v>5</v>
      </c>
      <c r="AT661"/>
    </row>
    <row r="662" spans="1:46" x14ac:dyDescent="0.25">
      <c r="A662" t="s">
        <v>1823</v>
      </c>
      <c r="B662" t="s">
        <v>935</v>
      </c>
      <c r="C662" t="s">
        <v>1454</v>
      </c>
      <c r="D662" t="s">
        <v>1755</v>
      </c>
      <c r="E662" s="31">
        <v>131.29347826086956</v>
      </c>
      <c r="F662" s="31">
        <v>448.13858695652175</v>
      </c>
      <c r="G662" s="31">
        <v>106.01630434782608</v>
      </c>
      <c r="H662" s="36">
        <v>0.23657035442500679</v>
      </c>
      <c r="I662" s="31">
        <v>59.497282608695656</v>
      </c>
      <c r="J662" s="31">
        <v>4.1983695652173916</v>
      </c>
      <c r="K662" s="36">
        <v>7.0564055720484131E-2</v>
      </c>
      <c r="L662" s="31">
        <v>44.869565217391305</v>
      </c>
      <c r="M662" s="31">
        <v>4.1983695652173916</v>
      </c>
      <c r="N662" s="36">
        <v>9.3568313953488372E-2</v>
      </c>
      <c r="O662" s="31">
        <v>8.5407608695652169</v>
      </c>
      <c r="P662" s="31">
        <v>0</v>
      </c>
      <c r="Q662" s="36">
        <v>0</v>
      </c>
      <c r="R662" s="31">
        <v>6.0869565217391308</v>
      </c>
      <c r="S662" s="31">
        <v>0</v>
      </c>
      <c r="T662" s="36">
        <v>0</v>
      </c>
      <c r="U662" s="31">
        <v>151.25543478260869</v>
      </c>
      <c r="V662" s="31">
        <v>21.076086956521738</v>
      </c>
      <c r="W662" s="36">
        <v>0.13934102260069706</v>
      </c>
      <c r="X662" s="31">
        <v>11.5625</v>
      </c>
      <c r="Y662" s="31">
        <v>0</v>
      </c>
      <c r="Z662" s="36">
        <v>0</v>
      </c>
      <c r="AA662" s="31">
        <v>225.8233695652174</v>
      </c>
      <c r="AB662" s="31">
        <v>80.741847826086953</v>
      </c>
      <c r="AC662" s="36">
        <v>0.35754425231339421</v>
      </c>
      <c r="AD662" s="31">
        <v>0</v>
      </c>
      <c r="AE662" s="31">
        <v>0</v>
      </c>
      <c r="AF662" s="36" t="s">
        <v>2003</v>
      </c>
      <c r="AG662" s="31">
        <v>0</v>
      </c>
      <c r="AH662" s="31">
        <v>0</v>
      </c>
      <c r="AI662" s="36" t="s">
        <v>2003</v>
      </c>
      <c r="AJ662" t="s">
        <v>243</v>
      </c>
      <c r="AK662" s="37">
        <v>5</v>
      </c>
      <c r="AT662"/>
    </row>
    <row r="663" spans="1:46" x14ac:dyDescent="0.25">
      <c r="A663" t="s">
        <v>1823</v>
      </c>
      <c r="B663" t="s">
        <v>1057</v>
      </c>
      <c r="C663" t="s">
        <v>1454</v>
      </c>
      <c r="D663" t="s">
        <v>1755</v>
      </c>
      <c r="E663" s="31">
        <v>121.31521739130434</v>
      </c>
      <c r="F663" s="31">
        <v>233.4021739130435</v>
      </c>
      <c r="G663" s="31">
        <v>8.1521739130434784E-2</v>
      </c>
      <c r="H663" s="36">
        <v>3.4927583476924507E-4</v>
      </c>
      <c r="I663" s="31">
        <v>40.646739130434781</v>
      </c>
      <c r="J663" s="31">
        <v>8.1521739130434784E-2</v>
      </c>
      <c r="K663" s="36">
        <v>2.0056157240272766E-3</v>
      </c>
      <c r="L663" s="31">
        <v>34.875</v>
      </c>
      <c r="M663" s="31">
        <v>8.1521739130434784E-2</v>
      </c>
      <c r="N663" s="36">
        <v>2.3375409069658721E-3</v>
      </c>
      <c r="O663" s="31">
        <v>0.64130434782608692</v>
      </c>
      <c r="P663" s="31">
        <v>0</v>
      </c>
      <c r="Q663" s="36">
        <v>0</v>
      </c>
      <c r="R663" s="31">
        <v>5.1304347826086953</v>
      </c>
      <c r="S663" s="31">
        <v>0</v>
      </c>
      <c r="T663" s="36">
        <v>0</v>
      </c>
      <c r="U663" s="31">
        <v>47.404891304347828</v>
      </c>
      <c r="V663" s="31">
        <v>0</v>
      </c>
      <c r="W663" s="36">
        <v>0</v>
      </c>
      <c r="X663" s="31">
        <v>0</v>
      </c>
      <c r="Y663" s="31">
        <v>0</v>
      </c>
      <c r="Z663" s="36" t="s">
        <v>2003</v>
      </c>
      <c r="AA663" s="31">
        <v>142.35054347826087</v>
      </c>
      <c r="AB663" s="31">
        <v>0</v>
      </c>
      <c r="AC663" s="36">
        <v>0</v>
      </c>
      <c r="AD663" s="31">
        <v>3</v>
      </c>
      <c r="AE663" s="31">
        <v>0</v>
      </c>
      <c r="AF663" s="36">
        <v>0</v>
      </c>
      <c r="AG663" s="31">
        <v>0</v>
      </c>
      <c r="AH663" s="31">
        <v>0</v>
      </c>
      <c r="AI663" s="36" t="s">
        <v>2003</v>
      </c>
      <c r="AJ663" t="s">
        <v>365</v>
      </c>
      <c r="AK663" s="37">
        <v>5</v>
      </c>
      <c r="AT663"/>
    </row>
    <row r="664" spans="1:46" x14ac:dyDescent="0.25">
      <c r="A664" t="s">
        <v>1823</v>
      </c>
      <c r="B664" t="s">
        <v>692</v>
      </c>
      <c r="C664" t="s">
        <v>1426</v>
      </c>
      <c r="D664" t="s">
        <v>1757</v>
      </c>
      <c r="E664" s="31">
        <v>88.25</v>
      </c>
      <c r="F664" s="31">
        <v>268.68206521739131</v>
      </c>
      <c r="G664" s="31">
        <v>4.6304347826086962</v>
      </c>
      <c r="H664" s="36">
        <v>1.7233881163084705E-2</v>
      </c>
      <c r="I664" s="31">
        <v>39.785326086956523</v>
      </c>
      <c r="J664" s="31">
        <v>0.10326086956521739</v>
      </c>
      <c r="K664" s="36">
        <v>2.5954511303872686E-3</v>
      </c>
      <c r="L664" s="31">
        <v>24.394021739130434</v>
      </c>
      <c r="M664" s="31">
        <v>0.10326086956521739</v>
      </c>
      <c r="N664" s="36">
        <v>4.2330399910883373E-3</v>
      </c>
      <c r="O664" s="31">
        <v>10</v>
      </c>
      <c r="P664" s="31">
        <v>0</v>
      </c>
      <c r="Q664" s="36">
        <v>0</v>
      </c>
      <c r="R664" s="31">
        <v>5.3913043478260869</v>
      </c>
      <c r="S664" s="31">
        <v>0</v>
      </c>
      <c r="T664" s="36">
        <v>0</v>
      </c>
      <c r="U664" s="31">
        <v>59.902173913043477</v>
      </c>
      <c r="V664" s="31">
        <v>0</v>
      </c>
      <c r="W664" s="36">
        <v>0</v>
      </c>
      <c r="X664" s="31">
        <v>0</v>
      </c>
      <c r="Y664" s="31">
        <v>0</v>
      </c>
      <c r="Z664" s="36" t="s">
        <v>2003</v>
      </c>
      <c r="AA664" s="31">
        <v>168.99456521739131</v>
      </c>
      <c r="AB664" s="31">
        <v>4.5271739130434785</v>
      </c>
      <c r="AC664" s="36">
        <v>2.67888728091333E-2</v>
      </c>
      <c r="AD664" s="31">
        <v>0</v>
      </c>
      <c r="AE664" s="31">
        <v>0</v>
      </c>
      <c r="AF664" s="36" t="s">
        <v>2003</v>
      </c>
      <c r="AG664" s="31">
        <v>0</v>
      </c>
      <c r="AH664" s="31">
        <v>0</v>
      </c>
      <c r="AI664" s="36" t="s">
        <v>2003</v>
      </c>
      <c r="AJ664" t="s">
        <v>0</v>
      </c>
      <c r="AK664" s="37">
        <v>5</v>
      </c>
      <c r="AT664"/>
    </row>
    <row r="665" spans="1:46" x14ac:dyDescent="0.25">
      <c r="A665" t="s">
        <v>1823</v>
      </c>
      <c r="B665" t="s">
        <v>953</v>
      </c>
      <c r="C665" t="s">
        <v>1454</v>
      </c>
      <c r="D665" t="s">
        <v>1755</v>
      </c>
      <c r="E665" s="31">
        <v>132.57608695652175</v>
      </c>
      <c r="F665" s="31">
        <v>317.28804347826087</v>
      </c>
      <c r="G665" s="31">
        <v>0</v>
      </c>
      <c r="H665" s="36">
        <v>0</v>
      </c>
      <c r="I665" s="31">
        <v>49.711956521739133</v>
      </c>
      <c r="J665" s="31">
        <v>0</v>
      </c>
      <c r="K665" s="36">
        <v>0</v>
      </c>
      <c r="L665" s="31">
        <v>33.796195652173914</v>
      </c>
      <c r="M665" s="31">
        <v>0</v>
      </c>
      <c r="N665" s="36">
        <v>0</v>
      </c>
      <c r="O665" s="31">
        <v>10.785326086956522</v>
      </c>
      <c r="P665" s="31">
        <v>0</v>
      </c>
      <c r="Q665" s="36">
        <v>0</v>
      </c>
      <c r="R665" s="31">
        <v>5.1304347826086953</v>
      </c>
      <c r="S665" s="31">
        <v>0</v>
      </c>
      <c r="T665" s="36">
        <v>0</v>
      </c>
      <c r="U665" s="31">
        <v>84.402173913043484</v>
      </c>
      <c r="V665" s="31">
        <v>0</v>
      </c>
      <c r="W665" s="36">
        <v>0</v>
      </c>
      <c r="X665" s="31">
        <v>0</v>
      </c>
      <c r="Y665" s="31">
        <v>0</v>
      </c>
      <c r="Z665" s="36" t="s">
        <v>2003</v>
      </c>
      <c r="AA665" s="31">
        <v>180.24456521739131</v>
      </c>
      <c r="AB665" s="31">
        <v>0</v>
      </c>
      <c r="AC665" s="36">
        <v>0</v>
      </c>
      <c r="AD665" s="31">
        <v>2.9293478260869565</v>
      </c>
      <c r="AE665" s="31">
        <v>0</v>
      </c>
      <c r="AF665" s="36">
        <v>0</v>
      </c>
      <c r="AG665" s="31">
        <v>0</v>
      </c>
      <c r="AH665" s="31">
        <v>0</v>
      </c>
      <c r="AI665" s="36" t="s">
        <v>2003</v>
      </c>
      <c r="AJ665" t="s">
        <v>261</v>
      </c>
      <c r="AK665" s="37">
        <v>5</v>
      </c>
      <c r="AT665"/>
    </row>
    <row r="666" spans="1:46" x14ac:dyDescent="0.25">
      <c r="A666" t="s">
        <v>1823</v>
      </c>
      <c r="B666" t="s">
        <v>1151</v>
      </c>
      <c r="C666" t="s">
        <v>1454</v>
      </c>
      <c r="D666" t="s">
        <v>1755</v>
      </c>
      <c r="E666" s="31">
        <v>101.57608695652173</v>
      </c>
      <c r="F666" s="31">
        <v>222.24456521739131</v>
      </c>
      <c r="G666" s="31">
        <v>0</v>
      </c>
      <c r="H666" s="36">
        <v>0</v>
      </c>
      <c r="I666" s="31">
        <v>28.010869565217391</v>
      </c>
      <c r="J666" s="31">
        <v>0</v>
      </c>
      <c r="K666" s="36">
        <v>0</v>
      </c>
      <c r="L666" s="31">
        <v>16.967391304347824</v>
      </c>
      <c r="M666" s="31">
        <v>0</v>
      </c>
      <c r="N666" s="36">
        <v>0</v>
      </c>
      <c r="O666" s="31">
        <v>5.4782608695652177</v>
      </c>
      <c r="P666" s="31">
        <v>0</v>
      </c>
      <c r="Q666" s="36">
        <v>0</v>
      </c>
      <c r="R666" s="31">
        <v>5.5652173913043477</v>
      </c>
      <c r="S666" s="31">
        <v>0</v>
      </c>
      <c r="T666" s="36">
        <v>0</v>
      </c>
      <c r="U666" s="31">
        <v>68.635869565217391</v>
      </c>
      <c r="V666" s="31">
        <v>0</v>
      </c>
      <c r="W666" s="36">
        <v>0</v>
      </c>
      <c r="X666" s="31">
        <v>1.0326086956521738</v>
      </c>
      <c r="Y666" s="31">
        <v>0</v>
      </c>
      <c r="Z666" s="36">
        <v>0</v>
      </c>
      <c r="AA666" s="31">
        <v>124.56521739130434</v>
      </c>
      <c r="AB666" s="31">
        <v>0</v>
      </c>
      <c r="AC666" s="36">
        <v>0</v>
      </c>
      <c r="AD666" s="31">
        <v>0</v>
      </c>
      <c r="AE666" s="31">
        <v>0</v>
      </c>
      <c r="AF666" s="36" t="s">
        <v>2003</v>
      </c>
      <c r="AG666" s="31">
        <v>0</v>
      </c>
      <c r="AH666" s="31">
        <v>0</v>
      </c>
      <c r="AI666" s="36" t="s">
        <v>2003</v>
      </c>
      <c r="AJ666" t="s">
        <v>459</v>
      </c>
      <c r="AK666" s="37">
        <v>5</v>
      </c>
      <c r="AT666"/>
    </row>
    <row r="667" spans="1:46" x14ac:dyDescent="0.25">
      <c r="A667" t="s">
        <v>1823</v>
      </c>
      <c r="B667" t="s">
        <v>804</v>
      </c>
      <c r="C667" t="s">
        <v>1502</v>
      </c>
      <c r="D667" t="s">
        <v>1779</v>
      </c>
      <c r="E667" s="31">
        <v>58.945652173913047</v>
      </c>
      <c r="F667" s="31">
        <v>98.686304347826109</v>
      </c>
      <c r="G667" s="31">
        <v>21.988586956521733</v>
      </c>
      <c r="H667" s="36">
        <v>0.22281295364979492</v>
      </c>
      <c r="I667" s="31">
        <v>40.85184782608696</v>
      </c>
      <c r="J667" s="31">
        <v>6.224347826086956</v>
      </c>
      <c r="K667" s="36">
        <v>0.15236392372225191</v>
      </c>
      <c r="L667" s="31">
        <v>34.944239130434788</v>
      </c>
      <c r="M667" s="31">
        <v>6.224347826086956</v>
      </c>
      <c r="N667" s="36">
        <v>0.17812228799298258</v>
      </c>
      <c r="O667" s="31">
        <v>0.52717391304347827</v>
      </c>
      <c r="P667" s="31">
        <v>0</v>
      </c>
      <c r="Q667" s="36">
        <v>0</v>
      </c>
      <c r="R667" s="31">
        <v>5.3804347826086953</v>
      </c>
      <c r="S667" s="31">
        <v>0</v>
      </c>
      <c r="T667" s="36">
        <v>0</v>
      </c>
      <c r="U667" s="31">
        <v>9.3770652173913032</v>
      </c>
      <c r="V667" s="31">
        <v>2.3556521739130436</v>
      </c>
      <c r="W667" s="36">
        <v>0.25121422527211401</v>
      </c>
      <c r="X667" s="31">
        <v>2.3695652173913042</v>
      </c>
      <c r="Y667" s="31">
        <v>0</v>
      </c>
      <c r="Z667" s="36">
        <v>0</v>
      </c>
      <c r="AA667" s="31">
        <v>46.087826086956532</v>
      </c>
      <c r="AB667" s="31">
        <v>13.408586956521733</v>
      </c>
      <c r="AC667" s="36">
        <v>0.29093554838587932</v>
      </c>
      <c r="AD667" s="31">
        <v>0</v>
      </c>
      <c r="AE667" s="31">
        <v>0</v>
      </c>
      <c r="AF667" s="36" t="s">
        <v>2003</v>
      </c>
      <c r="AG667" s="31">
        <v>0</v>
      </c>
      <c r="AH667" s="31">
        <v>0</v>
      </c>
      <c r="AI667" s="36" t="s">
        <v>2003</v>
      </c>
      <c r="AJ667" t="s">
        <v>112</v>
      </c>
      <c r="AK667" s="37">
        <v>5</v>
      </c>
      <c r="AT667"/>
    </row>
    <row r="668" spans="1:46" x14ac:dyDescent="0.25">
      <c r="A668" t="s">
        <v>1823</v>
      </c>
      <c r="B668" t="s">
        <v>1112</v>
      </c>
      <c r="C668" t="s">
        <v>1631</v>
      </c>
      <c r="D668" t="s">
        <v>1750</v>
      </c>
      <c r="E668" s="31">
        <v>93.782608695652172</v>
      </c>
      <c r="F668" s="31">
        <v>393.50815217391306</v>
      </c>
      <c r="G668" s="31">
        <v>0</v>
      </c>
      <c r="H668" s="36">
        <v>0</v>
      </c>
      <c r="I668" s="31">
        <v>121.70923913043478</v>
      </c>
      <c r="J668" s="31">
        <v>0</v>
      </c>
      <c r="K668" s="36">
        <v>0</v>
      </c>
      <c r="L668" s="31">
        <v>100.40489130434783</v>
      </c>
      <c r="M668" s="31">
        <v>0</v>
      </c>
      <c r="N668" s="36">
        <v>0</v>
      </c>
      <c r="O668" s="31">
        <v>16.173913043478262</v>
      </c>
      <c r="P668" s="31">
        <v>0</v>
      </c>
      <c r="Q668" s="36">
        <v>0</v>
      </c>
      <c r="R668" s="31">
        <v>5.1304347826086953</v>
      </c>
      <c r="S668" s="31">
        <v>0</v>
      </c>
      <c r="T668" s="36">
        <v>0</v>
      </c>
      <c r="U668" s="31">
        <v>40.475543478260867</v>
      </c>
      <c r="V668" s="31">
        <v>0</v>
      </c>
      <c r="W668" s="36">
        <v>0</v>
      </c>
      <c r="X668" s="31">
        <v>0</v>
      </c>
      <c r="Y668" s="31">
        <v>0</v>
      </c>
      <c r="Z668" s="36" t="s">
        <v>2003</v>
      </c>
      <c r="AA668" s="31">
        <v>231.3233695652174</v>
      </c>
      <c r="AB668" s="31">
        <v>0</v>
      </c>
      <c r="AC668" s="36">
        <v>0</v>
      </c>
      <c r="AD668" s="31">
        <v>0</v>
      </c>
      <c r="AE668" s="31">
        <v>0</v>
      </c>
      <c r="AF668" s="36" t="s">
        <v>2003</v>
      </c>
      <c r="AG668" s="31">
        <v>0</v>
      </c>
      <c r="AH668" s="31">
        <v>0</v>
      </c>
      <c r="AI668" s="36" t="s">
        <v>2003</v>
      </c>
      <c r="AJ668" t="s">
        <v>420</v>
      </c>
      <c r="AK668" s="37">
        <v>5</v>
      </c>
      <c r="AT668"/>
    </row>
    <row r="669" spans="1:46" x14ac:dyDescent="0.25">
      <c r="A669" t="s">
        <v>1823</v>
      </c>
      <c r="B669" t="s">
        <v>824</v>
      </c>
      <c r="C669" t="s">
        <v>1454</v>
      </c>
      <c r="D669" t="s">
        <v>1755</v>
      </c>
      <c r="E669" s="31">
        <v>155.95652173913044</v>
      </c>
      <c r="F669" s="31">
        <v>392.76630434782606</v>
      </c>
      <c r="G669" s="31">
        <v>0</v>
      </c>
      <c r="H669" s="36">
        <v>0</v>
      </c>
      <c r="I669" s="31">
        <v>48.929347826086953</v>
      </c>
      <c r="J669" s="31">
        <v>0</v>
      </c>
      <c r="K669" s="36">
        <v>0</v>
      </c>
      <c r="L669" s="31">
        <v>32.532608695652172</v>
      </c>
      <c r="M669" s="31">
        <v>0</v>
      </c>
      <c r="N669" s="36">
        <v>0</v>
      </c>
      <c r="O669" s="31">
        <v>11.847826086956522</v>
      </c>
      <c r="P669" s="31">
        <v>0</v>
      </c>
      <c r="Q669" s="36">
        <v>0</v>
      </c>
      <c r="R669" s="31">
        <v>4.5489130434782608</v>
      </c>
      <c r="S669" s="31">
        <v>0</v>
      </c>
      <c r="T669" s="36">
        <v>0</v>
      </c>
      <c r="U669" s="31">
        <v>101.70108695652173</v>
      </c>
      <c r="V669" s="31">
        <v>0</v>
      </c>
      <c r="W669" s="36">
        <v>0</v>
      </c>
      <c r="X669" s="31">
        <v>8.445652173913043</v>
      </c>
      <c r="Y669" s="31">
        <v>0</v>
      </c>
      <c r="Z669" s="36">
        <v>0</v>
      </c>
      <c r="AA669" s="31">
        <v>229.90217391304347</v>
      </c>
      <c r="AB669" s="31">
        <v>0</v>
      </c>
      <c r="AC669" s="36">
        <v>0</v>
      </c>
      <c r="AD669" s="31">
        <v>3.7880434782608696</v>
      </c>
      <c r="AE669" s="31">
        <v>0</v>
      </c>
      <c r="AF669" s="36">
        <v>0</v>
      </c>
      <c r="AG669" s="31">
        <v>0</v>
      </c>
      <c r="AH669" s="31">
        <v>0</v>
      </c>
      <c r="AI669" s="36" t="s">
        <v>2003</v>
      </c>
      <c r="AJ669" t="s">
        <v>132</v>
      </c>
      <c r="AK669" s="37">
        <v>5</v>
      </c>
      <c r="AT669"/>
    </row>
    <row r="670" spans="1:46" x14ac:dyDescent="0.25">
      <c r="A670" t="s">
        <v>1823</v>
      </c>
      <c r="B670" t="s">
        <v>902</v>
      </c>
      <c r="C670" t="s">
        <v>1454</v>
      </c>
      <c r="D670" t="s">
        <v>1755</v>
      </c>
      <c r="E670" s="31">
        <v>79.445652173913047</v>
      </c>
      <c r="F670" s="31">
        <v>312.96304347826083</v>
      </c>
      <c r="G670" s="31">
        <v>0</v>
      </c>
      <c r="H670" s="36">
        <v>0</v>
      </c>
      <c r="I670" s="31">
        <v>106.5978260869565</v>
      </c>
      <c r="J670" s="31">
        <v>0</v>
      </c>
      <c r="K670" s="36">
        <v>0</v>
      </c>
      <c r="L670" s="31">
        <v>93.885869565217376</v>
      </c>
      <c r="M670" s="31">
        <v>0</v>
      </c>
      <c r="N670" s="36">
        <v>0</v>
      </c>
      <c r="O670" s="31">
        <v>7.5815217391304346</v>
      </c>
      <c r="P670" s="31">
        <v>0</v>
      </c>
      <c r="Q670" s="36">
        <v>0</v>
      </c>
      <c r="R670" s="31">
        <v>5.1304347826086953</v>
      </c>
      <c r="S670" s="31">
        <v>0</v>
      </c>
      <c r="T670" s="36">
        <v>0</v>
      </c>
      <c r="U670" s="31">
        <v>9.0467391304347835</v>
      </c>
      <c r="V670" s="31">
        <v>0</v>
      </c>
      <c r="W670" s="36">
        <v>0</v>
      </c>
      <c r="X670" s="31">
        <v>0</v>
      </c>
      <c r="Y670" s="31">
        <v>0</v>
      </c>
      <c r="Z670" s="36" t="s">
        <v>2003</v>
      </c>
      <c r="AA670" s="31">
        <v>197.31847826086957</v>
      </c>
      <c r="AB670" s="31">
        <v>0</v>
      </c>
      <c r="AC670" s="36">
        <v>0</v>
      </c>
      <c r="AD670" s="31">
        <v>0</v>
      </c>
      <c r="AE670" s="31">
        <v>0</v>
      </c>
      <c r="AF670" s="36" t="s">
        <v>2003</v>
      </c>
      <c r="AG670" s="31">
        <v>0</v>
      </c>
      <c r="AH670" s="31">
        <v>0</v>
      </c>
      <c r="AI670" s="36" t="s">
        <v>2003</v>
      </c>
      <c r="AJ670" t="s">
        <v>210</v>
      </c>
      <c r="AK670" s="37">
        <v>5</v>
      </c>
      <c r="AT670"/>
    </row>
    <row r="671" spans="1:46" x14ac:dyDescent="0.25">
      <c r="A671" t="s">
        <v>1823</v>
      </c>
      <c r="B671" t="s">
        <v>1232</v>
      </c>
      <c r="C671" t="s">
        <v>1438</v>
      </c>
      <c r="D671" t="s">
        <v>1761</v>
      </c>
      <c r="E671" s="31">
        <v>56.923913043478258</v>
      </c>
      <c r="F671" s="31">
        <v>275.03858695652173</v>
      </c>
      <c r="G671" s="31">
        <v>4.2826086956521738</v>
      </c>
      <c r="H671" s="36">
        <v>1.5570937674753147E-2</v>
      </c>
      <c r="I671" s="31">
        <v>58.144673913043462</v>
      </c>
      <c r="J671" s="31">
        <v>0.2608695652173913</v>
      </c>
      <c r="K671" s="36">
        <v>4.4865599488532176E-3</v>
      </c>
      <c r="L671" s="31">
        <v>58.144673913043462</v>
      </c>
      <c r="M671" s="31">
        <v>0.2608695652173913</v>
      </c>
      <c r="N671" s="36">
        <v>4.4865599488532176E-3</v>
      </c>
      <c r="O671" s="31">
        <v>0</v>
      </c>
      <c r="P671" s="31">
        <v>0</v>
      </c>
      <c r="Q671" s="36" t="s">
        <v>2003</v>
      </c>
      <c r="R671" s="31">
        <v>0</v>
      </c>
      <c r="S671" s="31">
        <v>0</v>
      </c>
      <c r="T671" s="36" t="s">
        <v>2003</v>
      </c>
      <c r="U671" s="31">
        <v>37.40663043478262</v>
      </c>
      <c r="V671" s="31">
        <v>0</v>
      </c>
      <c r="W671" s="36">
        <v>0</v>
      </c>
      <c r="X671" s="31">
        <v>0</v>
      </c>
      <c r="Y671" s="31">
        <v>0</v>
      </c>
      <c r="Z671" s="36" t="s">
        <v>2003</v>
      </c>
      <c r="AA671" s="31">
        <v>179.48728260869566</v>
      </c>
      <c r="AB671" s="31">
        <v>4.0217391304347823</v>
      </c>
      <c r="AC671" s="36">
        <v>2.2406819424653432E-2</v>
      </c>
      <c r="AD671" s="31">
        <v>0</v>
      </c>
      <c r="AE671" s="31">
        <v>0</v>
      </c>
      <c r="AF671" s="36" t="s">
        <v>2003</v>
      </c>
      <c r="AG671" s="31">
        <v>0</v>
      </c>
      <c r="AH671" s="31">
        <v>0</v>
      </c>
      <c r="AI671" s="36" t="s">
        <v>2003</v>
      </c>
      <c r="AJ671" t="s">
        <v>540</v>
      </c>
      <c r="AK671" s="37">
        <v>5</v>
      </c>
      <c r="AT671"/>
    </row>
    <row r="672" spans="1:46" x14ac:dyDescent="0.25">
      <c r="A672" t="s">
        <v>1823</v>
      </c>
      <c r="B672" t="s">
        <v>1372</v>
      </c>
      <c r="C672" t="s">
        <v>1620</v>
      </c>
      <c r="D672" t="s">
        <v>1768</v>
      </c>
      <c r="E672" s="31">
        <v>86.804347826086953</v>
      </c>
      <c r="F672" s="31">
        <v>149.56728260869568</v>
      </c>
      <c r="G672" s="31">
        <v>1.7128260869565217</v>
      </c>
      <c r="H672" s="36">
        <v>1.1451876754608764E-2</v>
      </c>
      <c r="I672" s="31">
        <v>28.043695652173916</v>
      </c>
      <c r="J672" s="31">
        <v>1.0788043478260869</v>
      </c>
      <c r="K672" s="36">
        <v>3.8468694041131457E-2</v>
      </c>
      <c r="L672" s="31">
        <v>16.940434782608698</v>
      </c>
      <c r="M672" s="31">
        <v>1.0788043478260869</v>
      </c>
      <c r="N672" s="36">
        <v>6.3682211328696448E-2</v>
      </c>
      <c r="O672" s="31">
        <v>7.0978260869565215</v>
      </c>
      <c r="P672" s="31">
        <v>0</v>
      </c>
      <c r="Q672" s="36">
        <v>0</v>
      </c>
      <c r="R672" s="31">
        <v>4.0054347826086953</v>
      </c>
      <c r="S672" s="31">
        <v>0</v>
      </c>
      <c r="T672" s="36">
        <v>0</v>
      </c>
      <c r="U672" s="31">
        <v>36.453260869565227</v>
      </c>
      <c r="V672" s="31">
        <v>0.6340217391304348</v>
      </c>
      <c r="W672" s="36">
        <v>1.7392730417151201E-2</v>
      </c>
      <c r="X672" s="31">
        <v>5.5978260869565215</v>
      </c>
      <c r="Y672" s="31">
        <v>0</v>
      </c>
      <c r="Z672" s="36">
        <v>0</v>
      </c>
      <c r="AA672" s="31">
        <v>79.472499999999997</v>
      </c>
      <c r="AB672" s="31">
        <v>0</v>
      </c>
      <c r="AC672" s="36">
        <v>0</v>
      </c>
      <c r="AD672" s="31">
        <v>0</v>
      </c>
      <c r="AE672" s="31">
        <v>0</v>
      </c>
      <c r="AF672" s="36" t="s">
        <v>2003</v>
      </c>
      <c r="AG672" s="31">
        <v>0</v>
      </c>
      <c r="AH672" s="31">
        <v>0</v>
      </c>
      <c r="AI672" s="36" t="s">
        <v>2003</v>
      </c>
      <c r="AJ672" t="s">
        <v>682</v>
      </c>
      <c r="AK672" s="37">
        <v>5</v>
      </c>
      <c r="AT672"/>
    </row>
    <row r="673" spans="1:46" x14ac:dyDescent="0.25">
      <c r="A673" t="s">
        <v>1823</v>
      </c>
      <c r="B673" t="s">
        <v>1016</v>
      </c>
      <c r="C673" t="s">
        <v>689</v>
      </c>
      <c r="D673" t="s">
        <v>1755</v>
      </c>
      <c r="E673" s="31">
        <v>17.173913043478262</v>
      </c>
      <c r="F673" s="31">
        <v>77.990217391304384</v>
      </c>
      <c r="G673" s="31">
        <v>0</v>
      </c>
      <c r="H673" s="36">
        <v>0</v>
      </c>
      <c r="I673" s="31">
        <v>67.345108695652215</v>
      </c>
      <c r="J673" s="31">
        <v>0</v>
      </c>
      <c r="K673" s="36">
        <v>0</v>
      </c>
      <c r="L673" s="31">
        <v>67.345108695652215</v>
      </c>
      <c r="M673" s="31">
        <v>0</v>
      </c>
      <c r="N673" s="36">
        <v>0</v>
      </c>
      <c r="O673" s="31">
        <v>0</v>
      </c>
      <c r="P673" s="31">
        <v>0</v>
      </c>
      <c r="Q673" s="36" t="s">
        <v>2003</v>
      </c>
      <c r="R673" s="31">
        <v>0</v>
      </c>
      <c r="S673" s="31">
        <v>0</v>
      </c>
      <c r="T673" s="36" t="s">
        <v>2003</v>
      </c>
      <c r="U673" s="31">
        <v>0</v>
      </c>
      <c r="V673" s="31">
        <v>0</v>
      </c>
      <c r="W673" s="36" t="s">
        <v>2003</v>
      </c>
      <c r="X673" s="31">
        <v>0</v>
      </c>
      <c r="Y673" s="31">
        <v>0</v>
      </c>
      <c r="Z673" s="36" t="s">
        <v>2003</v>
      </c>
      <c r="AA673" s="31">
        <v>10.645108695652173</v>
      </c>
      <c r="AB673" s="31">
        <v>0</v>
      </c>
      <c r="AC673" s="36">
        <v>0</v>
      </c>
      <c r="AD673" s="31">
        <v>0</v>
      </c>
      <c r="AE673" s="31">
        <v>0</v>
      </c>
      <c r="AF673" s="36" t="s">
        <v>2003</v>
      </c>
      <c r="AG673" s="31">
        <v>0</v>
      </c>
      <c r="AH673" s="31">
        <v>0</v>
      </c>
      <c r="AI673" s="36" t="s">
        <v>2003</v>
      </c>
      <c r="AJ673" t="s">
        <v>324</v>
      </c>
      <c r="AK673" s="37">
        <v>5</v>
      </c>
      <c r="AT673"/>
    </row>
    <row r="674" spans="1:46" x14ac:dyDescent="0.25">
      <c r="A674" t="s">
        <v>1823</v>
      </c>
      <c r="B674" t="s">
        <v>777</v>
      </c>
      <c r="C674" t="s">
        <v>1489</v>
      </c>
      <c r="D674" t="s">
        <v>1768</v>
      </c>
      <c r="E674" s="31">
        <v>188.5</v>
      </c>
      <c r="F674" s="31">
        <v>478.80108695652177</v>
      </c>
      <c r="G674" s="31">
        <v>169.59184782608696</v>
      </c>
      <c r="H674" s="36">
        <v>0.35420105017741321</v>
      </c>
      <c r="I674" s="31">
        <v>88.260869565217391</v>
      </c>
      <c r="J674" s="31">
        <v>0</v>
      </c>
      <c r="K674" s="36">
        <v>0</v>
      </c>
      <c r="L674" s="31">
        <v>74.5625</v>
      </c>
      <c r="M674" s="31">
        <v>0</v>
      </c>
      <c r="N674" s="36">
        <v>0</v>
      </c>
      <c r="O674" s="31">
        <v>10.133152173913043</v>
      </c>
      <c r="P674" s="31">
        <v>0</v>
      </c>
      <c r="Q674" s="36">
        <v>0</v>
      </c>
      <c r="R674" s="31">
        <v>3.5652173913043477</v>
      </c>
      <c r="S674" s="31">
        <v>0</v>
      </c>
      <c r="T674" s="36">
        <v>0</v>
      </c>
      <c r="U674" s="31">
        <v>122.32173913043481</v>
      </c>
      <c r="V674" s="31">
        <v>14.471195652173915</v>
      </c>
      <c r="W674" s="36">
        <v>0.11830436482547806</v>
      </c>
      <c r="X674" s="31">
        <v>6.6385869565217392</v>
      </c>
      <c r="Y674" s="31">
        <v>0</v>
      </c>
      <c r="Z674" s="36">
        <v>0</v>
      </c>
      <c r="AA674" s="31">
        <v>261.57989130434783</v>
      </c>
      <c r="AB674" s="31">
        <v>155.12065217391304</v>
      </c>
      <c r="AC674" s="36">
        <v>0.59301443777048746</v>
      </c>
      <c r="AD674" s="31">
        <v>0</v>
      </c>
      <c r="AE674" s="31">
        <v>0</v>
      </c>
      <c r="AF674" s="36" t="s">
        <v>2003</v>
      </c>
      <c r="AG674" s="31">
        <v>0</v>
      </c>
      <c r="AH674" s="31">
        <v>0</v>
      </c>
      <c r="AI674" s="36" t="s">
        <v>2003</v>
      </c>
      <c r="AJ674" t="s">
        <v>85</v>
      </c>
      <c r="AK674" s="37">
        <v>5</v>
      </c>
      <c r="AT674"/>
    </row>
    <row r="675" spans="1:46" x14ac:dyDescent="0.25">
      <c r="A675" t="s">
        <v>1823</v>
      </c>
      <c r="B675" t="s">
        <v>701</v>
      </c>
      <c r="C675" t="s">
        <v>1435</v>
      </c>
      <c r="D675" t="s">
        <v>1755</v>
      </c>
      <c r="E675" s="31">
        <v>49</v>
      </c>
      <c r="F675" s="31">
        <v>290.71793478260884</v>
      </c>
      <c r="G675" s="31">
        <v>0</v>
      </c>
      <c r="H675" s="36">
        <v>0</v>
      </c>
      <c r="I675" s="31">
        <v>129.37858695652176</v>
      </c>
      <c r="J675" s="31">
        <v>0</v>
      </c>
      <c r="K675" s="36">
        <v>0</v>
      </c>
      <c r="L675" s="31">
        <v>89.938478260869573</v>
      </c>
      <c r="M675" s="31">
        <v>0</v>
      </c>
      <c r="N675" s="36">
        <v>0</v>
      </c>
      <c r="O675" s="31">
        <v>34.630326086956522</v>
      </c>
      <c r="P675" s="31">
        <v>0</v>
      </c>
      <c r="Q675" s="36">
        <v>0</v>
      </c>
      <c r="R675" s="31">
        <v>4.8097826086956523</v>
      </c>
      <c r="S675" s="31">
        <v>0</v>
      </c>
      <c r="T675" s="36">
        <v>0</v>
      </c>
      <c r="U675" s="31">
        <v>9.437391304347825</v>
      </c>
      <c r="V675" s="31">
        <v>0</v>
      </c>
      <c r="W675" s="36">
        <v>0</v>
      </c>
      <c r="X675" s="31">
        <v>0</v>
      </c>
      <c r="Y675" s="31">
        <v>0</v>
      </c>
      <c r="Z675" s="36" t="s">
        <v>2003</v>
      </c>
      <c r="AA675" s="31">
        <v>151.90195652173924</v>
      </c>
      <c r="AB675" s="31">
        <v>0</v>
      </c>
      <c r="AC675" s="36">
        <v>0</v>
      </c>
      <c r="AD675" s="31">
        <v>0</v>
      </c>
      <c r="AE675" s="31">
        <v>0</v>
      </c>
      <c r="AF675" s="36" t="s">
        <v>2003</v>
      </c>
      <c r="AG675" s="31">
        <v>0</v>
      </c>
      <c r="AH675" s="31">
        <v>0</v>
      </c>
      <c r="AI675" s="36" t="s">
        <v>2003</v>
      </c>
      <c r="AJ675" t="s">
        <v>9</v>
      </c>
      <c r="AK675" s="37">
        <v>5</v>
      </c>
      <c r="AT675"/>
    </row>
    <row r="676" spans="1:46" x14ac:dyDescent="0.25">
      <c r="A676" t="s">
        <v>1823</v>
      </c>
      <c r="B676" t="s">
        <v>805</v>
      </c>
      <c r="C676" t="s">
        <v>1437</v>
      </c>
      <c r="D676" t="s">
        <v>1760</v>
      </c>
      <c r="E676" s="31">
        <v>17.815217391304348</v>
      </c>
      <c r="F676" s="31">
        <v>101.19141304347824</v>
      </c>
      <c r="G676" s="31">
        <v>0</v>
      </c>
      <c r="H676" s="36">
        <v>0</v>
      </c>
      <c r="I676" s="31">
        <v>36.837826086956518</v>
      </c>
      <c r="J676" s="31">
        <v>0</v>
      </c>
      <c r="K676" s="36">
        <v>0</v>
      </c>
      <c r="L676" s="31">
        <v>26.289891304347826</v>
      </c>
      <c r="M676" s="31">
        <v>0</v>
      </c>
      <c r="N676" s="36">
        <v>0</v>
      </c>
      <c r="O676" s="31">
        <v>5.6783695652173893</v>
      </c>
      <c r="P676" s="31">
        <v>0</v>
      </c>
      <c r="Q676" s="36">
        <v>0</v>
      </c>
      <c r="R676" s="31">
        <v>4.8695652173913047</v>
      </c>
      <c r="S676" s="31">
        <v>0</v>
      </c>
      <c r="T676" s="36">
        <v>0</v>
      </c>
      <c r="U676" s="31">
        <v>1.4245652173913044</v>
      </c>
      <c r="V676" s="31">
        <v>0</v>
      </c>
      <c r="W676" s="36">
        <v>0</v>
      </c>
      <c r="X676" s="31">
        <v>4.9565217391304346</v>
      </c>
      <c r="Y676" s="31">
        <v>0</v>
      </c>
      <c r="Z676" s="36">
        <v>0</v>
      </c>
      <c r="AA676" s="31">
        <v>57.972499999999982</v>
      </c>
      <c r="AB676" s="31">
        <v>0</v>
      </c>
      <c r="AC676" s="36">
        <v>0</v>
      </c>
      <c r="AD676" s="31">
        <v>0</v>
      </c>
      <c r="AE676" s="31">
        <v>0</v>
      </c>
      <c r="AF676" s="36" t="s">
        <v>2003</v>
      </c>
      <c r="AG676" s="31">
        <v>0</v>
      </c>
      <c r="AH676" s="31">
        <v>0</v>
      </c>
      <c r="AI676" s="36" t="s">
        <v>2003</v>
      </c>
      <c r="AJ676" t="s">
        <v>113</v>
      </c>
      <c r="AK676" s="37">
        <v>5</v>
      </c>
      <c r="AT676"/>
    </row>
    <row r="677" spans="1:46" x14ac:dyDescent="0.25">
      <c r="A677" t="s">
        <v>1823</v>
      </c>
      <c r="B677" t="s">
        <v>781</v>
      </c>
      <c r="C677" t="s">
        <v>1464</v>
      </c>
      <c r="D677" t="s">
        <v>1768</v>
      </c>
      <c r="E677" s="31">
        <v>57.608695652173914</v>
      </c>
      <c r="F677" s="31">
        <v>73.804891304347834</v>
      </c>
      <c r="G677" s="31">
        <v>13.150543478260872</v>
      </c>
      <c r="H677" s="36">
        <v>0.17817983667277856</v>
      </c>
      <c r="I677" s="31">
        <v>25.814130434782612</v>
      </c>
      <c r="J677" s="31">
        <v>2.6097826086956522</v>
      </c>
      <c r="K677" s="36">
        <v>0.10109899364183754</v>
      </c>
      <c r="L677" s="31">
        <v>19.601086956521744</v>
      </c>
      <c r="M677" s="31">
        <v>0.53369565217391302</v>
      </c>
      <c r="N677" s="36">
        <v>2.7227860034381404E-2</v>
      </c>
      <c r="O677" s="31">
        <v>2.0760869565217392</v>
      </c>
      <c r="P677" s="31">
        <v>2.0760869565217392</v>
      </c>
      <c r="Q677" s="36">
        <v>1</v>
      </c>
      <c r="R677" s="31">
        <v>4.1369565217391298</v>
      </c>
      <c r="S677" s="31">
        <v>0</v>
      </c>
      <c r="T677" s="36">
        <v>0</v>
      </c>
      <c r="U677" s="31">
        <v>12.550326086956522</v>
      </c>
      <c r="V677" s="31">
        <v>3.4709782608695652</v>
      </c>
      <c r="W677" s="36">
        <v>0.27656478698803943</v>
      </c>
      <c r="X677" s="31">
        <v>1.9913043478260872</v>
      </c>
      <c r="Y677" s="31">
        <v>0</v>
      </c>
      <c r="Z677" s="36">
        <v>0</v>
      </c>
      <c r="AA677" s="31">
        <v>33.44913043478261</v>
      </c>
      <c r="AB677" s="31">
        <v>7.069782608695653</v>
      </c>
      <c r="AC677" s="36">
        <v>0.21135923465872905</v>
      </c>
      <c r="AD677" s="31">
        <v>0</v>
      </c>
      <c r="AE677" s="31">
        <v>0</v>
      </c>
      <c r="AF677" s="36" t="s">
        <v>2003</v>
      </c>
      <c r="AG677" s="31">
        <v>0</v>
      </c>
      <c r="AH677" s="31">
        <v>0</v>
      </c>
      <c r="AI677" s="36" t="s">
        <v>2003</v>
      </c>
      <c r="AJ677" t="s">
        <v>89</v>
      </c>
      <c r="AK677" s="37">
        <v>5</v>
      </c>
      <c r="AT677"/>
    </row>
    <row r="678" spans="1:46" x14ac:dyDescent="0.25">
      <c r="A678" t="s">
        <v>1823</v>
      </c>
      <c r="B678" t="s">
        <v>958</v>
      </c>
      <c r="C678" t="s">
        <v>1578</v>
      </c>
      <c r="D678" t="s">
        <v>1716</v>
      </c>
      <c r="E678" s="31">
        <v>51.978260869565219</v>
      </c>
      <c r="F678" s="31">
        <v>139.04934782608697</v>
      </c>
      <c r="G678" s="31">
        <v>0</v>
      </c>
      <c r="H678" s="36">
        <v>0</v>
      </c>
      <c r="I678" s="31">
        <v>4.9728260869565215</v>
      </c>
      <c r="J678" s="31">
        <v>0</v>
      </c>
      <c r="K678" s="36">
        <v>0</v>
      </c>
      <c r="L678" s="31">
        <v>0</v>
      </c>
      <c r="M678" s="31">
        <v>0</v>
      </c>
      <c r="N678" s="36" t="s">
        <v>2003</v>
      </c>
      <c r="O678" s="31">
        <v>0</v>
      </c>
      <c r="P678" s="31">
        <v>0</v>
      </c>
      <c r="Q678" s="36" t="s">
        <v>2003</v>
      </c>
      <c r="R678" s="31">
        <v>4.9728260869565215</v>
      </c>
      <c r="S678" s="31">
        <v>0</v>
      </c>
      <c r="T678" s="36">
        <v>0</v>
      </c>
      <c r="U678" s="31">
        <v>37.623586956521734</v>
      </c>
      <c r="V678" s="31">
        <v>0</v>
      </c>
      <c r="W678" s="36">
        <v>0</v>
      </c>
      <c r="X678" s="31">
        <v>5.1420652173913046</v>
      </c>
      <c r="Y678" s="31">
        <v>0</v>
      </c>
      <c r="Z678" s="36">
        <v>0</v>
      </c>
      <c r="AA678" s="31">
        <v>91.310869565217416</v>
      </c>
      <c r="AB678" s="31">
        <v>0</v>
      </c>
      <c r="AC678" s="36">
        <v>0</v>
      </c>
      <c r="AD678" s="31">
        <v>0</v>
      </c>
      <c r="AE678" s="31">
        <v>0</v>
      </c>
      <c r="AF678" s="36" t="s">
        <v>2003</v>
      </c>
      <c r="AG678" s="31">
        <v>0</v>
      </c>
      <c r="AH678" s="31">
        <v>0</v>
      </c>
      <c r="AI678" s="36" t="s">
        <v>2003</v>
      </c>
      <c r="AJ678" t="s">
        <v>266</v>
      </c>
      <c r="AK678" s="37">
        <v>5</v>
      </c>
      <c r="AT678"/>
    </row>
    <row r="679" spans="1:46" x14ac:dyDescent="0.25">
      <c r="A679" t="s">
        <v>1823</v>
      </c>
      <c r="B679" t="s">
        <v>1316</v>
      </c>
      <c r="C679" t="s">
        <v>1454</v>
      </c>
      <c r="D679" t="s">
        <v>1755</v>
      </c>
      <c r="E679" s="31">
        <v>78.260869565217391</v>
      </c>
      <c r="F679" s="31">
        <v>176.9703260869565</v>
      </c>
      <c r="G679" s="31">
        <v>0</v>
      </c>
      <c r="H679" s="36">
        <v>0</v>
      </c>
      <c r="I679" s="31">
        <v>37.157608695652172</v>
      </c>
      <c r="J679" s="31">
        <v>0</v>
      </c>
      <c r="K679" s="36">
        <v>0</v>
      </c>
      <c r="L679" s="31">
        <v>31.578804347826086</v>
      </c>
      <c r="M679" s="31">
        <v>0</v>
      </c>
      <c r="N679" s="36">
        <v>0</v>
      </c>
      <c r="O679" s="31">
        <v>0</v>
      </c>
      <c r="P679" s="31">
        <v>0</v>
      </c>
      <c r="Q679" s="36" t="s">
        <v>2003</v>
      </c>
      <c r="R679" s="31">
        <v>5.5788043478260869</v>
      </c>
      <c r="S679" s="31">
        <v>0</v>
      </c>
      <c r="T679" s="36">
        <v>0</v>
      </c>
      <c r="U679" s="31">
        <v>22.418478260869566</v>
      </c>
      <c r="V679" s="31">
        <v>0</v>
      </c>
      <c r="W679" s="36">
        <v>0</v>
      </c>
      <c r="X679" s="31">
        <v>7.6114130434782608</v>
      </c>
      <c r="Y679" s="31">
        <v>0</v>
      </c>
      <c r="Z679" s="36">
        <v>0</v>
      </c>
      <c r="AA679" s="31">
        <v>109.7828260869565</v>
      </c>
      <c r="AB679" s="31">
        <v>0</v>
      </c>
      <c r="AC679" s="36">
        <v>0</v>
      </c>
      <c r="AD679" s="31">
        <v>0</v>
      </c>
      <c r="AE679" s="31">
        <v>0</v>
      </c>
      <c r="AF679" s="36" t="s">
        <v>2003</v>
      </c>
      <c r="AG679" s="31">
        <v>0</v>
      </c>
      <c r="AH679" s="31">
        <v>0</v>
      </c>
      <c r="AI679" s="36" t="s">
        <v>2003</v>
      </c>
      <c r="AJ679" t="s">
        <v>624</v>
      </c>
      <c r="AK679" s="37">
        <v>5</v>
      </c>
      <c r="AT679"/>
    </row>
    <row r="680" spans="1:46" x14ac:dyDescent="0.25">
      <c r="A680" t="s">
        <v>1823</v>
      </c>
      <c r="B680" t="s">
        <v>994</v>
      </c>
      <c r="C680" t="s">
        <v>1446</v>
      </c>
      <c r="D680" t="s">
        <v>1768</v>
      </c>
      <c r="E680" s="31">
        <v>110.54347826086956</v>
      </c>
      <c r="F680" s="31">
        <v>222.02804347826088</v>
      </c>
      <c r="G680" s="31">
        <v>45.294347826086955</v>
      </c>
      <c r="H680" s="36">
        <v>0.20400282377177187</v>
      </c>
      <c r="I680" s="31">
        <v>47.157608695652172</v>
      </c>
      <c r="J680" s="31">
        <v>2.2608695652173911</v>
      </c>
      <c r="K680" s="36">
        <v>4.7942837386193385E-2</v>
      </c>
      <c r="L680" s="31">
        <v>29.913043478260871</v>
      </c>
      <c r="M680" s="31">
        <v>2.2608695652173911</v>
      </c>
      <c r="N680" s="36">
        <v>7.5581395348837205E-2</v>
      </c>
      <c r="O680" s="31">
        <v>11.853260869565217</v>
      </c>
      <c r="P680" s="31">
        <v>0</v>
      </c>
      <c r="Q680" s="36">
        <v>0</v>
      </c>
      <c r="R680" s="31">
        <v>5.3913043478260869</v>
      </c>
      <c r="S680" s="31">
        <v>0</v>
      </c>
      <c r="T680" s="36">
        <v>0</v>
      </c>
      <c r="U680" s="31">
        <v>53.961956521739133</v>
      </c>
      <c r="V680" s="31">
        <v>2.1766304347826089</v>
      </c>
      <c r="W680" s="36">
        <v>4.0336388357337098E-2</v>
      </c>
      <c r="X680" s="31">
        <v>10.682065217391305</v>
      </c>
      <c r="Y680" s="31">
        <v>0</v>
      </c>
      <c r="Z680" s="36">
        <v>0</v>
      </c>
      <c r="AA680" s="31">
        <v>110.22641304347826</v>
      </c>
      <c r="AB680" s="31">
        <v>40.856847826086955</v>
      </c>
      <c r="AC680" s="36">
        <v>0.37066295362411161</v>
      </c>
      <c r="AD680" s="31">
        <v>0</v>
      </c>
      <c r="AE680" s="31">
        <v>0</v>
      </c>
      <c r="AF680" s="36" t="s">
        <v>2003</v>
      </c>
      <c r="AG680" s="31">
        <v>0</v>
      </c>
      <c r="AH680" s="31">
        <v>0</v>
      </c>
      <c r="AI680" s="36" t="s">
        <v>2003</v>
      </c>
      <c r="AJ680" t="s">
        <v>302</v>
      </c>
      <c r="AK680" s="37">
        <v>5</v>
      </c>
      <c r="AT680"/>
    </row>
    <row r="681" spans="1:46" x14ac:dyDescent="0.25">
      <c r="A681" t="s">
        <v>1823</v>
      </c>
      <c r="B681" t="s">
        <v>877</v>
      </c>
      <c r="C681" t="s">
        <v>1399</v>
      </c>
      <c r="D681" t="s">
        <v>1739</v>
      </c>
      <c r="E681" s="31">
        <v>96.934782608695656</v>
      </c>
      <c r="F681" s="31">
        <v>298.63793478260868</v>
      </c>
      <c r="G681" s="31">
        <v>54.281956521739133</v>
      </c>
      <c r="H681" s="36">
        <v>0.18176510817774469</v>
      </c>
      <c r="I681" s="31">
        <v>64.184891304347829</v>
      </c>
      <c r="J681" s="31">
        <v>9.2084782608695654</v>
      </c>
      <c r="K681" s="36">
        <v>0.14346800428788437</v>
      </c>
      <c r="L681" s="31">
        <v>53.401195652173918</v>
      </c>
      <c r="M681" s="31">
        <v>9.2084782608695654</v>
      </c>
      <c r="N681" s="36">
        <v>0.17243955211880535</v>
      </c>
      <c r="O681" s="31">
        <v>5.0445652173913036</v>
      </c>
      <c r="P681" s="31">
        <v>0</v>
      </c>
      <c r="Q681" s="36">
        <v>0</v>
      </c>
      <c r="R681" s="31">
        <v>5.7391304347826084</v>
      </c>
      <c r="S681" s="31">
        <v>0</v>
      </c>
      <c r="T681" s="36">
        <v>0</v>
      </c>
      <c r="U681" s="31">
        <v>67.300652173913036</v>
      </c>
      <c r="V681" s="31">
        <v>7.9022826086956517</v>
      </c>
      <c r="W681" s="36">
        <v>0.11741762306069778</v>
      </c>
      <c r="X681" s="31">
        <v>3.2215217391304347</v>
      </c>
      <c r="Y681" s="31">
        <v>0</v>
      </c>
      <c r="Z681" s="36">
        <v>0</v>
      </c>
      <c r="AA681" s="31">
        <v>163.93086956521736</v>
      </c>
      <c r="AB681" s="31">
        <v>37.171195652173914</v>
      </c>
      <c r="AC681" s="36">
        <v>0.2267492129503158</v>
      </c>
      <c r="AD681" s="31">
        <v>0</v>
      </c>
      <c r="AE681" s="31">
        <v>0</v>
      </c>
      <c r="AF681" s="36" t="s">
        <v>2003</v>
      </c>
      <c r="AG681" s="31">
        <v>0</v>
      </c>
      <c r="AH681" s="31">
        <v>0</v>
      </c>
      <c r="AI681" s="36" t="s">
        <v>2003</v>
      </c>
      <c r="AJ681" t="s">
        <v>185</v>
      </c>
      <c r="AK681" s="37">
        <v>5</v>
      </c>
      <c r="AT681"/>
    </row>
    <row r="682" spans="1:46" x14ac:dyDescent="0.25">
      <c r="A682" t="s">
        <v>1823</v>
      </c>
      <c r="B682" t="s">
        <v>875</v>
      </c>
      <c r="C682" t="s">
        <v>1543</v>
      </c>
      <c r="D682" t="s">
        <v>1713</v>
      </c>
      <c r="E682" s="31">
        <v>29.5</v>
      </c>
      <c r="F682" s="31">
        <v>100.15358695652175</v>
      </c>
      <c r="G682" s="31">
        <v>0</v>
      </c>
      <c r="H682" s="36">
        <v>0</v>
      </c>
      <c r="I682" s="31">
        <v>19.798043478260873</v>
      </c>
      <c r="J682" s="31">
        <v>0</v>
      </c>
      <c r="K682" s="36">
        <v>0</v>
      </c>
      <c r="L682" s="31">
        <v>14.154565217391307</v>
      </c>
      <c r="M682" s="31">
        <v>0</v>
      </c>
      <c r="N682" s="36">
        <v>0</v>
      </c>
      <c r="O682" s="31">
        <v>5.072826086956522</v>
      </c>
      <c r="P682" s="31">
        <v>0</v>
      </c>
      <c r="Q682" s="36">
        <v>0</v>
      </c>
      <c r="R682" s="31">
        <v>0.57065217391304346</v>
      </c>
      <c r="S682" s="31">
        <v>0</v>
      </c>
      <c r="T682" s="36">
        <v>0</v>
      </c>
      <c r="U682" s="31">
        <v>24.393369565217398</v>
      </c>
      <c r="V682" s="31">
        <v>0</v>
      </c>
      <c r="W682" s="36">
        <v>0</v>
      </c>
      <c r="X682" s="31">
        <v>0</v>
      </c>
      <c r="Y682" s="31">
        <v>0</v>
      </c>
      <c r="Z682" s="36" t="s">
        <v>2003</v>
      </c>
      <c r="AA682" s="31">
        <v>55.875217391304353</v>
      </c>
      <c r="AB682" s="31">
        <v>0</v>
      </c>
      <c r="AC682" s="36">
        <v>0</v>
      </c>
      <c r="AD682" s="31">
        <v>8.6956521739130432E-2</v>
      </c>
      <c r="AE682" s="31">
        <v>0</v>
      </c>
      <c r="AF682" s="36">
        <v>0</v>
      </c>
      <c r="AG682" s="31">
        <v>0</v>
      </c>
      <c r="AH682" s="31">
        <v>0</v>
      </c>
      <c r="AI682" s="36" t="s">
        <v>2003</v>
      </c>
      <c r="AJ682" t="s">
        <v>183</v>
      </c>
      <c r="AK682" s="37">
        <v>5</v>
      </c>
      <c r="AT682"/>
    </row>
    <row r="683" spans="1:46" x14ac:dyDescent="0.25">
      <c r="A683" t="s">
        <v>1823</v>
      </c>
      <c r="B683" t="s">
        <v>987</v>
      </c>
      <c r="C683" t="s">
        <v>1587</v>
      </c>
      <c r="D683" t="s">
        <v>1750</v>
      </c>
      <c r="E683" s="31">
        <v>119.56521739130434</v>
      </c>
      <c r="F683" s="31">
        <v>685.74130434782603</v>
      </c>
      <c r="G683" s="31">
        <v>36.186956521739127</v>
      </c>
      <c r="H683" s="36">
        <v>5.2770565652530903E-2</v>
      </c>
      <c r="I683" s="31">
        <v>213.68423913043466</v>
      </c>
      <c r="J683" s="31">
        <v>3.6054347826086968</v>
      </c>
      <c r="K683" s="36">
        <v>1.6872722093499413E-2</v>
      </c>
      <c r="L683" s="31">
        <v>178.99130434782597</v>
      </c>
      <c r="M683" s="31">
        <v>3.6054347826086968</v>
      </c>
      <c r="N683" s="36">
        <v>2.0143072289156645E-2</v>
      </c>
      <c r="O683" s="31">
        <v>29.649456521739129</v>
      </c>
      <c r="P683" s="31">
        <v>0</v>
      </c>
      <c r="Q683" s="36">
        <v>0</v>
      </c>
      <c r="R683" s="31">
        <v>5.0434782608695654</v>
      </c>
      <c r="S683" s="31">
        <v>0</v>
      </c>
      <c r="T683" s="36">
        <v>0</v>
      </c>
      <c r="U683" s="31">
        <v>89.23097826086962</v>
      </c>
      <c r="V683" s="31">
        <v>9.7771739130434749</v>
      </c>
      <c r="W683" s="36">
        <v>0.10957151993178417</v>
      </c>
      <c r="X683" s="31">
        <v>0</v>
      </c>
      <c r="Y683" s="31">
        <v>0</v>
      </c>
      <c r="Z683" s="36" t="s">
        <v>2003</v>
      </c>
      <c r="AA683" s="31">
        <v>382.82608695652175</v>
      </c>
      <c r="AB683" s="31">
        <v>22.804347826086957</v>
      </c>
      <c r="AC683" s="36">
        <v>5.9568427030096537E-2</v>
      </c>
      <c r="AD683" s="31">
        <v>0</v>
      </c>
      <c r="AE683" s="31">
        <v>0</v>
      </c>
      <c r="AF683" s="36" t="s">
        <v>2003</v>
      </c>
      <c r="AG683" s="31">
        <v>0</v>
      </c>
      <c r="AH683" s="31">
        <v>0</v>
      </c>
      <c r="AI683" s="36" t="s">
        <v>2003</v>
      </c>
      <c r="AJ683" t="s">
        <v>295</v>
      </c>
      <c r="AK683" s="37">
        <v>5</v>
      </c>
      <c r="AT683"/>
    </row>
    <row r="684" spans="1:46" x14ac:dyDescent="0.25">
      <c r="A684" t="s">
        <v>1823</v>
      </c>
      <c r="B684" t="s">
        <v>991</v>
      </c>
      <c r="C684" t="s">
        <v>1590</v>
      </c>
      <c r="D684" t="s">
        <v>1729</v>
      </c>
      <c r="E684" s="31">
        <v>90.163043478260875</v>
      </c>
      <c r="F684" s="31">
        <v>234.15489130434784</v>
      </c>
      <c r="G684" s="31">
        <v>14.271739130434783</v>
      </c>
      <c r="H684" s="36">
        <v>6.0949993617194116E-2</v>
      </c>
      <c r="I684" s="31">
        <v>51.641304347826086</v>
      </c>
      <c r="J684" s="31">
        <v>1.375</v>
      </c>
      <c r="K684" s="36">
        <v>2.6625973479267522E-2</v>
      </c>
      <c r="L684" s="31">
        <v>50.266304347826086</v>
      </c>
      <c r="M684" s="31">
        <v>0</v>
      </c>
      <c r="N684" s="36">
        <v>0</v>
      </c>
      <c r="O684" s="31">
        <v>1.375</v>
      </c>
      <c r="P684" s="31">
        <v>1.375</v>
      </c>
      <c r="Q684" s="36">
        <v>1</v>
      </c>
      <c r="R684" s="31">
        <v>0</v>
      </c>
      <c r="S684" s="31">
        <v>0</v>
      </c>
      <c r="T684" s="36" t="s">
        <v>2003</v>
      </c>
      <c r="U684" s="31">
        <v>43.75</v>
      </c>
      <c r="V684" s="31">
        <v>0</v>
      </c>
      <c r="W684" s="36">
        <v>0</v>
      </c>
      <c r="X684" s="31">
        <v>5.5652173913043477</v>
      </c>
      <c r="Y684" s="31">
        <v>0</v>
      </c>
      <c r="Z684" s="36">
        <v>0</v>
      </c>
      <c r="AA684" s="31">
        <v>133.1983695652174</v>
      </c>
      <c r="AB684" s="31">
        <v>12.896739130434783</v>
      </c>
      <c r="AC684" s="36">
        <v>9.6823551012913886E-2</v>
      </c>
      <c r="AD684" s="31">
        <v>0</v>
      </c>
      <c r="AE684" s="31">
        <v>0</v>
      </c>
      <c r="AF684" s="36" t="s">
        <v>2003</v>
      </c>
      <c r="AG684" s="31">
        <v>0</v>
      </c>
      <c r="AH684" s="31">
        <v>0</v>
      </c>
      <c r="AI684" s="36" t="s">
        <v>2003</v>
      </c>
      <c r="AJ684" t="s">
        <v>299</v>
      </c>
      <c r="AK684" s="37">
        <v>5</v>
      </c>
      <c r="AT684"/>
    </row>
    <row r="685" spans="1:46" x14ac:dyDescent="0.25">
      <c r="A685" t="s">
        <v>1823</v>
      </c>
      <c r="B685" t="s">
        <v>1226</v>
      </c>
      <c r="C685" t="s">
        <v>1530</v>
      </c>
      <c r="D685" t="s">
        <v>1789</v>
      </c>
      <c r="E685" s="31">
        <v>36.369565217391305</v>
      </c>
      <c r="F685" s="31">
        <v>82.830434782608677</v>
      </c>
      <c r="G685" s="31">
        <v>19.312608695652173</v>
      </c>
      <c r="H685" s="36">
        <v>0.23315836439032075</v>
      </c>
      <c r="I685" s="31">
        <v>4.8505434782608701</v>
      </c>
      <c r="J685" s="31">
        <v>0</v>
      </c>
      <c r="K685" s="36">
        <v>0</v>
      </c>
      <c r="L685" s="31">
        <v>0.12228260869565218</v>
      </c>
      <c r="M685" s="31">
        <v>0</v>
      </c>
      <c r="N685" s="36">
        <v>0</v>
      </c>
      <c r="O685" s="31">
        <v>0</v>
      </c>
      <c r="P685" s="31">
        <v>0</v>
      </c>
      <c r="Q685" s="36" t="s">
        <v>2003</v>
      </c>
      <c r="R685" s="31">
        <v>4.7282608695652177</v>
      </c>
      <c r="S685" s="31">
        <v>0</v>
      </c>
      <c r="T685" s="36">
        <v>0</v>
      </c>
      <c r="U685" s="31">
        <v>24.525978260869557</v>
      </c>
      <c r="V685" s="31">
        <v>9.29282608695652</v>
      </c>
      <c r="W685" s="36">
        <v>0.37889726510044813</v>
      </c>
      <c r="X685" s="31">
        <v>4.8121739130434786</v>
      </c>
      <c r="Y685" s="31">
        <v>0</v>
      </c>
      <c r="Z685" s="36">
        <v>0</v>
      </c>
      <c r="AA685" s="31">
        <v>48.641739130434772</v>
      </c>
      <c r="AB685" s="31">
        <v>10.019782608695653</v>
      </c>
      <c r="AC685" s="36">
        <v>0.20599145482498488</v>
      </c>
      <c r="AD685" s="31">
        <v>0</v>
      </c>
      <c r="AE685" s="31">
        <v>0</v>
      </c>
      <c r="AF685" s="36" t="s">
        <v>2003</v>
      </c>
      <c r="AG685" s="31">
        <v>0</v>
      </c>
      <c r="AH685" s="31">
        <v>0</v>
      </c>
      <c r="AI685" s="36" t="s">
        <v>2003</v>
      </c>
      <c r="AJ685" t="s">
        <v>534</v>
      </c>
      <c r="AK685" s="37">
        <v>5</v>
      </c>
      <c r="AT685"/>
    </row>
    <row r="686" spans="1:46" x14ac:dyDescent="0.25">
      <c r="A686" t="s">
        <v>1823</v>
      </c>
      <c r="B686" t="s">
        <v>1276</v>
      </c>
      <c r="C686" t="s">
        <v>1456</v>
      </c>
      <c r="D686" t="s">
        <v>1771</v>
      </c>
      <c r="E686" s="31">
        <v>30.032608695652176</v>
      </c>
      <c r="F686" s="31">
        <v>130.82608695652175</v>
      </c>
      <c r="G686" s="31">
        <v>7.6793478260869561</v>
      </c>
      <c r="H686" s="36">
        <v>5.8698903290129605E-2</v>
      </c>
      <c r="I686" s="31">
        <v>36.375</v>
      </c>
      <c r="J686" s="31">
        <v>0</v>
      </c>
      <c r="K686" s="36">
        <v>0</v>
      </c>
      <c r="L686" s="31">
        <v>24.896739130434781</v>
      </c>
      <c r="M686" s="31">
        <v>0</v>
      </c>
      <c r="N686" s="36">
        <v>0</v>
      </c>
      <c r="O686" s="31">
        <v>5.7391304347826084</v>
      </c>
      <c r="P686" s="31">
        <v>0</v>
      </c>
      <c r="Q686" s="36">
        <v>0</v>
      </c>
      <c r="R686" s="31">
        <v>5.7391304347826084</v>
      </c>
      <c r="S686" s="31">
        <v>0</v>
      </c>
      <c r="T686" s="36">
        <v>0</v>
      </c>
      <c r="U686" s="31">
        <v>21.135869565217391</v>
      </c>
      <c r="V686" s="31">
        <v>0</v>
      </c>
      <c r="W686" s="36">
        <v>0</v>
      </c>
      <c r="X686" s="31">
        <v>0</v>
      </c>
      <c r="Y686" s="31">
        <v>0</v>
      </c>
      <c r="Z686" s="36" t="s">
        <v>2003</v>
      </c>
      <c r="AA686" s="31">
        <v>73.315217391304344</v>
      </c>
      <c r="AB686" s="31">
        <v>7.6793478260869561</v>
      </c>
      <c r="AC686" s="36">
        <v>0.10474425500370645</v>
      </c>
      <c r="AD686" s="31">
        <v>0</v>
      </c>
      <c r="AE686" s="31">
        <v>0</v>
      </c>
      <c r="AF686" s="36" t="s">
        <v>2003</v>
      </c>
      <c r="AG686" s="31">
        <v>0</v>
      </c>
      <c r="AH686" s="31">
        <v>0</v>
      </c>
      <c r="AI686" s="36" t="s">
        <v>2003</v>
      </c>
      <c r="AJ686" t="s">
        <v>584</v>
      </c>
      <c r="AK686" s="37">
        <v>5</v>
      </c>
      <c r="AT686"/>
    </row>
    <row r="687" spans="1:46" x14ac:dyDescent="0.25">
      <c r="A687" t="s">
        <v>1823</v>
      </c>
      <c r="B687" t="s">
        <v>891</v>
      </c>
      <c r="C687" t="s">
        <v>1550</v>
      </c>
      <c r="D687" t="s">
        <v>1776</v>
      </c>
      <c r="E687" s="31">
        <v>76.326086956521735</v>
      </c>
      <c r="F687" s="31">
        <v>250.19565217391303</v>
      </c>
      <c r="G687" s="31">
        <v>4.7907608695652177</v>
      </c>
      <c r="H687" s="36">
        <v>1.9148058041532717E-2</v>
      </c>
      <c r="I687" s="31">
        <v>23.184782608695652</v>
      </c>
      <c r="J687" s="31">
        <v>0</v>
      </c>
      <c r="K687" s="36">
        <v>0</v>
      </c>
      <c r="L687" s="31">
        <v>17.3125</v>
      </c>
      <c r="M687" s="31">
        <v>0</v>
      </c>
      <c r="N687" s="36">
        <v>0</v>
      </c>
      <c r="O687" s="31">
        <v>1.1793478260869565</v>
      </c>
      <c r="P687" s="31">
        <v>0</v>
      </c>
      <c r="Q687" s="36">
        <v>0</v>
      </c>
      <c r="R687" s="31">
        <v>4.6929347826086953</v>
      </c>
      <c r="S687" s="31">
        <v>0</v>
      </c>
      <c r="T687" s="36">
        <v>0</v>
      </c>
      <c r="U687" s="31">
        <v>52.480978260869563</v>
      </c>
      <c r="V687" s="31">
        <v>0</v>
      </c>
      <c r="W687" s="36">
        <v>0</v>
      </c>
      <c r="X687" s="31">
        <v>0</v>
      </c>
      <c r="Y687" s="31">
        <v>0</v>
      </c>
      <c r="Z687" s="36" t="s">
        <v>2003</v>
      </c>
      <c r="AA687" s="31">
        <v>159.7391304347826</v>
      </c>
      <c r="AB687" s="31">
        <v>4.7907608695652177</v>
      </c>
      <c r="AC687" s="36">
        <v>2.9991154055525316E-2</v>
      </c>
      <c r="AD687" s="31">
        <v>14.790760869565217</v>
      </c>
      <c r="AE687" s="31">
        <v>0</v>
      </c>
      <c r="AF687" s="36">
        <v>0</v>
      </c>
      <c r="AG687" s="31">
        <v>0</v>
      </c>
      <c r="AH687" s="31">
        <v>0</v>
      </c>
      <c r="AI687" s="36" t="s">
        <v>2003</v>
      </c>
      <c r="AJ687" t="s">
        <v>199</v>
      </c>
      <c r="AK687" s="37">
        <v>5</v>
      </c>
      <c r="AT687"/>
    </row>
    <row r="688" spans="1:46" x14ac:dyDescent="0.25">
      <c r="A688" t="s">
        <v>1823</v>
      </c>
      <c r="B688" t="s">
        <v>1363</v>
      </c>
      <c r="C688" t="s">
        <v>1454</v>
      </c>
      <c r="D688" t="s">
        <v>1755</v>
      </c>
      <c r="E688" s="31">
        <v>64</v>
      </c>
      <c r="F688" s="31">
        <v>107.03532608695653</v>
      </c>
      <c r="G688" s="31">
        <v>0.40217391304347827</v>
      </c>
      <c r="H688" s="36">
        <v>3.7573941963492345E-3</v>
      </c>
      <c r="I688" s="31">
        <v>39.942934782608695</v>
      </c>
      <c r="J688" s="31">
        <v>0.40217391304347827</v>
      </c>
      <c r="K688" s="36">
        <v>1.0068712157289612E-2</v>
      </c>
      <c r="L688" s="31">
        <v>35.839673913043477</v>
      </c>
      <c r="M688" s="31">
        <v>0</v>
      </c>
      <c r="N688" s="36">
        <v>0</v>
      </c>
      <c r="O688" s="31">
        <v>1</v>
      </c>
      <c r="P688" s="31">
        <v>0.40217391304347827</v>
      </c>
      <c r="Q688" s="36">
        <v>0.40217391304347827</v>
      </c>
      <c r="R688" s="31">
        <v>3.1032608695652173</v>
      </c>
      <c r="S688" s="31">
        <v>0</v>
      </c>
      <c r="T688" s="36">
        <v>0</v>
      </c>
      <c r="U688" s="31">
        <v>4.3885869565217392</v>
      </c>
      <c r="V688" s="31">
        <v>0</v>
      </c>
      <c r="W688" s="36">
        <v>0</v>
      </c>
      <c r="X688" s="31">
        <v>0</v>
      </c>
      <c r="Y688" s="31">
        <v>0</v>
      </c>
      <c r="Z688" s="36" t="s">
        <v>2003</v>
      </c>
      <c r="AA688" s="31">
        <v>62.703804347826086</v>
      </c>
      <c r="AB688" s="31">
        <v>0</v>
      </c>
      <c r="AC688" s="36">
        <v>0</v>
      </c>
      <c r="AD688" s="31">
        <v>0</v>
      </c>
      <c r="AE688" s="31">
        <v>0</v>
      </c>
      <c r="AF688" s="36" t="s">
        <v>2003</v>
      </c>
      <c r="AG688" s="31">
        <v>0</v>
      </c>
      <c r="AH688" s="31">
        <v>0</v>
      </c>
      <c r="AI688" s="36" t="s">
        <v>2003</v>
      </c>
      <c r="AJ688" t="s">
        <v>673</v>
      </c>
      <c r="AK688" s="37">
        <v>5</v>
      </c>
      <c r="AT688"/>
    </row>
    <row r="689" spans="1:46" x14ac:dyDescent="0.25">
      <c r="A689" t="s">
        <v>1823</v>
      </c>
      <c r="B689" t="s">
        <v>1048</v>
      </c>
      <c r="C689" t="s">
        <v>1454</v>
      </c>
      <c r="D689" t="s">
        <v>1755</v>
      </c>
      <c r="E689" s="31">
        <v>188</v>
      </c>
      <c r="F689" s="31">
        <v>411.12228260869563</v>
      </c>
      <c r="G689" s="31">
        <v>15.739130434782608</v>
      </c>
      <c r="H689" s="36">
        <v>3.8283331019941434E-2</v>
      </c>
      <c r="I689" s="31">
        <v>60.913043478260867</v>
      </c>
      <c r="J689" s="31">
        <v>12.260869565217391</v>
      </c>
      <c r="K689" s="36">
        <v>0.2012847965738758</v>
      </c>
      <c r="L689" s="31">
        <v>45.8125</v>
      </c>
      <c r="M689" s="31">
        <v>12.260869565217391</v>
      </c>
      <c r="N689" s="36">
        <v>0.26763153211934276</v>
      </c>
      <c r="O689" s="31">
        <v>10.317934782608695</v>
      </c>
      <c r="P689" s="31">
        <v>0</v>
      </c>
      <c r="Q689" s="36">
        <v>0</v>
      </c>
      <c r="R689" s="31">
        <v>4.7826086956521738</v>
      </c>
      <c r="S689" s="31">
        <v>0</v>
      </c>
      <c r="T689" s="36">
        <v>0</v>
      </c>
      <c r="U689" s="31">
        <v>111.26630434782609</v>
      </c>
      <c r="V689" s="31">
        <v>0.34782608695652173</v>
      </c>
      <c r="W689" s="36">
        <v>3.1260684804376494E-3</v>
      </c>
      <c r="X689" s="31">
        <v>11.209239130434783</v>
      </c>
      <c r="Y689" s="31">
        <v>0</v>
      </c>
      <c r="Z689" s="36">
        <v>0</v>
      </c>
      <c r="AA689" s="31">
        <v>227.73369565217391</v>
      </c>
      <c r="AB689" s="31">
        <v>3.1304347826086958</v>
      </c>
      <c r="AC689" s="36">
        <v>1.3746032503639358E-2</v>
      </c>
      <c r="AD689" s="31">
        <v>0</v>
      </c>
      <c r="AE689" s="31">
        <v>0</v>
      </c>
      <c r="AF689" s="36" t="s">
        <v>2003</v>
      </c>
      <c r="AG689" s="31">
        <v>0</v>
      </c>
      <c r="AH689" s="31">
        <v>0</v>
      </c>
      <c r="AI689" s="36" t="s">
        <v>2003</v>
      </c>
      <c r="AJ689" t="s">
        <v>356</v>
      </c>
      <c r="AK689" s="37">
        <v>5</v>
      </c>
      <c r="AT689"/>
    </row>
    <row r="690" spans="1:46" x14ac:dyDescent="0.25">
      <c r="A690" t="s">
        <v>1823</v>
      </c>
      <c r="B690" t="s">
        <v>733</v>
      </c>
      <c r="C690" t="s">
        <v>1446</v>
      </c>
      <c r="D690" t="s">
        <v>1768</v>
      </c>
      <c r="E690" s="31">
        <v>49</v>
      </c>
      <c r="F690" s="31">
        <v>49.997826086956522</v>
      </c>
      <c r="G690" s="31">
        <v>37.413043478260867</v>
      </c>
      <c r="H690" s="36">
        <v>0.74829340406104605</v>
      </c>
      <c r="I690" s="31">
        <v>13.066304347826089</v>
      </c>
      <c r="J690" s="31">
        <v>2.3271739130434779</v>
      </c>
      <c r="K690" s="36">
        <v>0.17810498294651023</v>
      </c>
      <c r="L690" s="31">
        <v>3.6315217391304349</v>
      </c>
      <c r="M690" s="31">
        <v>2.3271739130434779</v>
      </c>
      <c r="N690" s="36">
        <v>0.64082609997006867</v>
      </c>
      <c r="O690" s="31">
        <v>5.6956521739130439</v>
      </c>
      <c r="P690" s="31">
        <v>0</v>
      </c>
      <c r="Q690" s="36">
        <v>0</v>
      </c>
      <c r="R690" s="31">
        <v>3.7391304347826089</v>
      </c>
      <c r="S690" s="31">
        <v>0</v>
      </c>
      <c r="T690" s="36">
        <v>0</v>
      </c>
      <c r="U690" s="31">
        <v>0</v>
      </c>
      <c r="V690" s="31">
        <v>0</v>
      </c>
      <c r="W690" s="36" t="s">
        <v>2003</v>
      </c>
      <c r="X690" s="31">
        <v>0</v>
      </c>
      <c r="Y690" s="31">
        <v>0</v>
      </c>
      <c r="Z690" s="36" t="s">
        <v>2003</v>
      </c>
      <c r="AA690" s="31">
        <v>36.931521739130432</v>
      </c>
      <c r="AB690" s="31">
        <v>35.085869565217386</v>
      </c>
      <c r="AC690" s="36">
        <v>0.95002501692321273</v>
      </c>
      <c r="AD690" s="31">
        <v>0</v>
      </c>
      <c r="AE690" s="31">
        <v>0</v>
      </c>
      <c r="AF690" s="36" t="s">
        <v>2003</v>
      </c>
      <c r="AG690" s="31">
        <v>0</v>
      </c>
      <c r="AH690" s="31">
        <v>0</v>
      </c>
      <c r="AI690" s="36" t="s">
        <v>2003</v>
      </c>
      <c r="AJ690" t="s">
        <v>41</v>
      </c>
      <c r="AK690" s="37">
        <v>5</v>
      </c>
      <c r="AT690"/>
    </row>
    <row r="691" spans="1:46" x14ac:dyDescent="0.25">
      <c r="E691" s="31"/>
      <c r="F691" s="31"/>
      <c r="G691" s="31"/>
      <c r="I691" s="31"/>
      <c r="J691" s="31"/>
      <c r="L691" s="31"/>
      <c r="M691" s="31"/>
      <c r="O691" s="31"/>
      <c r="R691" s="31"/>
      <c r="U691" s="31"/>
      <c r="X691" s="31"/>
      <c r="AA691" s="31"/>
      <c r="AD691" s="31"/>
      <c r="AG691" s="31"/>
      <c r="AT691"/>
    </row>
    <row r="692" spans="1:46" x14ac:dyDescent="0.25">
      <c r="AT692"/>
    </row>
    <row r="693" spans="1:46" x14ac:dyDescent="0.25">
      <c r="AT693"/>
    </row>
    <row r="694" spans="1:46" x14ac:dyDescent="0.25">
      <c r="AT694"/>
    </row>
    <row r="695" spans="1:46" x14ac:dyDescent="0.25">
      <c r="AT695"/>
    </row>
    <row r="696" spans="1:46" x14ac:dyDescent="0.25">
      <c r="AT696"/>
    </row>
    <row r="703" spans="1:46" x14ac:dyDescent="0.25">
      <c r="AL703" s="31"/>
      <c r="AM703" s="31"/>
      <c r="AN703" s="31"/>
      <c r="AO703" s="31"/>
      <c r="AP703" s="31"/>
      <c r="AQ703" s="31"/>
      <c r="AR703" s="31"/>
    </row>
  </sheetData>
  <pageMargins left="0.7" right="0.7" top="0.75" bottom="0.75" header="0.3" footer="0.3"/>
  <pageSetup orientation="portrait" horizontalDpi="1200" verticalDpi="1200" r:id="rId1"/>
  <ignoredErrors>
    <ignoredError sqref="AJ2:AJ69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69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1860</v>
      </c>
      <c r="B1" s="1" t="s">
        <v>1927</v>
      </c>
      <c r="C1" s="1" t="s">
        <v>1863</v>
      </c>
      <c r="D1" s="1" t="s">
        <v>1862</v>
      </c>
      <c r="E1" s="1" t="s">
        <v>1864</v>
      </c>
      <c r="F1" s="1" t="s">
        <v>1974</v>
      </c>
      <c r="G1" s="1" t="s">
        <v>1975</v>
      </c>
      <c r="H1" s="1" t="s">
        <v>1976</v>
      </c>
      <c r="I1" s="1" t="s">
        <v>1977</v>
      </c>
      <c r="J1" s="1" t="s">
        <v>1978</v>
      </c>
      <c r="K1" s="1" t="s">
        <v>1979</v>
      </c>
      <c r="L1" s="1" t="s">
        <v>1980</v>
      </c>
      <c r="M1" s="1" t="s">
        <v>1981</v>
      </c>
      <c r="N1" s="1" t="s">
        <v>1982</v>
      </c>
      <c r="O1" s="1" t="s">
        <v>1983</v>
      </c>
      <c r="P1" s="1" t="s">
        <v>1984</v>
      </c>
      <c r="Q1" s="1" t="s">
        <v>1985</v>
      </c>
      <c r="R1" s="1" t="s">
        <v>1986</v>
      </c>
      <c r="S1" s="1" t="s">
        <v>1987</v>
      </c>
      <c r="T1" s="1" t="s">
        <v>1988</v>
      </c>
      <c r="U1" s="1" t="s">
        <v>1989</v>
      </c>
      <c r="V1" s="1" t="s">
        <v>1990</v>
      </c>
      <c r="W1" s="1" t="s">
        <v>1991</v>
      </c>
      <c r="X1" s="1" t="s">
        <v>1992</v>
      </c>
      <c r="Y1" s="1" t="s">
        <v>1993</v>
      </c>
      <c r="Z1" s="1" t="s">
        <v>1994</v>
      </c>
      <c r="AA1" s="1" t="s">
        <v>1995</v>
      </c>
      <c r="AB1" s="1" t="s">
        <v>1996</v>
      </c>
      <c r="AC1" s="1" t="s">
        <v>1997</v>
      </c>
      <c r="AD1" s="1" t="s">
        <v>1998</v>
      </c>
      <c r="AE1" s="1" t="s">
        <v>1999</v>
      </c>
      <c r="AF1" s="1" t="s">
        <v>2000</v>
      </c>
      <c r="AG1" s="1" t="s">
        <v>2001</v>
      </c>
      <c r="AH1" s="1" t="s">
        <v>1861</v>
      </c>
      <c r="AI1" s="38" t="s">
        <v>2002</v>
      </c>
    </row>
    <row r="2" spans="1:35" x14ac:dyDescent="0.25">
      <c r="A2" t="s">
        <v>1823</v>
      </c>
      <c r="B2" t="s">
        <v>1246</v>
      </c>
      <c r="C2" t="s">
        <v>1676</v>
      </c>
      <c r="D2" t="s">
        <v>1768</v>
      </c>
      <c r="E2" s="2">
        <v>54.510869565217391</v>
      </c>
      <c r="F2" s="2">
        <v>5.6521739130434785</v>
      </c>
      <c r="G2" s="2">
        <v>0</v>
      </c>
      <c r="H2" s="2">
        <v>0</v>
      </c>
      <c r="I2" s="2">
        <v>0</v>
      </c>
      <c r="J2" s="2">
        <v>0</v>
      </c>
      <c r="K2" s="2">
        <v>0</v>
      </c>
      <c r="L2" s="2">
        <v>0.16543478260869568</v>
      </c>
      <c r="M2" s="2">
        <v>0</v>
      </c>
      <c r="N2" s="2">
        <v>3.4402173913043477</v>
      </c>
      <c r="O2" s="2">
        <v>6.3110667996011963E-2</v>
      </c>
      <c r="P2" s="2">
        <v>2.472826086956522</v>
      </c>
      <c r="Q2" s="2">
        <v>6.6385869565217392</v>
      </c>
      <c r="R2" s="2">
        <v>0.16714855433698905</v>
      </c>
      <c r="S2" s="2">
        <v>0.67336956521739122</v>
      </c>
      <c r="T2" s="2">
        <v>2.3239130434782607</v>
      </c>
      <c r="U2" s="2">
        <v>0</v>
      </c>
      <c r="V2" s="2">
        <v>5.4985044865403787E-2</v>
      </c>
      <c r="W2" s="2">
        <v>3.5393478260869555</v>
      </c>
      <c r="X2" s="2">
        <v>0</v>
      </c>
      <c r="Y2" s="2">
        <v>0</v>
      </c>
      <c r="Z2" s="2">
        <v>6.4929212362911243E-2</v>
      </c>
      <c r="AA2" s="2">
        <v>0</v>
      </c>
      <c r="AB2" s="2">
        <v>0</v>
      </c>
      <c r="AC2" s="2">
        <v>0</v>
      </c>
      <c r="AD2" s="2">
        <v>0</v>
      </c>
      <c r="AE2" s="2">
        <v>0</v>
      </c>
      <c r="AF2" s="2">
        <v>0</v>
      </c>
      <c r="AG2" s="2">
        <v>0</v>
      </c>
      <c r="AH2" t="s">
        <v>554</v>
      </c>
      <c r="AI2">
        <v>5</v>
      </c>
    </row>
    <row r="3" spans="1:35" x14ac:dyDescent="0.25">
      <c r="A3" t="s">
        <v>1823</v>
      </c>
      <c r="B3" t="s">
        <v>971</v>
      </c>
      <c r="C3" t="s">
        <v>1476</v>
      </c>
      <c r="D3" t="s">
        <v>1755</v>
      </c>
      <c r="E3" s="2">
        <v>106.89130434782609</v>
      </c>
      <c r="F3" s="2">
        <v>10.434782608695652</v>
      </c>
      <c r="G3" s="2">
        <v>0.90217391304347827</v>
      </c>
      <c r="H3" s="2">
        <v>0.41304347826086957</v>
      </c>
      <c r="I3" s="2">
        <v>1.7826086956521738</v>
      </c>
      <c r="J3" s="2">
        <v>0</v>
      </c>
      <c r="K3" s="2">
        <v>0</v>
      </c>
      <c r="L3" s="2">
        <v>7.3152173913043477</v>
      </c>
      <c r="M3" s="2">
        <v>5.2173913043478262</v>
      </c>
      <c r="N3" s="2">
        <v>3.4782608695652173</v>
      </c>
      <c r="O3" s="2">
        <v>8.1350416920886709E-2</v>
      </c>
      <c r="P3" s="2">
        <v>5.1304347826086953</v>
      </c>
      <c r="Q3" s="2">
        <v>23.567934782608695</v>
      </c>
      <c r="R3" s="2">
        <v>0.26848179784421394</v>
      </c>
      <c r="S3" s="2">
        <v>19.771739130434781</v>
      </c>
      <c r="T3" s="2">
        <v>9.0733695652173907</v>
      </c>
      <c r="U3" s="2">
        <v>0</v>
      </c>
      <c r="V3" s="2">
        <v>0.26985458612975388</v>
      </c>
      <c r="W3" s="2">
        <v>19.298913043478262</v>
      </c>
      <c r="X3" s="2">
        <v>19.510869565217391</v>
      </c>
      <c r="Y3" s="2">
        <v>12.638586956521738</v>
      </c>
      <c r="Z3" s="2">
        <v>0.48131482611348381</v>
      </c>
      <c r="AA3" s="2">
        <v>0</v>
      </c>
      <c r="AB3" s="2">
        <v>0</v>
      </c>
      <c r="AC3" s="2">
        <v>0</v>
      </c>
      <c r="AD3" s="2">
        <v>0</v>
      </c>
      <c r="AE3" s="2">
        <v>0</v>
      </c>
      <c r="AF3" s="2">
        <v>0</v>
      </c>
      <c r="AG3" s="2">
        <v>7.6086956521739135E-2</v>
      </c>
      <c r="AH3" t="s">
        <v>279</v>
      </c>
      <c r="AI3">
        <v>5</v>
      </c>
    </row>
    <row r="4" spans="1:35" x14ac:dyDescent="0.25">
      <c r="A4" t="s">
        <v>1823</v>
      </c>
      <c r="B4" t="s">
        <v>910</v>
      </c>
      <c r="C4" t="s">
        <v>1523</v>
      </c>
      <c r="D4" t="s">
        <v>1787</v>
      </c>
      <c r="E4" s="2">
        <v>92.804347826086953</v>
      </c>
      <c r="F4" s="2">
        <v>26.380434782608695</v>
      </c>
      <c r="G4" s="2">
        <v>0.19565217391304349</v>
      </c>
      <c r="H4" s="2">
        <v>0.28260869565217389</v>
      </c>
      <c r="I4" s="2">
        <v>0</v>
      </c>
      <c r="J4" s="2">
        <v>0</v>
      </c>
      <c r="K4" s="2">
        <v>0.73913043478260865</v>
      </c>
      <c r="L4" s="2">
        <v>2.0817391304347823</v>
      </c>
      <c r="M4" s="2">
        <v>5.3043478260869561</v>
      </c>
      <c r="N4" s="2">
        <v>5.2173913043478262</v>
      </c>
      <c r="O4" s="2">
        <v>0.11337549777465447</v>
      </c>
      <c r="P4" s="2">
        <v>4.2771739130434785</v>
      </c>
      <c r="Q4" s="2">
        <v>17.393478260869564</v>
      </c>
      <c r="R4" s="2">
        <v>0.23350901850550479</v>
      </c>
      <c r="S4" s="2">
        <v>2.3833695652173912</v>
      </c>
      <c r="T4" s="2">
        <v>4.8831521739130439</v>
      </c>
      <c r="U4" s="2">
        <v>0</v>
      </c>
      <c r="V4" s="2">
        <v>7.8299367533380182E-2</v>
      </c>
      <c r="W4" s="2">
        <v>2.5264130434782603</v>
      </c>
      <c r="X4" s="2">
        <v>5.7708695652173922</v>
      </c>
      <c r="Y4" s="2">
        <v>2.2846739130434788</v>
      </c>
      <c r="Z4" s="2">
        <v>0.11402436167720779</v>
      </c>
      <c r="AA4" s="2">
        <v>0</v>
      </c>
      <c r="AB4" s="2">
        <v>0</v>
      </c>
      <c r="AC4" s="2">
        <v>0</v>
      </c>
      <c r="AD4" s="2">
        <v>0</v>
      </c>
      <c r="AE4" s="2">
        <v>0</v>
      </c>
      <c r="AF4" s="2">
        <v>0</v>
      </c>
      <c r="AG4" s="2">
        <v>0</v>
      </c>
      <c r="AH4" t="s">
        <v>218</v>
      </c>
      <c r="AI4">
        <v>5</v>
      </c>
    </row>
    <row r="5" spans="1:35" x14ac:dyDescent="0.25">
      <c r="A5" t="s">
        <v>1823</v>
      </c>
      <c r="B5" t="s">
        <v>744</v>
      </c>
      <c r="C5" t="s">
        <v>1404</v>
      </c>
      <c r="D5" t="s">
        <v>1772</v>
      </c>
      <c r="E5" s="2">
        <v>85.695652173913047</v>
      </c>
      <c r="F5" s="2">
        <v>30.442934782608695</v>
      </c>
      <c r="G5" s="2">
        <v>0</v>
      </c>
      <c r="H5" s="2">
        <v>6.5217391304347824E-2</v>
      </c>
      <c r="I5" s="2">
        <v>0</v>
      </c>
      <c r="J5" s="2">
        <v>0</v>
      </c>
      <c r="K5" s="2">
        <v>0</v>
      </c>
      <c r="L5" s="2">
        <v>4.050543478260872</v>
      </c>
      <c r="M5" s="2">
        <v>5.6521739130434785</v>
      </c>
      <c r="N5" s="2">
        <v>0</v>
      </c>
      <c r="O5" s="2">
        <v>6.5956367326230336E-2</v>
      </c>
      <c r="P5" s="2">
        <v>4.6956521739130439</v>
      </c>
      <c r="Q5" s="2">
        <v>14.057065217391305</v>
      </c>
      <c r="R5" s="2">
        <v>0.2188292744799594</v>
      </c>
      <c r="S5" s="2">
        <v>3.4876086956521748</v>
      </c>
      <c r="T5" s="2">
        <v>8.0503260869565203</v>
      </c>
      <c r="U5" s="2">
        <v>0</v>
      </c>
      <c r="V5" s="2">
        <v>0.13463850837138505</v>
      </c>
      <c r="W5" s="2">
        <v>3.9355434782608687</v>
      </c>
      <c r="X5" s="2">
        <v>9.0872826086956522</v>
      </c>
      <c r="Y5" s="2">
        <v>0</v>
      </c>
      <c r="Z5" s="2">
        <v>0.15196600710299338</v>
      </c>
      <c r="AA5" s="2">
        <v>0</v>
      </c>
      <c r="AB5" s="2">
        <v>0</v>
      </c>
      <c r="AC5" s="2">
        <v>0</v>
      </c>
      <c r="AD5" s="2">
        <v>0</v>
      </c>
      <c r="AE5" s="2">
        <v>0</v>
      </c>
      <c r="AF5" s="2">
        <v>0</v>
      </c>
      <c r="AG5" s="2">
        <v>0</v>
      </c>
      <c r="AH5" t="s">
        <v>52</v>
      </c>
      <c r="AI5">
        <v>5</v>
      </c>
    </row>
    <row r="6" spans="1:35" x14ac:dyDescent="0.25">
      <c r="A6" t="s">
        <v>1823</v>
      </c>
      <c r="B6" t="s">
        <v>1202</v>
      </c>
      <c r="C6" t="s">
        <v>1641</v>
      </c>
      <c r="D6" t="s">
        <v>1788</v>
      </c>
      <c r="E6" s="2">
        <v>75.619565217391298</v>
      </c>
      <c r="F6" s="2">
        <v>28.932065217391305</v>
      </c>
      <c r="G6" s="2">
        <v>0</v>
      </c>
      <c r="H6" s="2">
        <v>0.16304347826086957</v>
      </c>
      <c r="I6" s="2">
        <v>0</v>
      </c>
      <c r="J6" s="2">
        <v>0</v>
      </c>
      <c r="K6" s="2">
        <v>0</v>
      </c>
      <c r="L6" s="2">
        <v>2.5639130434782613</v>
      </c>
      <c r="M6" s="2">
        <v>5.2173913043478262</v>
      </c>
      <c r="N6" s="2">
        <v>0</v>
      </c>
      <c r="O6" s="2">
        <v>6.89952565761104E-2</v>
      </c>
      <c r="P6" s="2">
        <v>5.5652173913043477</v>
      </c>
      <c r="Q6" s="2">
        <v>17.130434782608695</v>
      </c>
      <c r="R6" s="2">
        <v>0.30012936610608021</v>
      </c>
      <c r="S6" s="2">
        <v>1.2495652173913043</v>
      </c>
      <c r="T6" s="2">
        <v>5.7391304347826084</v>
      </c>
      <c r="U6" s="2">
        <v>0</v>
      </c>
      <c r="V6" s="2">
        <v>9.2419146183699882E-2</v>
      </c>
      <c r="W6" s="2">
        <v>4.6504347826086976</v>
      </c>
      <c r="X6" s="2">
        <v>3.0453260869565226</v>
      </c>
      <c r="Y6" s="2">
        <v>0</v>
      </c>
      <c r="Z6" s="2">
        <v>0.10176944085094154</v>
      </c>
      <c r="AA6" s="2">
        <v>0</v>
      </c>
      <c r="AB6" s="2">
        <v>0</v>
      </c>
      <c r="AC6" s="2">
        <v>0</v>
      </c>
      <c r="AD6" s="2">
        <v>0</v>
      </c>
      <c r="AE6" s="2">
        <v>0</v>
      </c>
      <c r="AF6" s="2">
        <v>0</v>
      </c>
      <c r="AG6" s="2">
        <v>0</v>
      </c>
      <c r="AH6" t="s">
        <v>510</v>
      </c>
      <c r="AI6">
        <v>5</v>
      </c>
    </row>
    <row r="7" spans="1:35" x14ac:dyDescent="0.25">
      <c r="A7" t="s">
        <v>1823</v>
      </c>
      <c r="B7" t="s">
        <v>839</v>
      </c>
      <c r="C7" t="s">
        <v>1523</v>
      </c>
      <c r="D7" t="s">
        <v>1787</v>
      </c>
      <c r="E7" s="2">
        <v>67.510869565217391</v>
      </c>
      <c r="F7" s="2">
        <v>20.978260869565219</v>
      </c>
      <c r="G7" s="2">
        <v>6.5217391304347824E-2</v>
      </c>
      <c r="H7" s="2">
        <v>8.6956521739130432E-2</v>
      </c>
      <c r="I7" s="2">
        <v>0</v>
      </c>
      <c r="J7" s="2">
        <v>0</v>
      </c>
      <c r="K7" s="2">
        <v>0.52173913043478259</v>
      </c>
      <c r="L7" s="2">
        <v>2.549239130434783</v>
      </c>
      <c r="M7" s="2">
        <v>5.1304347826086953</v>
      </c>
      <c r="N7" s="2">
        <v>0</v>
      </c>
      <c r="O7" s="2">
        <v>7.599420383191112E-2</v>
      </c>
      <c r="P7" s="2">
        <v>4.8695652173913047</v>
      </c>
      <c r="Q7" s="2">
        <v>12.095108695652174</v>
      </c>
      <c r="R7" s="2">
        <v>0.25128803735308319</v>
      </c>
      <c r="S7" s="2">
        <v>2.9038043478260849</v>
      </c>
      <c r="T7" s="2">
        <v>6.393260869565216</v>
      </c>
      <c r="U7" s="2">
        <v>0</v>
      </c>
      <c r="V7" s="2">
        <v>0.13771212365158586</v>
      </c>
      <c r="W7" s="2">
        <v>2.8757608695652186</v>
      </c>
      <c r="X7" s="2">
        <v>8.7418478260869552</v>
      </c>
      <c r="Y7" s="2">
        <v>3.3378260869565222</v>
      </c>
      <c r="Z7" s="2">
        <v>0.22152632426340363</v>
      </c>
      <c r="AA7" s="2">
        <v>0</v>
      </c>
      <c r="AB7" s="2">
        <v>0</v>
      </c>
      <c r="AC7" s="2">
        <v>0</v>
      </c>
      <c r="AD7" s="2">
        <v>0</v>
      </c>
      <c r="AE7" s="2">
        <v>0</v>
      </c>
      <c r="AF7" s="2">
        <v>0</v>
      </c>
      <c r="AG7" s="2">
        <v>0</v>
      </c>
      <c r="AH7" t="s">
        <v>147</v>
      </c>
      <c r="AI7">
        <v>5</v>
      </c>
    </row>
    <row r="8" spans="1:35" x14ac:dyDescent="0.25">
      <c r="A8" t="s">
        <v>1823</v>
      </c>
      <c r="B8" t="s">
        <v>1000</v>
      </c>
      <c r="C8" t="s">
        <v>1594</v>
      </c>
      <c r="D8" t="s">
        <v>1755</v>
      </c>
      <c r="E8" s="2">
        <v>69.315217391304344</v>
      </c>
      <c r="F8" s="2">
        <v>9.1304347826086953</v>
      </c>
      <c r="G8" s="2">
        <v>0.30434782608695654</v>
      </c>
      <c r="H8" s="2">
        <v>0.33967391304347827</v>
      </c>
      <c r="I8" s="2">
        <v>5.7391304347826084</v>
      </c>
      <c r="J8" s="2">
        <v>0</v>
      </c>
      <c r="K8" s="2">
        <v>0</v>
      </c>
      <c r="L8" s="2">
        <v>2.8641304347826089</v>
      </c>
      <c r="M8" s="2">
        <v>0</v>
      </c>
      <c r="N8" s="2">
        <v>0.17934782608695651</v>
      </c>
      <c r="O8" s="2">
        <v>2.5874235533950136E-3</v>
      </c>
      <c r="P8" s="2">
        <v>4.7826086956521738</v>
      </c>
      <c r="Q8" s="2">
        <v>16.3125</v>
      </c>
      <c r="R8" s="2">
        <v>0.30433589462129529</v>
      </c>
      <c r="S8" s="2">
        <v>0.66847826086956519</v>
      </c>
      <c r="T8" s="2">
        <v>3.9464130434782616</v>
      </c>
      <c r="U8" s="2">
        <v>0</v>
      </c>
      <c r="V8" s="2">
        <v>6.657832836757098E-2</v>
      </c>
      <c r="W8" s="2">
        <v>3.560108695652175</v>
      </c>
      <c r="X8" s="2">
        <v>4.2567391304347835</v>
      </c>
      <c r="Y8" s="2">
        <v>0</v>
      </c>
      <c r="Z8" s="2">
        <v>0.11277246354084995</v>
      </c>
      <c r="AA8" s="2">
        <v>0</v>
      </c>
      <c r="AB8" s="2">
        <v>0</v>
      </c>
      <c r="AC8" s="2">
        <v>0</v>
      </c>
      <c r="AD8" s="2">
        <v>0</v>
      </c>
      <c r="AE8" s="2">
        <v>0</v>
      </c>
      <c r="AF8" s="2">
        <v>0</v>
      </c>
      <c r="AG8" s="2">
        <v>0</v>
      </c>
      <c r="AH8" t="s">
        <v>308</v>
      </c>
      <c r="AI8">
        <v>5</v>
      </c>
    </row>
    <row r="9" spans="1:35" x14ac:dyDescent="0.25">
      <c r="A9" t="s">
        <v>1823</v>
      </c>
      <c r="B9" t="s">
        <v>1328</v>
      </c>
      <c r="C9" t="s">
        <v>1454</v>
      </c>
      <c r="D9" t="s">
        <v>1755</v>
      </c>
      <c r="E9" s="2">
        <v>32.467391304347828</v>
      </c>
      <c r="F9" s="2">
        <v>5.0326086956521738</v>
      </c>
      <c r="G9" s="2">
        <v>0.70652173913043481</v>
      </c>
      <c r="H9" s="2">
        <v>0.1358695652173913</v>
      </c>
      <c r="I9" s="2">
        <v>5.0489130434782608</v>
      </c>
      <c r="J9" s="2">
        <v>0</v>
      </c>
      <c r="K9" s="2">
        <v>0</v>
      </c>
      <c r="L9" s="2">
        <v>3.216304347826088</v>
      </c>
      <c r="M9" s="2">
        <v>0</v>
      </c>
      <c r="N9" s="2">
        <v>4.8967391304347823</v>
      </c>
      <c r="O9" s="2">
        <v>0.1508202209574824</v>
      </c>
      <c r="P9" s="2">
        <v>0</v>
      </c>
      <c r="Q9" s="2">
        <v>10.910760869565223</v>
      </c>
      <c r="R9" s="2">
        <v>0.33605289588215614</v>
      </c>
      <c r="S9" s="2">
        <v>2.8786956521739135</v>
      </c>
      <c r="T9" s="2">
        <v>4.4669565217391307</v>
      </c>
      <c r="U9" s="2">
        <v>0</v>
      </c>
      <c r="V9" s="2">
        <v>0.22624707063943758</v>
      </c>
      <c r="W9" s="2">
        <v>2.4180434782608695</v>
      </c>
      <c r="X9" s="2">
        <v>4.0459782608695658</v>
      </c>
      <c r="Y9" s="2">
        <v>0</v>
      </c>
      <c r="Z9" s="2">
        <v>0.19909273518580517</v>
      </c>
      <c r="AA9" s="2">
        <v>0</v>
      </c>
      <c r="AB9" s="2">
        <v>0</v>
      </c>
      <c r="AC9" s="2">
        <v>0</v>
      </c>
      <c r="AD9" s="2">
        <v>0</v>
      </c>
      <c r="AE9" s="2">
        <v>0</v>
      </c>
      <c r="AF9" s="2">
        <v>0</v>
      </c>
      <c r="AG9" s="2">
        <v>0</v>
      </c>
      <c r="AH9" t="s">
        <v>637</v>
      </c>
      <c r="AI9">
        <v>5</v>
      </c>
    </row>
    <row r="10" spans="1:35" x14ac:dyDescent="0.25">
      <c r="A10" t="s">
        <v>1823</v>
      </c>
      <c r="B10" t="s">
        <v>1257</v>
      </c>
      <c r="C10" t="s">
        <v>1679</v>
      </c>
      <c r="D10" t="s">
        <v>1755</v>
      </c>
      <c r="E10" s="2">
        <v>39.641304347826086</v>
      </c>
      <c r="F10" s="2">
        <v>5.7391304347826084</v>
      </c>
      <c r="G10" s="2">
        <v>0</v>
      </c>
      <c r="H10" s="2">
        <v>0</v>
      </c>
      <c r="I10" s="2">
        <v>0</v>
      </c>
      <c r="J10" s="2">
        <v>0</v>
      </c>
      <c r="K10" s="2">
        <v>0</v>
      </c>
      <c r="L10" s="2">
        <v>1.6686956521739129</v>
      </c>
      <c r="M10" s="2">
        <v>0.16032608695652173</v>
      </c>
      <c r="N10" s="2">
        <v>0</v>
      </c>
      <c r="O10" s="2">
        <v>4.0444200712914727E-3</v>
      </c>
      <c r="P10" s="2">
        <v>7.2853260869565215</v>
      </c>
      <c r="Q10" s="2">
        <v>0</v>
      </c>
      <c r="R10" s="2">
        <v>0.18378119001919385</v>
      </c>
      <c r="S10" s="2">
        <v>5.5438043478260868</v>
      </c>
      <c r="T10" s="2">
        <v>1.5522826086956523</v>
      </c>
      <c r="U10" s="2">
        <v>0</v>
      </c>
      <c r="V10" s="2">
        <v>0.17900740334521525</v>
      </c>
      <c r="W10" s="2">
        <v>1.4517391304347829</v>
      </c>
      <c r="X10" s="2">
        <v>7.3584782608695667</v>
      </c>
      <c r="Y10" s="2">
        <v>0.48369565217391303</v>
      </c>
      <c r="Z10" s="2">
        <v>0.23445023306827531</v>
      </c>
      <c r="AA10" s="2">
        <v>0</v>
      </c>
      <c r="AB10" s="2">
        <v>0</v>
      </c>
      <c r="AC10" s="2">
        <v>0</v>
      </c>
      <c r="AD10" s="2">
        <v>0</v>
      </c>
      <c r="AE10" s="2">
        <v>0</v>
      </c>
      <c r="AF10" s="2">
        <v>0</v>
      </c>
      <c r="AG10" s="2">
        <v>0</v>
      </c>
      <c r="AH10" t="s">
        <v>565</v>
      </c>
      <c r="AI10">
        <v>5</v>
      </c>
    </row>
    <row r="11" spans="1:35" x14ac:dyDescent="0.25">
      <c r="A11" t="s">
        <v>1823</v>
      </c>
      <c r="B11" t="s">
        <v>1331</v>
      </c>
      <c r="C11" t="s">
        <v>1388</v>
      </c>
      <c r="D11" t="s">
        <v>1768</v>
      </c>
      <c r="E11" s="2">
        <v>126.3804347826087</v>
      </c>
      <c r="F11" s="2">
        <v>0</v>
      </c>
      <c r="G11" s="2">
        <v>0</v>
      </c>
      <c r="H11" s="2">
        <v>0</v>
      </c>
      <c r="I11" s="2">
        <v>0</v>
      </c>
      <c r="J11" s="2">
        <v>0</v>
      </c>
      <c r="K11" s="2">
        <v>0</v>
      </c>
      <c r="L11" s="2">
        <v>7.1171739130434766</v>
      </c>
      <c r="M11" s="2">
        <v>5.2010869565217392</v>
      </c>
      <c r="N11" s="2">
        <v>19.679347826086957</v>
      </c>
      <c r="O11" s="2">
        <v>0.19686935580975315</v>
      </c>
      <c r="P11" s="2">
        <v>4.9565217391304346</v>
      </c>
      <c r="Q11" s="2">
        <v>12.494565217391305</v>
      </c>
      <c r="R11" s="2">
        <v>0.13808377053410165</v>
      </c>
      <c r="S11" s="2">
        <v>4.1517391304347822</v>
      </c>
      <c r="T11" s="2">
        <v>0.7459782608695652</v>
      </c>
      <c r="U11" s="2">
        <v>0</v>
      </c>
      <c r="V11" s="2">
        <v>3.875376279349789E-2</v>
      </c>
      <c r="W11" s="2">
        <v>1.7214130434782606</v>
      </c>
      <c r="X11" s="2">
        <v>5.0374999999999996</v>
      </c>
      <c r="Y11" s="2">
        <v>0</v>
      </c>
      <c r="Z11" s="2">
        <v>5.348069149393652E-2</v>
      </c>
      <c r="AA11" s="2">
        <v>0</v>
      </c>
      <c r="AB11" s="2">
        <v>0</v>
      </c>
      <c r="AC11" s="2">
        <v>0</v>
      </c>
      <c r="AD11" s="2">
        <v>0</v>
      </c>
      <c r="AE11" s="2">
        <v>0</v>
      </c>
      <c r="AF11" s="2">
        <v>0</v>
      </c>
      <c r="AG11" s="2">
        <v>0</v>
      </c>
      <c r="AH11" t="s">
        <v>640</v>
      </c>
      <c r="AI11">
        <v>5</v>
      </c>
    </row>
    <row r="12" spans="1:35" x14ac:dyDescent="0.25">
      <c r="A12" t="s">
        <v>1823</v>
      </c>
      <c r="B12" t="s">
        <v>1346</v>
      </c>
      <c r="C12" t="s">
        <v>1702</v>
      </c>
      <c r="D12" t="s">
        <v>1764</v>
      </c>
      <c r="E12" s="2">
        <v>40.391304347826086</v>
      </c>
      <c r="F12" s="2">
        <v>4.6086956521739131</v>
      </c>
      <c r="G12" s="2">
        <v>0.16304347826086957</v>
      </c>
      <c r="H12" s="2">
        <v>0.2391304347826087</v>
      </c>
      <c r="I12" s="2">
        <v>0</v>
      </c>
      <c r="J12" s="2">
        <v>0</v>
      </c>
      <c r="K12" s="2">
        <v>0</v>
      </c>
      <c r="L12" s="2">
        <v>3.4325000000000014</v>
      </c>
      <c r="M12" s="2">
        <v>4.3478260869565216E-2</v>
      </c>
      <c r="N12" s="2">
        <v>0</v>
      </c>
      <c r="O12" s="2">
        <v>1.076426264800861E-3</v>
      </c>
      <c r="P12" s="2">
        <v>5.3940217391304346</v>
      </c>
      <c r="Q12" s="2">
        <v>33.888586956521742</v>
      </c>
      <c r="R12" s="2">
        <v>0.97255113024757822</v>
      </c>
      <c r="S12" s="2">
        <v>7.8175000000000008</v>
      </c>
      <c r="T12" s="2">
        <v>6.5752173913043483</v>
      </c>
      <c r="U12" s="2">
        <v>0</v>
      </c>
      <c r="V12" s="2">
        <v>0.35633207750269108</v>
      </c>
      <c r="W12" s="2">
        <v>4.8881521739130429</v>
      </c>
      <c r="X12" s="2">
        <v>8.5766304347826061</v>
      </c>
      <c r="Y12" s="2">
        <v>0</v>
      </c>
      <c r="Z12" s="2">
        <v>0.33335844994617864</v>
      </c>
      <c r="AA12" s="2">
        <v>0</v>
      </c>
      <c r="AB12" s="2">
        <v>6.5217391304347824E-2</v>
      </c>
      <c r="AC12" s="2">
        <v>0</v>
      </c>
      <c r="AD12" s="2">
        <v>0</v>
      </c>
      <c r="AE12" s="2">
        <v>0</v>
      </c>
      <c r="AF12" s="2">
        <v>0</v>
      </c>
      <c r="AG12" s="2">
        <v>0</v>
      </c>
      <c r="AH12" t="s">
        <v>655</v>
      </c>
      <c r="AI12">
        <v>5</v>
      </c>
    </row>
    <row r="13" spans="1:35" x14ac:dyDescent="0.25">
      <c r="A13" t="s">
        <v>1823</v>
      </c>
      <c r="B13" t="s">
        <v>1345</v>
      </c>
      <c r="C13" t="s">
        <v>1414</v>
      </c>
      <c r="D13" t="s">
        <v>1758</v>
      </c>
      <c r="E13" s="2">
        <v>50.043478260869563</v>
      </c>
      <c r="F13" s="2">
        <v>5.0842391304347823</v>
      </c>
      <c r="G13" s="2">
        <v>0.13043478260869565</v>
      </c>
      <c r="H13" s="2">
        <v>0.18478260869565216</v>
      </c>
      <c r="I13" s="2">
        <v>3.2608695652173912E-2</v>
      </c>
      <c r="J13" s="2">
        <v>0</v>
      </c>
      <c r="K13" s="2">
        <v>0</v>
      </c>
      <c r="L13" s="2">
        <v>1.0311956521739132</v>
      </c>
      <c r="M13" s="2">
        <v>4.3478260869565216E-2</v>
      </c>
      <c r="N13" s="2">
        <v>0</v>
      </c>
      <c r="O13" s="2">
        <v>8.6880973066898355E-4</v>
      </c>
      <c r="P13" s="2">
        <v>5.4130434782608692</v>
      </c>
      <c r="Q13" s="2">
        <v>26.540760869565219</v>
      </c>
      <c r="R13" s="2">
        <v>0.6385208514335361</v>
      </c>
      <c r="S13" s="2">
        <v>0.85086956521739121</v>
      </c>
      <c r="T13" s="2">
        <v>6.1073913043478276</v>
      </c>
      <c r="U13" s="2">
        <v>0</v>
      </c>
      <c r="V13" s="2">
        <v>0.13904430929626416</v>
      </c>
      <c r="W13" s="2">
        <v>0.91108695652173921</v>
      </c>
      <c r="X13" s="2">
        <v>5.3314130434782623</v>
      </c>
      <c r="Y13" s="2">
        <v>0</v>
      </c>
      <c r="Z13" s="2">
        <v>0.12474152910512601</v>
      </c>
      <c r="AA13" s="2">
        <v>0</v>
      </c>
      <c r="AB13" s="2">
        <v>4.3478260869565216E-2</v>
      </c>
      <c r="AC13" s="2">
        <v>0</v>
      </c>
      <c r="AD13" s="2">
        <v>0</v>
      </c>
      <c r="AE13" s="2">
        <v>0</v>
      </c>
      <c r="AF13" s="2">
        <v>0</v>
      </c>
      <c r="AG13" s="2">
        <v>0</v>
      </c>
      <c r="AH13" t="s">
        <v>654</v>
      </c>
      <c r="AI13">
        <v>5</v>
      </c>
    </row>
    <row r="14" spans="1:35" x14ac:dyDescent="0.25">
      <c r="A14" t="s">
        <v>1823</v>
      </c>
      <c r="B14" t="s">
        <v>721</v>
      </c>
      <c r="C14" t="s">
        <v>1456</v>
      </c>
      <c r="D14" t="s">
        <v>1771</v>
      </c>
      <c r="E14" s="2">
        <v>155.30434782608697</v>
      </c>
      <c r="F14" s="2">
        <v>9.3532608695652169</v>
      </c>
      <c r="G14" s="2">
        <v>0.35326086956521741</v>
      </c>
      <c r="H14" s="2">
        <v>0.55163043478260865</v>
      </c>
      <c r="I14" s="2">
        <v>1.5516304347826086</v>
      </c>
      <c r="J14" s="2">
        <v>0</v>
      </c>
      <c r="K14" s="2">
        <v>0</v>
      </c>
      <c r="L14" s="2">
        <v>14.313369565217387</v>
      </c>
      <c r="M14" s="2">
        <v>4.3478260869565216E-2</v>
      </c>
      <c r="N14" s="2">
        <v>9.5190217391304355</v>
      </c>
      <c r="O14" s="2">
        <v>6.1572648376259795E-2</v>
      </c>
      <c r="P14" s="2">
        <v>4.4972826086956523</v>
      </c>
      <c r="Q14" s="2">
        <v>15.951086956521738</v>
      </c>
      <c r="R14" s="2">
        <v>0.13166643337066067</v>
      </c>
      <c r="S14" s="2">
        <v>8.0128260869565207</v>
      </c>
      <c r="T14" s="2">
        <v>9.7976086956521709</v>
      </c>
      <c r="U14" s="2">
        <v>0</v>
      </c>
      <c r="V14" s="2">
        <v>0.11468085106382975</v>
      </c>
      <c r="W14" s="2">
        <v>9.5169565217391305</v>
      </c>
      <c r="X14" s="2">
        <v>11.952934782608699</v>
      </c>
      <c r="Y14" s="2">
        <v>2.9765217391304351</v>
      </c>
      <c r="Z14" s="2">
        <v>0.15740971444568871</v>
      </c>
      <c r="AA14" s="2">
        <v>24.907608695652176</v>
      </c>
      <c r="AB14" s="2">
        <v>4.0760869565217392E-2</v>
      </c>
      <c r="AC14" s="2">
        <v>0</v>
      </c>
      <c r="AD14" s="2">
        <v>0</v>
      </c>
      <c r="AE14" s="2">
        <v>0</v>
      </c>
      <c r="AF14" s="2">
        <v>0</v>
      </c>
      <c r="AG14" s="2">
        <v>0</v>
      </c>
      <c r="AH14" t="s">
        <v>29</v>
      </c>
      <c r="AI14">
        <v>5</v>
      </c>
    </row>
    <row r="15" spans="1:35" x14ac:dyDescent="0.25">
      <c r="A15" t="s">
        <v>1823</v>
      </c>
      <c r="B15" t="s">
        <v>1193</v>
      </c>
      <c r="C15" t="s">
        <v>1490</v>
      </c>
      <c r="D15" t="s">
        <v>1755</v>
      </c>
      <c r="E15" s="2">
        <v>71.195652173913047</v>
      </c>
      <c r="F15" s="2">
        <v>4.5217391304347823</v>
      </c>
      <c r="G15" s="2">
        <v>0.40760869565217389</v>
      </c>
      <c r="H15" s="2">
        <v>0.47554347826086957</v>
      </c>
      <c r="I15" s="2">
        <v>0.88043478260869568</v>
      </c>
      <c r="J15" s="2">
        <v>0</v>
      </c>
      <c r="K15" s="2">
        <v>0</v>
      </c>
      <c r="L15" s="2">
        <v>6.0090217391304348</v>
      </c>
      <c r="M15" s="2">
        <v>4.3478260869565216E-2</v>
      </c>
      <c r="N15" s="2">
        <v>7.4592391304347823</v>
      </c>
      <c r="O15" s="2">
        <v>0.10538167938931298</v>
      </c>
      <c r="P15" s="2">
        <v>5.1032608695652177</v>
      </c>
      <c r="Q15" s="2">
        <v>14.396739130434783</v>
      </c>
      <c r="R15" s="2">
        <v>0.27389312977099234</v>
      </c>
      <c r="S15" s="2">
        <v>0.26217391304347826</v>
      </c>
      <c r="T15" s="2">
        <v>5.780869565217392</v>
      </c>
      <c r="U15" s="2">
        <v>0</v>
      </c>
      <c r="V15" s="2">
        <v>8.4879389312977102E-2</v>
      </c>
      <c r="W15" s="2">
        <v>6.3643478260869548</v>
      </c>
      <c r="X15" s="2">
        <v>14.846195652173909</v>
      </c>
      <c r="Y15" s="2">
        <v>0</v>
      </c>
      <c r="Z15" s="2">
        <v>0.29791908396946554</v>
      </c>
      <c r="AA15" s="2">
        <v>0</v>
      </c>
      <c r="AB15" s="2">
        <v>5.1630434782608696E-2</v>
      </c>
      <c r="AC15" s="2">
        <v>0</v>
      </c>
      <c r="AD15" s="2">
        <v>0</v>
      </c>
      <c r="AE15" s="2">
        <v>15.603260869565217</v>
      </c>
      <c r="AF15" s="2">
        <v>0</v>
      </c>
      <c r="AG15" s="2">
        <v>0</v>
      </c>
      <c r="AH15" t="s">
        <v>501</v>
      </c>
      <c r="AI15">
        <v>5</v>
      </c>
    </row>
    <row r="16" spans="1:35" x14ac:dyDescent="0.25">
      <c r="A16" t="s">
        <v>1823</v>
      </c>
      <c r="B16" t="s">
        <v>1348</v>
      </c>
      <c r="C16" t="s">
        <v>1709</v>
      </c>
      <c r="D16" t="s">
        <v>1773</v>
      </c>
      <c r="E16" s="2">
        <v>97.869565217391298</v>
      </c>
      <c r="F16" s="2">
        <v>13.978260869565217</v>
      </c>
      <c r="G16" s="2">
        <v>0.28260869565217389</v>
      </c>
      <c r="H16" s="2">
        <v>0.51902173913043481</v>
      </c>
      <c r="I16" s="2">
        <v>4.8804347826086953</v>
      </c>
      <c r="J16" s="2">
        <v>0</v>
      </c>
      <c r="K16" s="2">
        <v>0</v>
      </c>
      <c r="L16" s="2">
        <v>13.354130434782613</v>
      </c>
      <c r="M16" s="2">
        <v>4.3478260869565216E-2</v>
      </c>
      <c r="N16" s="2">
        <v>3.9048913043478262</v>
      </c>
      <c r="O16" s="2">
        <v>4.0343180808529548E-2</v>
      </c>
      <c r="P16" s="2">
        <v>9.3342391304347831</v>
      </c>
      <c r="Q16" s="2">
        <v>50.209239130434781</v>
      </c>
      <c r="R16" s="2">
        <v>0.60839626832518878</v>
      </c>
      <c r="S16" s="2">
        <v>7.322826086956522</v>
      </c>
      <c r="T16" s="2">
        <v>25.562499999999996</v>
      </c>
      <c r="U16" s="2">
        <v>0</v>
      </c>
      <c r="V16" s="2">
        <v>0.33601177254553533</v>
      </c>
      <c r="W16" s="2">
        <v>19.749130434782607</v>
      </c>
      <c r="X16" s="2">
        <v>27.324999999999996</v>
      </c>
      <c r="Y16" s="2">
        <v>0</v>
      </c>
      <c r="Z16" s="2">
        <v>0.48098844957796533</v>
      </c>
      <c r="AA16" s="2">
        <v>0</v>
      </c>
      <c r="AB16" s="2">
        <v>8.6956521739130432E-2</v>
      </c>
      <c r="AC16" s="2">
        <v>0</v>
      </c>
      <c r="AD16" s="2">
        <v>0</v>
      </c>
      <c r="AE16" s="2">
        <v>0</v>
      </c>
      <c r="AF16" s="2">
        <v>0</v>
      </c>
      <c r="AG16" s="2">
        <v>0</v>
      </c>
      <c r="AH16" t="s">
        <v>658</v>
      </c>
      <c r="AI16">
        <v>5</v>
      </c>
    </row>
    <row r="17" spans="1:35" x14ac:dyDescent="0.25">
      <c r="A17" t="s">
        <v>1823</v>
      </c>
      <c r="B17" t="s">
        <v>892</v>
      </c>
      <c r="C17" t="s">
        <v>1551</v>
      </c>
      <c r="D17" t="s">
        <v>1755</v>
      </c>
      <c r="E17" s="2">
        <v>115.25</v>
      </c>
      <c r="F17" s="2">
        <v>10.432065217391305</v>
      </c>
      <c r="G17" s="2">
        <v>0.39130434782608697</v>
      </c>
      <c r="H17" s="2">
        <v>0.32880434782608697</v>
      </c>
      <c r="I17" s="2">
        <v>3.910326086956522</v>
      </c>
      <c r="J17" s="2">
        <v>0</v>
      </c>
      <c r="K17" s="2">
        <v>0</v>
      </c>
      <c r="L17" s="2">
        <v>3.2202173913043479</v>
      </c>
      <c r="M17" s="2">
        <v>4.3478260869565216E-2</v>
      </c>
      <c r="N17" s="2">
        <v>8.9592391304347831</v>
      </c>
      <c r="O17" s="2">
        <v>7.8114684523248129E-2</v>
      </c>
      <c r="P17" s="2">
        <v>5.2445652173913047</v>
      </c>
      <c r="Q17" s="2">
        <v>8.1467391304347831</v>
      </c>
      <c r="R17" s="2">
        <v>0.11619353013298124</v>
      </c>
      <c r="S17" s="2">
        <v>10.571413043478261</v>
      </c>
      <c r="T17" s="2">
        <v>3.8757608695652181</v>
      </c>
      <c r="U17" s="2">
        <v>0</v>
      </c>
      <c r="V17" s="2">
        <v>0.12535508818258984</v>
      </c>
      <c r="W17" s="2">
        <v>7.2980434782608681</v>
      </c>
      <c r="X17" s="2">
        <v>16.876956521739132</v>
      </c>
      <c r="Y17" s="2">
        <v>3.0701086956521739</v>
      </c>
      <c r="Z17" s="2">
        <v>0.23640007545034425</v>
      </c>
      <c r="AA17" s="2">
        <v>0</v>
      </c>
      <c r="AB17" s="2">
        <v>0.11141304347826086</v>
      </c>
      <c r="AC17" s="2">
        <v>0</v>
      </c>
      <c r="AD17" s="2">
        <v>0</v>
      </c>
      <c r="AE17" s="2">
        <v>31.630434782608695</v>
      </c>
      <c r="AF17" s="2">
        <v>0</v>
      </c>
      <c r="AG17" s="2">
        <v>0</v>
      </c>
      <c r="AH17" t="s">
        <v>200</v>
      </c>
      <c r="AI17">
        <v>5</v>
      </c>
    </row>
    <row r="18" spans="1:35" x14ac:dyDescent="0.25">
      <c r="A18" t="s">
        <v>1823</v>
      </c>
      <c r="B18" t="s">
        <v>1127</v>
      </c>
      <c r="C18" t="s">
        <v>1435</v>
      </c>
      <c r="D18" t="s">
        <v>1755</v>
      </c>
      <c r="E18" s="2">
        <v>57.945652173913047</v>
      </c>
      <c r="F18" s="2">
        <v>5.1304347826086953</v>
      </c>
      <c r="G18" s="2">
        <v>0.19565217391304349</v>
      </c>
      <c r="H18" s="2">
        <v>0.17119565217391305</v>
      </c>
      <c r="I18" s="2">
        <v>4.8097826086956523</v>
      </c>
      <c r="J18" s="2">
        <v>0</v>
      </c>
      <c r="K18" s="2">
        <v>0</v>
      </c>
      <c r="L18" s="2">
        <v>3.471847826086957</v>
      </c>
      <c r="M18" s="2">
        <v>4.3478260869565216E-2</v>
      </c>
      <c r="N18" s="2">
        <v>5.0353260869565215</v>
      </c>
      <c r="O18" s="2">
        <v>8.7647720877884069E-2</v>
      </c>
      <c r="P18" s="2">
        <v>4.4728260869565215</v>
      </c>
      <c r="Q18" s="2">
        <v>17.695652173913043</v>
      </c>
      <c r="R18" s="2">
        <v>0.38257362596135802</v>
      </c>
      <c r="S18" s="2">
        <v>11.009565217391303</v>
      </c>
      <c r="T18" s="2">
        <v>11.015326086956522</v>
      </c>
      <c r="U18" s="2">
        <v>0</v>
      </c>
      <c r="V18" s="2">
        <v>0.38009566685424873</v>
      </c>
      <c r="W18" s="2">
        <v>18.274565217391306</v>
      </c>
      <c r="X18" s="2">
        <v>18.343043478260867</v>
      </c>
      <c r="Y18" s="2">
        <v>0</v>
      </c>
      <c r="Z18" s="2">
        <v>0.63193021947101857</v>
      </c>
      <c r="AA18" s="2">
        <v>0</v>
      </c>
      <c r="AB18" s="2">
        <v>7.0652173913043473E-2</v>
      </c>
      <c r="AC18" s="2">
        <v>0</v>
      </c>
      <c r="AD18" s="2">
        <v>0</v>
      </c>
      <c r="AE18" s="2">
        <v>0</v>
      </c>
      <c r="AF18" s="2">
        <v>0</v>
      </c>
      <c r="AG18" s="2">
        <v>0</v>
      </c>
      <c r="AH18" t="s">
        <v>435</v>
      </c>
      <c r="AI18">
        <v>5</v>
      </c>
    </row>
    <row r="19" spans="1:35" x14ac:dyDescent="0.25">
      <c r="A19" t="s">
        <v>1823</v>
      </c>
      <c r="B19" t="s">
        <v>899</v>
      </c>
      <c r="C19" t="s">
        <v>1445</v>
      </c>
      <c r="D19" t="s">
        <v>1768</v>
      </c>
      <c r="E19" s="2">
        <v>124.66304347826087</v>
      </c>
      <c r="F19" s="2">
        <v>9.9483695652173907</v>
      </c>
      <c r="G19" s="2">
        <v>0.41304347826086957</v>
      </c>
      <c r="H19" s="2">
        <v>0.45923913043478259</v>
      </c>
      <c r="I19" s="2">
        <v>2.5027173913043477</v>
      </c>
      <c r="J19" s="2">
        <v>0</v>
      </c>
      <c r="K19" s="2">
        <v>0</v>
      </c>
      <c r="L19" s="2">
        <v>2.2214130434782602</v>
      </c>
      <c r="M19" s="2">
        <v>4.3478260869565216E-2</v>
      </c>
      <c r="N19" s="2">
        <v>3.3179347826086958</v>
      </c>
      <c r="O19" s="2">
        <v>2.6963989885779058E-2</v>
      </c>
      <c r="P19" s="2">
        <v>6.8831521739130439</v>
      </c>
      <c r="Q19" s="2">
        <v>27.842391304347824</v>
      </c>
      <c r="R19" s="2">
        <v>0.27855523585316938</v>
      </c>
      <c r="S19" s="2">
        <v>11.114999999999998</v>
      </c>
      <c r="T19" s="2">
        <v>5.8339130434782609</v>
      </c>
      <c r="U19" s="2">
        <v>0</v>
      </c>
      <c r="V19" s="2">
        <v>0.13595779928502918</v>
      </c>
      <c r="W19" s="2">
        <v>11.426521739130433</v>
      </c>
      <c r="X19" s="2">
        <v>10.368043478260869</v>
      </c>
      <c r="Y19" s="2">
        <v>2.8664130434782606</v>
      </c>
      <c r="Z19" s="2">
        <v>0.19782108291917339</v>
      </c>
      <c r="AA19" s="2">
        <v>0</v>
      </c>
      <c r="AB19" s="2">
        <v>0.1358695652173913</v>
      </c>
      <c r="AC19" s="2">
        <v>0</v>
      </c>
      <c r="AD19" s="2">
        <v>0</v>
      </c>
      <c r="AE19" s="2">
        <v>8.152173913043478E-3</v>
      </c>
      <c r="AF19" s="2">
        <v>0</v>
      </c>
      <c r="AG19" s="2">
        <v>0</v>
      </c>
      <c r="AH19" t="s">
        <v>207</v>
      </c>
      <c r="AI19">
        <v>5</v>
      </c>
    </row>
    <row r="20" spans="1:35" x14ac:dyDescent="0.25">
      <c r="A20" t="s">
        <v>1823</v>
      </c>
      <c r="B20" t="s">
        <v>1113</v>
      </c>
      <c r="C20" t="s">
        <v>1454</v>
      </c>
      <c r="D20" t="s">
        <v>1755</v>
      </c>
      <c r="E20" s="2">
        <v>157.94565217391303</v>
      </c>
      <c r="F20" s="2">
        <v>10.201086956521738</v>
      </c>
      <c r="G20" s="2">
        <v>0.2608695652173913</v>
      </c>
      <c r="H20" s="2">
        <v>0.68206521739130432</v>
      </c>
      <c r="I20" s="2">
        <v>0.99184782608695654</v>
      </c>
      <c r="J20" s="2">
        <v>0</v>
      </c>
      <c r="K20" s="2">
        <v>0</v>
      </c>
      <c r="L20" s="2">
        <v>4.4286956521739116</v>
      </c>
      <c r="M20" s="2">
        <v>4.3478260869565216E-2</v>
      </c>
      <c r="N20" s="2">
        <v>6.2880434782608692</v>
      </c>
      <c r="O20" s="2">
        <v>4.0086711169224416E-2</v>
      </c>
      <c r="P20" s="2">
        <v>4.6059782608695654</v>
      </c>
      <c r="Q20" s="2">
        <v>38</v>
      </c>
      <c r="R20" s="2">
        <v>0.26975087743445048</v>
      </c>
      <c r="S20" s="2">
        <v>5.3098913043478264</v>
      </c>
      <c r="T20" s="2">
        <v>3.0664130434782617</v>
      </c>
      <c r="U20" s="2">
        <v>0</v>
      </c>
      <c r="V20" s="2">
        <v>5.3032826371206404E-2</v>
      </c>
      <c r="W20" s="2">
        <v>5.4959782608695642</v>
      </c>
      <c r="X20" s="2">
        <v>6.6869565217391314</v>
      </c>
      <c r="Y20" s="2">
        <v>0</v>
      </c>
      <c r="Z20" s="2">
        <v>7.7133714128415118E-2</v>
      </c>
      <c r="AA20" s="2">
        <v>0</v>
      </c>
      <c r="AB20" s="2">
        <v>4.8913043478260872E-2</v>
      </c>
      <c r="AC20" s="2">
        <v>0</v>
      </c>
      <c r="AD20" s="2">
        <v>0</v>
      </c>
      <c r="AE20" s="2">
        <v>0.10054347826086957</v>
      </c>
      <c r="AF20" s="2">
        <v>0</v>
      </c>
      <c r="AG20" s="2">
        <v>0</v>
      </c>
      <c r="AH20" t="s">
        <v>421</v>
      </c>
      <c r="AI20">
        <v>5</v>
      </c>
    </row>
    <row r="21" spans="1:35" x14ac:dyDescent="0.25">
      <c r="A21" t="s">
        <v>1823</v>
      </c>
      <c r="B21" t="s">
        <v>1166</v>
      </c>
      <c r="C21" t="s">
        <v>1634</v>
      </c>
      <c r="D21" t="s">
        <v>1755</v>
      </c>
      <c r="E21" s="2">
        <v>129.93478260869566</v>
      </c>
      <c r="F21" s="2">
        <v>5.3043478260869561</v>
      </c>
      <c r="G21" s="2">
        <v>0.39130434782608697</v>
      </c>
      <c r="H21" s="2">
        <v>0.69021739130434778</v>
      </c>
      <c r="I21" s="2">
        <v>6.1983695652173916</v>
      </c>
      <c r="J21" s="2">
        <v>0</v>
      </c>
      <c r="K21" s="2">
        <v>0</v>
      </c>
      <c r="L21" s="2">
        <v>1.5557608695652174</v>
      </c>
      <c r="M21" s="2">
        <v>4.3478260869565216E-2</v>
      </c>
      <c r="N21" s="2">
        <v>8.4076086956521738</v>
      </c>
      <c r="O21" s="2">
        <v>6.5040990463443193E-2</v>
      </c>
      <c r="P21" s="2">
        <v>4.6548913043478262</v>
      </c>
      <c r="Q21" s="2">
        <v>17.086956521739129</v>
      </c>
      <c r="R21" s="2">
        <v>0.16732892755562989</v>
      </c>
      <c r="S21" s="2">
        <v>8.0419565217391309</v>
      </c>
      <c r="T21" s="2">
        <v>12.199673913043478</v>
      </c>
      <c r="U21" s="2">
        <v>0</v>
      </c>
      <c r="V21" s="2">
        <v>0.15578300150577212</v>
      </c>
      <c r="W21" s="2">
        <v>9.9751086956521764</v>
      </c>
      <c r="X21" s="2">
        <v>12.668913043478261</v>
      </c>
      <c r="Y21" s="2">
        <v>4.925434782608697</v>
      </c>
      <c r="Z21" s="2">
        <v>0.21217918688305173</v>
      </c>
      <c r="AA21" s="2">
        <v>0</v>
      </c>
      <c r="AB21" s="2">
        <v>3.8043478260869568E-2</v>
      </c>
      <c r="AC21" s="2">
        <v>0</v>
      </c>
      <c r="AD21" s="2">
        <v>0</v>
      </c>
      <c r="AE21" s="2">
        <v>15.317934782608695</v>
      </c>
      <c r="AF21" s="2">
        <v>0</v>
      </c>
      <c r="AG21" s="2">
        <v>0</v>
      </c>
      <c r="AH21" t="s">
        <v>474</v>
      </c>
      <c r="AI21">
        <v>5</v>
      </c>
    </row>
    <row r="22" spans="1:35" x14ac:dyDescent="0.25">
      <c r="A22" t="s">
        <v>1823</v>
      </c>
      <c r="B22" t="s">
        <v>1319</v>
      </c>
      <c r="C22" t="s">
        <v>1702</v>
      </c>
      <c r="D22" t="s">
        <v>1764</v>
      </c>
      <c r="E22" s="2">
        <v>66.358695652173907</v>
      </c>
      <c r="F22" s="2">
        <v>5.2173913043478262</v>
      </c>
      <c r="G22" s="2">
        <v>0.52173913043478259</v>
      </c>
      <c r="H22" s="2">
        <v>0.17119565217391305</v>
      </c>
      <c r="I22" s="2">
        <v>4.4755434782608692</v>
      </c>
      <c r="J22" s="2">
        <v>0</v>
      </c>
      <c r="K22" s="2">
        <v>0</v>
      </c>
      <c r="L22" s="2">
        <v>7.9976086956521764</v>
      </c>
      <c r="M22" s="2">
        <v>4.3478260869565216E-2</v>
      </c>
      <c r="N22" s="2">
        <v>9.2010869565217384</v>
      </c>
      <c r="O22" s="2">
        <v>0.13931203931203931</v>
      </c>
      <c r="P22" s="2">
        <v>4.2010869565217392</v>
      </c>
      <c r="Q22" s="2">
        <v>14.777173913043478</v>
      </c>
      <c r="R22" s="2">
        <v>0.28599508599508605</v>
      </c>
      <c r="S22" s="2">
        <v>13.927934782608695</v>
      </c>
      <c r="T22" s="2">
        <v>21.494456521739121</v>
      </c>
      <c r="U22" s="2">
        <v>0</v>
      </c>
      <c r="V22" s="2">
        <v>0.53380180180180159</v>
      </c>
      <c r="W22" s="2">
        <v>9.2636956521739098</v>
      </c>
      <c r="X22" s="2">
        <v>38.043913043478263</v>
      </c>
      <c r="Y22" s="2">
        <v>2.3407608695652171</v>
      </c>
      <c r="Z22" s="2">
        <v>0.74818181818181817</v>
      </c>
      <c r="AA22" s="2">
        <v>0</v>
      </c>
      <c r="AB22" s="2">
        <v>6.5217391304347824E-2</v>
      </c>
      <c r="AC22" s="2">
        <v>0</v>
      </c>
      <c r="AD22" s="2">
        <v>0</v>
      </c>
      <c r="AE22" s="2">
        <v>0</v>
      </c>
      <c r="AF22" s="2">
        <v>0</v>
      </c>
      <c r="AG22" s="2">
        <v>0</v>
      </c>
      <c r="AH22" t="s">
        <v>627</v>
      </c>
      <c r="AI22">
        <v>5</v>
      </c>
    </row>
    <row r="23" spans="1:35" x14ac:dyDescent="0.25">
      <c r="A23" t="s">
        <v>1823</v>
      </c>
      <c r="B23" t="s">
        <v>1100</v>
      </c>
      <c r="C23" t="s">
        <v>1531</v>
      </c>
      <c r="D23" t="s">
        <v>1755</v>
      </c>
      <c r="E23" s="2">
        <v>26.902173913043477</v>
      </c>
      <c r="F23" s="2">
        <v>5.4782608695652177</v>
      </c>
      <c r="G23" s="2">
        <v>0.2391304347826087</v>
      </c>
      <c r="H23" s="2">
        <v>0.17119565217391305</v>
      </c>
      <c r="I23" s="2">
        <v>0.375</v>
      </c>
      <c r="J23" s="2">
        <v>0</v>
      </c>
      <c r="K23" s="2">
        <v>0</v>
      </c>
      <c r="L23" s="2">
        <v>0.34597826086956518</v>
      </c>
      <c r="M23" s="2">
        <v>4.3478260869565216E-2</v>
      </c>
      <c r="N23" s="2">
        <v>5.0733695652173916</v>
      </c>
      <c r="O23" s="2">
        <v>0.19020202020202023</v>
      </c>
      <c r="P23" s="2">
        <v>0</v>
      </c>
      <c r="Q23" s="2">
        <v>5.2853260869565215</v>
      </c>
      <c r="R23" s="2">
        <v>0.19646464646464648</v>
      </c>
      <c r="S23" s="2">
        <v>5.4490217391304343</v>
      </c>
      <c r="T23" s="2">
        <v>8.1689130434782591</v>
      </c>
      <c r="U23" s="2">
        <v>0</v>
      </c>
      <c r="V23" s="2">
        <v>0.5062020202020201</v>
      </c>
      <c r="W23" s="2">
        <v>8.3951086956521728</v>
      </c>
      <c r="X23" s="2">
        <v>19.087934782608695</v>
      </c>
      <c r="Y23" s="2">
        <v>0</v>
      </c>
      <c r="Z23" s="2">
        <v>1.0215919191919192</v>
      </c>
      <c r="AA23" s="2">
        <v>0</v>
      </c>
      <c r="AB23" s="2">
        <v>3.8043478260869568E-2</v>
      </c>
      <c r="AC23" s="2">
        <v>0</v>
      </c>
      <c r="AD23" s="2">
        <v>0</v>
      </c>
      <c r="AE23" s="2">
        <v>0</v>
      </c>
      <c r="AF23" s="2">
        <v>0</v>
      </c>
      <c r="AG23" s="2">
        <v>0</v>
      </c>
      <c r="AH23" t="s">
        <v>408</v>
      </c>
      <c r="AI23">
        <v>5</v>
      </c>
    </row>
    <row r="24" spans="1:35" x14ac:dyDescent="0.25">
      <c r="A24" t="s">
        <v>1823</v>
      </c>
      <c r="B24" t="s">
        <v>840</v>
      </c>
      <c r="C24" t="s">
        <v>1454</v>
      </c>
      <c r="D24" t="s">
        <v>1755</v>
      </c>
      <c r="E24" s="2">
        <v>139.79347826086956</v>
      </c>
      <c r="F24" s="2">
        <v>9.0978260869565215</v>
      </c>
      <c r="G24" s="2">
        <v>0.13043478260869565</v>
      </c>
      <c r="H24" s="2">
        <v>0.67119565217391308</v>
      </c>
      <c r="I24" s="2">
        <v>7.3070652173913047</v>
      </c>
      <c r="J24" s="2">
        <v>0</v>
      </c>
      <c r="K24" s="2">
        <v>0</v>
      </c>
      <c r="L24" s="2">
        <v>4.8347826086956509</v>
      </c>
      <c r="M24" s="2">
        <v>4.8858695652173916</v>
      </c>
      <c r="N24" s="2">
        <v>6.3831521739130439</v>
      </c>
      <c r="O24" s="2">
        <v>8.0611927532851263E-2</v>
      </c>
      <c r="P24" s="2">
        <v>0.22282608695652173</v>
      </c>
      <c r="Q24" s="2">
        <v>6.2010869565217392</v>
      </c>
      <c r="R24" s="2">
        <v>4.595288080242594E-2</v>
      </c>
      <c r="S24" s="2">
        <v>5.4570652173913032</v>
      </c>
      <c r="T24" s="2">
        <v>0</v>
      </c>
      <c r="U24" s="2">
        <v>0</v>
      </c>
      <c r="V24" s="2">
        <v>3.9036622346629336E-2</v>
      </c>
      <c r="W24" s="2">
        <v>5.9827173913043463</v>
      </c>
      <c r="X24" s="2">
        <v>1.6132608695652175</v>
      </c>
      <c r="Y24" s="2">
        <v>0</v>
      </c>
      <c r="Z24" s="2">
        <v>5.4337143301453998E-2</v>
      </c>
      <c r="AA24" s="2">
        <v>0</v>
      </c>
      <c r="AB24" s="2">
        <v>2.8505434782608696</v>
      </c>
      <c r="AC24" s="2">
        <v>0</v>
      </c>
      <c r="AD24" s="2">
        <v>0</v>
      </c>
      <c r="AE24" s="2">
        <v>21.225543478260871</v>
      </c>
      <c r="AF24" s="2">
        <v>0</v>
      </c>
      <c r="AG24" s="2">
        <v>0</v>
      </c>
      <c r="AH24" t="s">
        <v>148</v>
      </c>
      <c r="AI24">
        <v>5</v>
      </c>
    </row>
    <row r="25" spans="1:35" x14ac:dyDescent="0.25">
      <c r="A25" t="s">
        <v>1823</v>
      </c>
      <c r="B25" t="s">
        <v>718</v>
      </c>
      <c r="C25" t="s">
        <v>1454</v>
      </c>
      <c r="D25" t="s">
        <v>1755</v>
      </c>
      <c r="E25" s="2">
        <v>77.369565217391298</v>
      </c>
      <c r="F25" s="2">
        <v>5.1304347826086953</v>
      </c>
      <c r="G25" s="2">
        <v>0.13043478260869565</v>
      </c>
      <c r="H25" s="2">
        <v>0.3233695652173913</v>
      </c>
      <c r="I25" s="2">
        <v>0.87228260869565222</v>
      </c>
      <c r="J25" s="2">
        <v>0</v>
      </c>
      <c r="K25" s="2">
        <v>0</v>
      </c>
      <c r="L25" s="2">
        <v>1.8675000000000004</v>
      </c>
      <c r="M25" s="2">
        <v>0</v>
      </c>
      <c r="N25" s="2">
        <v>3.6766304347826089</v>
      </c>
      <c r="O25" s="2">
        <v>4.7520370890699638E-2</v>
      </c>
      <c r="P25" s="2">
        <v>0</v>
      </c>
      <c r="Q25" s="2">
        <v>12.135869565217391</v>
      </c>
      <c r="R25" s="2">
        <v>0.15685585838718741</v>
      </c>
      <c r="S25" s="2">
        <v>3.3076086956521751</v>
      </c>
      <c r="T25" s="2">
        <v>0.32108695652173913</v>
      </c>
      <c r="U25" s="2">
        <v>0</v>
      </c>
      <c r="V25" s="2">
        <v>4.690081483562801E-2</v>
      </c>
      <c r="W25" s="2">
        <v>5.4981521739130423</v>
      </c>
      <c r="X25" s="2">
        <v>5.3478260869565218E-2</v>
      </c>
      <c r="Y25" s="2">
        <v>0</v>
      </c>
      <c r="Z25" s="2">
        <v>7.1754706378196115E-2</v>
      </c>
      <c r="AA25" s="2">
        <v>0</v>
      </c>
      <c r="AB25" s="2">
        <v>0.28804347826086957</v>
      </c>
      <c r="AC25" s="2">
        <v>0</v>
      </c>
      <c r="AD25" s="2">
        <v>0</v>
      </c>
      <c r="AE25" s="2">
        <v>4.0760869565217392E-2</v>
      </c>
      <c r="AF25" s="2">
        <v>0</v>
      </c>
      <c r="AG25" s="2">
        <v>0</v>
      </c>
      <c r="AH25" t="s">
        <v>26</v>
      </c>
      <c r="AI25">
        <v>5</v>
      </c>
    </row>
    <row r="26" spans="1:35" x14ac:dyDescent="0.25">
      <c r="A26" t="s">
        <v>1823</v>
      </c>
      <c r="B26" t="s">
        <v>1101</v>
      </c>
      <c r="C26" t="s">
        <v>1627</v>
      </c>
      <c r="D26" t="s">
        <v>1750</v>
      </c>
      <c r="E26" s="2">
        <v>135.64130434782609</v>
      </c>
      <c r="F26" s="2">
        <v>5.2173913043478262</v>
      </c>
      <c r="G26" s="2">
        <v>0.21739130434782608</v>
      </c>
      <c r="H26" s="2">
        <v>0.68478260869565222</v>
      </c>
      <c r="I26" s="2">
        <v>0.54891304347826086</v>
      </c>
      <c r="J26" s="2">
        <v>0</v>
      </c>
      <c r="K26" s="2">
        <v>0</v>
      </c>
      <c r="L26" s="2">
        <v>4.0936956521739134</v>
      </c>
      <c r="M26" s="2">
        <v>4.3478260869565216E-2</v>
      </c>
      <c r="N26" s="2">
        <v>4.9293478260869561</v>
      </c>
      <c r="O26" s="2">
        <v>3.6661591473675773E-2</v>
      </c>
      <c r="P26" s="2">
        <v>9.3722826086956523</v>
      </c>
      <c r="Q26" s="2">
        <v>27.657608695652176</v>
      </c>
      <c r="R26" s="2">
        <v>0.27299863771135507</v>
      </c>
      <c r="S26" s="2">
        <v>5.112717391304348</v>
      </c>
      <c r="T26" s="2">
        <v>5.3426086956521717</v>
      </c>
      <c r="U26" s="2">
        <v>0</v>
      </c>
      <c r="V26" s="2">
        <v>7.7080695568555152E-2</v>
      </c>
      <c r="W26" s="2">
        <v>5.922065217391304</v>
      </c>
      <c r="X26" s="2">
        <v>10.338478260869564</v>
      </c>
      <c r="Y26" s="2">
        <v>0</v>
      </c>
      <c r="Z26" s="2">
        <v>0.11987899671448031</v>
      </c>
      <c r="AA26" s="2">
        <v>0</v>
      </c>
      <c r="AB26" s="2">
        <v>1.0869565217391304E-2</v>
      </c>
      <c r="AC26" s="2">
        <v>0</v>
      </c>
      <c r="AD26" s="2">
        <v>0</v>
      </c>
      <c r="AE26" s="2">
        <v>1.358695652173913E-2</v>
      </c>
      <c r="AF26" s="2">
        <v>0</v>
      </c>
      <c r="AG26" s="2">
        <v>0</v>
      </c>
      <c r="AH26" t="s">
        <v>409</v>
      </c>
      <c r="AI26">
        <v>5</v>
      </c>
    </row>
    <row r="27" spans="1:35" x14ac:dyDescent="0.25">
      <c r="A27" t="s">
        <v>1823</v>
      </c>
      <c r="B27" t="s">
        <v>1183</v>
      </c>
      <c r="C27" t="s">
        <v>1531</v>
      </c>
      <c r="D27" t="s">
        <v>1755</v>
      </c>
      <c r="E27" s="2">
        <v>52.130434782608695</v>
      </c>
      <c r="F27" s="2">
        <v>0.43478260869565216</v>
      </c>
      <c r="G27" s="2">
        <v>0.35869565217391303</v>
      </c>
      <c r="H27" s="2">
        <v>0.36956521739130432</v>
      </c>
      <c r="I27" s="2">
        <v>5.8233695652173916</v>
      </c>
      <c r="J27" s="2">
        <v>0</v>
      </c>
      <c r="K27" s="2">
        <v>0</v>
      </c>
      <c r="L27" s="2">
        <v>1.983586956521739</v>
      </c>
      <c r="M27" s="2">
        <v>4.3478260869565216E-2</v>
      </c>
      <c r="N27" s="2">
        <v>5.1086956521739131</v>
      </c>
      <c r="O27" s="2">
        <v>9.8832360300250208E-2</v>
      </c>
      <c r="P27" s="2">
        <v>0</v>
      </c>
      <c r="Q27" s="2">
        <v>19.307065217391305</v>
      </c>
      <c r="R27" s="2">
        <v>0.37036071726438702</v>
      </c>
      <c r="S27" s="2">
        <v>3.5585869565217396</v>
      </c>
      <c r="T27" s="2">
        <v>10.151521739130434</v>
      </c>
      <c r="U27" s="2">
        <v>0</v>
      </c>
      <c r="V27" s="2">
        <v>0.26299624687239365</v>
      </c>
      <c r="W27" s="2">
        <v>6.6831521739130411</v>
      </c>
      <c r="X27" s="2">
        <v>20.64130434782609</v>
      </c>
      <c r="Y27" s="2">
        <v>4.5220652173913036</v>
      </c>
      <c r="Z27" s="2">
        <v>0.61090075062552129</v>
      </c>
      <c r="AA27" s="2">
        <v>0</v>
      </c>
      <c r="AB27" s="2">
        <v>7.3369565217391311E-2</v>
      </c>
      <c r="AC27" s="2">
        <v>0</v>
      </c>
      <c r="AD27" s="2">
        <v>0</v>
      </c>
      <c r="AE27" s="2">
        <v>0</v>
      </c>
      <c r="AF27" s="2">
        <v>0</v>
      </c>
      <c r="AG27" s="2">
        <v>0</v>
      </c>
      <c r="AH27" t="s">
        <v>491</v>
      </c>
      <c r="AI27">
        <v>5</v>
      </c>
    </row>
    <row r="28" spans="1:35" x14ac:dyDescent="0.25">
      <c r="A28" t="s">
        <v>1823</v>
      </c>
      <c r="B28" t="s">
        <v>1200</v>
      </c>
      <c r="C28" t="s">
        <v>1414</v>
      </c>
      <c r="D28" t="s">
        <v>1758</v>
      </c>
      <c r="E28" s="2">
        <v>73.141304347826093</v>
      </c>
      <c r="F28" s="2">
        <v>8.2472826086956523</v>
      </c>
      <c r="G28" s="2">
        <v>0.27173913043478259</v>
      </c>
      <c r="H28" s="2">
        <v>0.37771739130434784</v>
      </c>
      <c r="I28" s="2">
        <v>0.92934782608695654</v>
      </c>
      <c r="J28" s="2">
        <v>0</v>
      </c>
      <c r="K28" s="2">
        <v>0</v>
      </c>
      <c r="L28" s="2">
        <v>8.0458695652173908</v>
      </c>
      <c r="M28" s="2">
        <v>4.3478260869565216E-2</v>
      </c>
      <c r="N28" s="2">
        <v>4.7934782608695654</v>
      </c>
      <c r="O28" s="2">
        <v>6.6131668895824045E-2</v>
      </c>
      <c r="P28" s="2">
        <v>2.0489130434782608</v>
      </c>
      <c r="Q28" s="2">
        <v>14.105978260869565</v>
      </c>
      <c r="R28" s="2">
        <v>0.22087234358745722</v>
      </c>
      <c r="S28" s="2">
        <v>13.045978260869562</v>
      </c>
      <c r="T28" s="2">
        <v>18.439239130434782</v>
      </c>
      <c r="U28" s="2">
        <v>0</v>
      </c>
      <c r="V28" s="2">
        <v>0.43047109525932525</v>
      </c>
      <c r="W28" s="2">
        <v>16.020869565217392</v>
      </c>
      <c r="X28" s="2">
        <v>32.71141304347826</v>
      </c>
      <c r="Y28" s="2">
        <v>3.4595652173913027</v>
      </c>
      <c r="Z28" s="2">
        <v>0.71357556843513148</v>
      </c>
      <c r="AA28" s="2">
        <v>0</v>
      </c>
      <c r="AB28" s="2">
        <v>5.9782608695652176E-2</v>
      </c>
      <c r="AC28" s="2">
        <v>0</v>
      </c>
      <c r="AD28" s="2">
        <v>0</v>
      </c>
      <c r="AE28" s="2">
        <v>8.152173913043478E-3</v>
      </c>
      <c r="AF28" s="2">
        <v>0</v>
      </c>
      <c r="AG28" s="2">
        <v>0</v>
      </c>
      <c r="AH28" t="s">
        <v>508</v>
      </c>
      <c r="AI28">
        <v>5</v>
      </c>
    </row>
    <row r="29" spans="1:35" x14ac:dyDescent="0.25">
      <c r="A29" t="s">
        <v>1823</v>
      </c>
      <c r="B29" t="s">
        <v>751</v>
      </c>
      <c r="C29" t="s">
        <v>1456</v>
      </c>
      <c r="D29" t="s">
        <v>1771</v>
      </c>
      <c r="E29" s="2">
        <v>127.65217391304348</v>
      </c>
      <c r="F29" s="2">
        <v>5.1304347826086953</v>
      </c>
      <c r="G29" s="2">
        <v>0.86956521739130432</v>
      </c>
      <c r="H29" s="2">
        <v>0.40760869565217389</v>
      </c>
      <c r="I29" s="2">
        <v>1.1141304347826086</v>
      </c>
      <c r="J29" s="2">
        <v>0</v>
      </c>
      <c r="K29" s="2">
        <v>0</v>
      </c>
      <c r="L29" s="2">
        <v>2.3001086956521748</v>
      </c>
      <c r="M29" s="2">
        <v>4.3478260869565216E-2</v>
      </c>
      <c r="N29" s="2">
        <v>4.7336956521739131</v>
      </c>
      <c r="O29" s="2">
        <v>3.7423365122615806E-2</v>
      </c>
      <c r="P29" s="2">
        <v>5.3478260869565215</v>
      </c>
      <c r="Q29" s="2">
        <v>18.980978260869566</v>
      </c>
      <c r="R29" s="2">
        <v>0.1905866825613079</v>
      </c>
      <c r="S29" s="2">
        <v>1.6219565217391305</v>
      </c>
      <c r="T29" s="2">
        <v>4.2736956521739122</v>
      </c>
      <c r="U29" s="2">
        <v>0</v>
      </c>
      <c r="V29" s="2">
        <v>4.6185286103542222E-2</v>
      </c>
      <c r="W29" s="2">
        <v>8.3121739130434769</v>
      </c>
      <c r="X29" s="2">
        <v>1.4891304347826086</v>
      </c>
      <c r="Y29" s="2">
        <v>0</v>
      </c>
      <c r="Z29" s="2">
        <v>7.6781335149863753E-2</v>
      </c>
      <c r="AA29" s="2">
        <v>9.2635869565217384</v>
      </c>
      <c r="AB29" s="2">
        <v>9.5108695652173919E-2</v>
      </c>
      <c r="AC29" s="2">
        <v>0</v>
      </c>
      <c r="AD29" s="2">
        <v>0</v>
      </c>
      <c r="AE29" s="2">
        <v>16.206521739130434</v>
      </c>
      <c r="AF29" s="2">
        <v>0</v>
      </c>
      <c r="AG29" s="2">
        <v>0</v>
      </c>
      <c r="AH29" t="s">
        <v>59</v>
      </c>
      <c r="AI29">
        <v>5</v>
      </c>
    </row>
    <row r="30" spans="1:35" x14ac:dyDescent="0.25">
      <c r="A30" t="s">
        <v>1823</v>
      </c>
      <c r="B30" t="s">
        <v>806</v>
      </c>
      <c r="C30" t="s">
        <v>1503</v>
      </c>
      <c r="D30" t="s">
        <v>1755</v>
      </c>
      <c r="E30" s="2">
        <v>154.84782608695653</v>
      </c>
      <c r="F30" s="2">
        <v>9.7907608695652169</v>
      </c>
      <c r="G30" s="2">
        <v>0.28260869565217389</v>
      </c>
      <c r="H30" s="2">
        <v>0.72010869565217395</v>
      </c>
      <c r="I30" s="2">
        <v>0.88858695652173914</v>
      </c>
      <c r="J30" s="2">
        <v>0</v>
      </c>
      <c r="K30" s="2">
        <v>0</v>
      </c>
      <c r="L30" s="2">
        <v>4.4010869565217385</v>
      </c>
      <c r="M30" s="2">
        <v>4.3478260869565216E-2</v>
      </c>
      <c r="N30" s="2">
        <v>4.8342391304347823</v>
      </c>
      <c r="O30" s="2">
        <v>3.1500070195142491E-2</v>
      </c>
      <c r="P30" s="2">
        <v>8.4021739130434785</v>
      </c>
      <c r="Q30" s="2">
        <v>24.282608695652176</v>
      </c>
      <c r="R30" s="2">
        <v>0.21107679348589078</v>
      </c>
      <c r="S30" s="2">
        <v>5.7213043478260861</v>
      </c>
      <c r="T30" s="2">
        <v>10.609021739130434</v>
      </c>
      <c r="U30" s="2">
        <v>0</v>
      </c>
      <c r="V30" s="2">
        <v>0.10546048013477465</v>
      </c>
      <c r="W30" s="2">
        <v>7.6576086956521729</v>
      </c>
      <c r="X30" s="2">
        <v>15.404021739130433</v>
      </c>
      <c r="Y30" s="2">
        <v>4.2768478260869562</v>
      </c>
      <c r="Z30" s="2">
        <v>0.1765506106977397</v>
      </c>
      <c r="AA30" s="2">
        <v>0</v>
      </c>
      <c r="AB30" s="2">
        <v>5.434782608695652E-2</v>
      </c>
      <c r="AC30" s="2">
        <v>0</v>
      </c>
      <c r="AD30" s="2">
        <v>0</v>
      </c>
      <c r="AE30" s="2">
        <v>0</v>
      </c>
      <c r="AF30" s="2">
        <v>0</v>
      </c>
      <c r="AG30" s="2">
        <v>0</v>
      </c>
      <c r="AH30" t="s">
        <v>114</v>
      </c>
      <c r="AI30">
        <v>5</v>
      </c>
    </row>
    <row r="31" spans="1:35" x14ac:dyDescent="0.25">
      <c r="A31" t="s">
        <v>1823</v>
      </c>
      <c r="B31" t="s">
        <v>842</v>
      </c>
      <c r="C31" t="s">
        <v>1525</v>
      </c>
      <c r="D31" t="s">
        <v>1773</v>
      </c>
      <c r="E31" s="2">
        <v>128.53260869565219</v>
      </c>
      <c r="F31" s="2">
        <v>9.9728260869565215</v>
      </c>
      <c r="G31" s="2">
        <v>0.32608695652173914</v>
      </c>
      <c r="H31" s="2">
        <v>0.36684782608695654</v>
      </c>
      <c r="I31" s="2">
        <v>1.3288043478260869</v>
      </c>
      <c r="J31" s="2">
        <v>0</v>
      </c>
      <c r="K31" s="2">
        <v>0</v>
      </c>
      <c r="L31" s="2">
        <v>4.4022826086956517</v>
      </c>
      <c r="M31" s="2">
        <v>0</v>
      </c>
      <c r="N31" s="2">
        <v>4.1739130434782608</v>
      </c>
      <c r="O31" s="2">
        <v>3.2473572938689216E-2</v>
      </c>
      <c r="P31" s="2">
        <v>8.9048913043478262</v>
      </c>
      <c r="Q31" s="2">
        <v>34.619565217391305</v>
      </c>
      <c r="R31" s="2">
        <v>0.3386257928118393</v>
      </c>
      <c r="S31" s="2">
        <v>2.7683695652173914</v>
      </c>
      <c r="T31" s="2">
        <v>4.2084782608695654</v>
      </c>
      <c r="U31" s="2">
        <v>0</v>
      </c>
      <c r="V31" s="2">
        <v>5.4280761099365742E-2</v>
      </c>
      <c r="W31" s="2">
        <v>7.0342391304347798</v>
      </c>
      <c r="X31" s="2">
        <v>1.3651086956521739</v>
      </c>
      <c r="Y31" s="2">
        <v>0</v>
      </c>
      <c r="Z31" s="2">
        <v>6.5347991543340353E-2</v>
      </c>
      <c r="AA31" s="2">
        <v>0</v>
      </c>
      <c r="AB31" s="2">
        <v>0.11684782608695653</v>
      </c>
      <c r="AC31" s="2">
        <v>0</v>
      </c>
      <c r="AD31" s="2">
        <v>0</v>
      </c>
      <c r="AE31" s="2">
        <v>0</v>
      </c>
      <c r="AF31" s="2">
        <v>0</v>
      </c>
      <c r="AG31" s="2">
        <v>0</v>
      </c>
      <c r="AH31" t="s">
        <v>150</v>
      </c>
      <c r="AI31">
        <v>5</v>
      </c>
    </row>
    <row r="32" spans="1:35" x14ac:dyDescent="0.25">
      <c r="A32" t="s">
        <v>1823</v>
      </c>
      <c r="B32" t="s">
        <v>1011</v>
      </c>
      <c r="C32" t="s">
        <v>1600</v>
      </c>
      <c r="D32" t="s">
        <v>1755</v>
      </c>
      <c r="E32" s="2">
        <v>155.60869565217391</v>
      </c>
      <c r="F32" s="2">
        <v>19.668478260869566</v>
      </c>
      <c r="G32" s="2">
        <v>0.2608695652173913</v>
      </c>
      <c r="H32" s="2">
        <v>0.48369565217391303</v>
      </c>
      <c r="I32" s="2">
        <v>5.0054347826086953</v>
      </c>
      <c r="J32" s="2">
        <v>0</v>
      </c>
      <c r="K32" s="2">
        <v>0</v>
      </c>
      <c r="L32" s="2">
        <v>4.828804347826086</v>
      </c>
      <c r="M32" s="2">
        <v>4.3478260869565216E-2</v>
      </c>
      <c r="N32" s="2">
        <v>3.5407608695652173</v>
      </c>
      <c r="O32" s="2">
        <v>2.3033668622520258E-2</v>
      </c>
      <c r="P32" s="2">
        <v>8.4266304347826093</v>
      </c>
      <c r="Q32" s="2">
        <v>27.358695652173914</v>
      </c>
      <c r="R32" s="2">
        <v>0.22996996367700476</v>
      </c>
      <c r="S32" s="2">
        <v>1.73</v>
      </c>
      <c r="T32" s="2">
        <v>6.346630434782611</v>
      </c>
      <c r="U32" s="2">
        <v>0</v>
      </c>
      <c r="V32" s="2">
        <v>5.1903464654931564E-2</v>
      </c>
      <c r="W32" s="2">
        <v>4.6588043478260879</v>
      </c>
      <c r="X32" s="2">
        <v>6.2202173913043461</v>
      </c>
      <c r="Y32" s="2">
        <v>0</v>
      </c>
      <c r="Z32" s="2">
        <v>6.991268510757194E-2</v>
      </c>
      <c r="AA32" s="2">
        <v>0</v>
      </c>
      <c r="AB32" s="2">
        <v>9.2391304347826081E-2</v>
      </c>
      <c r="AC32" s="2">
        <v>0</v>
      </c>
      <c r="AD32" s="2">
        <v>0</v>
      </c>
      <c r="AE32" s="2">
        <v>0.11141304347826086</v>
      </c>
      <c r="AF32" s="2">
        <v>0</v>
      </c>
      <c r="AG32" s="2">
        <v>0</v>
      </c>
      <c r="AH32" t="s">
        <v>319</v>
      </c>
      <c r="AI32">
        <v>5</v>
      </c>
    </row>
    <row r="33" spans="1:35" x14ac:dyDescent="0.25">
      <c r="A33" t="s">
        <v>1823</v>
      </c>
      <c r="B33" t="s">
        <v>796</v>
      </c>
      <c r="C33" t="s">
        <v>1489</v>
      </c>
      <c r="D33" t="s">
        <v>1768</v>
      </c>
      <c r="E33" s="2">
        <v>146.31521739130434</v>
      </c>
      <c r="F33" s="2">
        <v>5.3043478260869561</v>
      </c>
      <c r="G33" s="2">
        <v>0.52173913043478259</v>
      </c>
      <c r="H33" s="2">
        <v>0.69836956521739135</v>
      </c>
      <c r="I33" s="2">
        <v>5.3994565217391308</v>
      </c>
      <c r="J33" s="2">
        <v>0</v>
      </c>
      <c r="K33" s="2">
        <v>0</v>
      </c>
      <c r="L33" s="2">
        <v>3.1463043478260881</v>
      </c>
      <c r="M33" s="2">
        <v>4.3478260869565216E-2</v>
      </c>
      <c r="N33" s="2">
        <v>3.3532608695652173</v>
      </c>
      <c r="O33" s="2">
        <v>2.321521432285863E-2</v>
      </c>
      <c r="P33" s="2">
        <v>10.076086956521738</v>
      </c>
      <c r="Q33" s="2">
        <v>29.369565217391305</v>
      </c>
      <c r="R33" s="2">
        <v>0.26959364088849269</v>
      </c>
      <c r="S33" s="2">
        <v>4.6851086956521728</v>
      </c>
      <c r="T33" s="2">
        <v>5.5886956521739135</v>
      </c>
      <c r="U33" s="2">
        <v>0</v>
      </c>
      <c r="V33" s="2">
        <v>7.0216922962632794E-2</v>
      </c>
      <c r="W33" s="2">
        <v>9.3239130434782655</v>
      </c>
      <c r="X33" s="2">
        <v>6.0361956521739133</v>
      </c>
      <c r="Y33" s="2">
        <v>0</v>
      </c>
      <c r="Z33" s="2">
        <v>0.10497957061139593</v>
      </c>
      <c r="AA33" s="2">
        <v>0</v>
      </c>
      <c r="AB33" s="2">
        <v>8.6956521739130432E-2</v>
      </c>
      <c r="AC33" s="2">
        <v>0</v>
      </c>
      <c r="AD33" s="2">
        <v>0</v>
      </c>
      <c r="AE33" s="2">
        <v>0</v>
      </c>
      <c r="AF33" s="2">
        <v>0</v>
      </c>
      <c r="AG33" s="2">
        <v>0</v>
      </c>
      <c r="AH33" t="s">
        <v>104</v>
      </c>
      <c r="AI33">
        <v>5</v>
      </c>
    </row>
    <row r="34" spans="1:35" x14ac:dyDescent="0.25">
      <c r="A34" t="s">
        <v>1823</v>
      </c>
      <c r="B34" t="s">
        <v>1111</v>
      </c>
      <c r="C34" t="s">
        <v>1630</v>
      </c>
      <c r="D34" t="s">
        <v>1800</v>
      </c>
      <c r="E34" s="2">
        <v>37.902173913043477</v>
      </c>
      <c r="F34" s="2">
        <v>4.8097826086956523</v>
      </c>
      <c r="G34" s="2">
        <v>0</v>
      </c>
      <c r="H34" s="2">
        <v>0.26902173913043476</v>
      </c>
      <c r="I34" s="2">
        <v>0.33695652173913043</v>
      </c>
      <c r="J34" s="2">
        <v>0</v>
      </c>
      <c r="K34" s="2">
        <v>0</v>
      </c>
      <c r="L34" s="2">
        <v>1.4673913043478261E-2</v>
      </c>
      <c r="M34" s="2">
        <v>0</v>
      </c>
      <c r="N34" s="2">
        <v>2.3652173913043479</v>
      </c>
      <c r="O34" s="2">
        <v>6.2403211930025813E-2</v>
      </c>
      <c r="P34" s="2">
        <v>0</v>
      </c>
      <c r="Q34" s="2">
        <v>7.379239130434784</v>
      </c>
      <c r="R34" s="2">
        <v>0.1946917120734156</v>
      </c>
      <c r="S34" s="2">
        <v>1.8998913043478267</v>
      </c>
      <c r="T34" s="2">
        <v>1.2281521739130434</v>
      </c>
      <c r="U34" s="2">
        <v>0</v>
      </c>
      <c r="V34" s="2">
        <v>8.2529394895325514E-2</v>
      </c>
      <c r="W34" s="2">
        <v>0.72945652173913045</v>
      </c>
      <c r="X34" s="2">
        <v>3.6248913043478264</v>
      </c>
      <c r="Y34" s="2">
        <v>0</v>
      </c>
      <c r="Z34" s="2">
        <v>0.11488385431603099</v>
      </c>
      <c r="AA34" s="2">
        <v>0</v>
      </c>
      <c r="AB34" s="2">
        <v>0</v>
      </c>
      <c r="AC34" s="2">
        <v>0</v>
      </c>
      <c r="AD34" s="2">
        <v>0</v>
      </c>
      <c r="AE34" s="2">
        <v>0</v>
      </c>
      <c r="AF34" s="2">
        <v>0</v>
      </c>
      <c r="AG34" s="2">
        <v>0</v>
      </c>
      <c r="AH34" t="s">
        <v>419</v>
      </c>
      <c r="AI34">
        <v>5</v>
      </c>
    </row>
    <row r="35" spans="1:35" x14ac:dyDescent="0.25">
      <c r="A35" t="s">
        <v>1823</v>
      </c>
      <c r="B35" t="s">
        <v>1237</v>
      </c>
      <c r="C35" t="s">
        <v>1408</v>
      </c>
      <c r="D35" t="s">
        <v>1719</v>
      </c>
      <c r="E35" s="2">
        <v>39.304347826086953</v>
      </c>
      <c r="F35" s="2">
        <v>5.3043478260869561</v>
      </c>
      <c r="G35" s="2">
        <v>0</v>
      </c>
      <c r="H35" s="2">
        <v>0</v>
      </c>
      <c r="I35" s="2">
        <v>0</v>
      </c>
      <c r="J35" s="2">
        <v>0</v>
      </c>
      <c r="K35" s="2">
        <v>0</v>
      </c>
      <c r="L35" s="2">
        <v>0</v>
      </c>
      <c r="M35" s="2">
        <v>0.73771739130434777</v>
      </c>
      <c r="N35" s="2">
        <v>0</v>
      </c>
      <c r="O35" s="2">
        <v>1.8769358407079648E-2</v>
      </c>
      <c r="P35" s="2">
        <v>0</v>
      </c>
      <c r="Q35" s="2">
        <v>9.7825000000000006</v>
      </c>
      <c r="R35" s="2">
        <v>0.24889103982300889</v>
      </c>
      <c r="S35" s="2">
        <v>0</v>
      </c>
      <c r="T35" s="2">
        <v>0</v>
      </c>
      <c r="U35" s="2">
        <v>0</v>
      </c>
      <c r="V35" s="2">
        <v>0</v>
      </c>
      <c r="W35" s="2">
        <v>0</v>
      </c>
      <c r="X35" s="2">
        <v>0</v>
      </c>
      <c r="Y35" s="2">
        <v>0</v>
      </c>
      <c r="Z35" s="2">
        <v>0</v>
      </c>
      <c r="AA35" s="2">
        <v>0</v>
      </c>
      <c r="AB35" s="2">
        <v>0</v>
      </c>
      <c r="AC35" s="2">
        <v>0</v>
      </c>
      <c r="AD35" s="2">
        <v>0</v>
      </c>
      <c r="AE35" s="2">
        <v>0</v>
      </c>
      <c r="AF35" s="2">
        <v>0</v>
      </c>
      <c r="AG35" s="2">
        <v>0</v>
      </c>
      <c r="AH35" t="s">
        <v>545</v>
      </c>
      <c r="AI35">
        <v>5</v>
      </c>
    </row>
    <row r="36" spans="1:35" x14ac:dyDescent="0.25">
      <c r="A36" t="s">
        <v>1823</v>
      </c>
      <c r="B36" t="s">
        <v>1357</v>
      </c>
      <c r="C36" t="s">
        <v>1454</v>
      </c>
      <c r="D36" t="s">
        <v>1755</v>
      </c>
      <c r="E36" s="2">
        <v>131.0108695652174</v>
      </c>
      <c r="F36" s="2">
        <v>4.7826086956521738</v>
      </c>
      <c r="G36" s="2">
        <v>0.88315217391304346</v>
      </c>
      <c r="H36" s="2">
        <v>35.198369565217391</v>
      </c>
      <c r="I36" s="2">
        <v>0.14130434782608695</v>
      </c>
      <c r="J36" s="2">
        <v>0</v>
      </c>
      <c r="K36" s="2">
        <v>0</v>
      </c>
      <c r="L36" s="2">
        <v>0</v>
      </c>
      <c r="M36" s="2">
        <v>5.1630434782608696E-2</v>
      </c>
      <c r="N36" s="2">
        <v>21.951086956521738</v>
      </c>
      <c r="O36" s="2">
        <v>0.16794573964987969</v>
      </c>
      <c r="P36" s="2">
        <v>4.3478260869565216E-2</v>
      </c>
      <c r="Q36" s="2">
        <v>15.266304347826088</v>
      </c>
      <c r="R36" s="2">
        <v>0.11685887330954949</v>
      </c>
      <c r="S36" s="2">
        <v>0</v>
      </c>
      <c r="T36" s="2">
        <v>0</v>
      </c>
      <c r="U36" s="2">
        <v>0</v>
      </c>
      <c r="V36" s="2">
        <v>0</v>
      </c>
      <c r="W36" s="2">
        <v>0</v>
      </c>
      <c r="X36" s="2">
        <v>0</v>
      </c>
      <c r="Y36" s="2">
        <v>0</v>
      </c>
      <c r="Z36" s="2">
        <v>0</v>
      </c>
      <c r="AA36" s="2">
        <v>0</v>
      </c>
      <c r="AB36" s="2">
        <v>0</v>
      </c>
      <c r="AC36" s="2">
        <v>0</v>
      </c>
      <c r="AD36" s="2">
        <v>0</v>
      </c>
      <c r="AE36" s="2">
        <v>0</v>
      </c>
      <c r="AF36" s="2">
        <v>0</v>
      </c>
      <c r="AG36" s="2">
        <v>0</v>
      </c>
      <c r="AH36" t="s">
        <v>667</v>
      </c>
      <c r="AI36">
        <v>5</v>
      </c>
    </row>
    <row r="37" spans="1:35" x14ac:dyDescent="0.25">
      <c r="A37" t="s">
        <v>1823</v>
      </c>
      <c r="B37" t="s">
        <v>1186</v>
      </c>
      <c r="C37" t="s">
        <v>1436</v>
      </c>
      <c r="D37" t="s">
        <v>1759</v>
      </c>
      <c r="E37" s="2">
        <v>85.217391304347828</v>
      </c>
      <c r="F37" s="2">
        <v>16.130434782608695</v>
      </c>
      <c r="G37" s="2">
        <v>0.69565217391304346</v>
      </c>
      <c r="H37" s="2">
        <v>0.30434782608695654</v>
      </c>
      <c r="I37" s="2">
        <v>0.2608695652173913</v>
      </c>
      <c r="J37" s="2">
        <v>0</v>
      </c>
      <c r="K37" s="2">
        <v>0</v>
      </c>
      <c r="L37" s="2">
        <v>1.5923913043478255</v>
      </c>
      <c r="M37" s="2">
        <v>0</v>
      </c>
      <c r="N37" s="2">
        <v>0.13043478260869565</v>
      </c>
      <c r="O37" s="2">
        <v>1.5306122448979591E-3</v>
      </c>
      <c r="P37" s="2">
        <v>5.6086956521739131</v>
      </c>
      <c r="Q37" s="2">
        <v>9.5489130434782599</v>
      </c>
      <c r="R37" s="2">
        <v>0.17786989795918365</v>
      </c>
      <c r="S37" s="2">
        <v>1.5320652173913036</v>
      </c>
      <c r="T37" s="2">
        <v>1.3003260869565216</v>
      </c>
      <c r="U37" s="2">
        <v>0</v>
      </c>
      <c r="V37" s="2">
        <v>3.3237244897959178E-2</v>
      </c>
      <c r="W37" s="2">
        <v>0.57826086956521738</v>
      </c>
      <c r="X37" s="2">
        <v>5.9048913043478262</v>
      </c>
      <c r="Y37" s="2">
        <v>0</v>
      </c>
      <c r="Z37" s="2">
        <v>7.6077806122448979E-2</v>
      </c>
      <c r="AA37" s="2">
        <v>0</v>
      </c>
      <c r="AB37" s="2">
        <v>0</v>
      </c>
      <c r="AC37" s="2">
        <v>0</v>
      </c>
      <c r="AD37" s="2">
        <v>0</v>
      </c>
      <c r="AE37" s="2">
        <v>0</v>
      </c>
      <c r="AF37" s="2">
        <v>0</v>
      </c>
      <c r="AG37" s="2">
        <v>0</v>
      </c>
      <c r="AH37" t="s">
        <v>494</v>
      </c>
      <c r="AI37">
        <v>5</v>
      </c>
    </row>
    <row r="38" spans="1:35" x14ac:dyDescent="0.25">
      <c r="A38" t="s">
        <v>1823</v>
      </c>
      <c r="B38" t="s">
        <v>1046</v>
      </c>
      <c r="C38" t="s">
        <v>1529</v>
      </c>
      <c r="D38" t="s">
        <v>1735</v>
      </c>
      <c r="E38" s="2">
        <v>49.391304347826086</v>
      </c>
      <c r="F38" s="2">
        <v>22.665217391304335</v>
      </c>
      <c r="G38" s="2">
        <v>4.8913043478260872E-2</v>
      </c>
      <c r="H38" s="2">
        <v>0.17391304347826086</v>
      </c>
      <c r="I38" s="2">
        <v>0.75815217391304346</v>
      </c>
      <c r="J38" s="2">
        <v>0</v>
      </c>
      <c r="K38" s="2">
        <v>0</v>
      </c>
      <c r="L38" s="2">
        <v>1.3588043478260865</v>
      </c>
      <c r="M38" s="2">
        <v>9.7826086956521743E-2</v>
      </c>
      <c r="N38" s="2">
        <v>0</v>
      </c>
      <c r="O38" s="2">
        <v>1.9806338028169014E-3</v>
      </c>
      <c r="P38" s="2">
        <v>5.4891304347826084</v>
      </c>
      <c r="Q38" s="2">
        <v>11.093478260869563</v>
      </c>
      <c r="R38" s="2">
        <v>0.33573943661971828</v>
      </c>
      <c r="S38" s="2">
        <v>1.9218478260869569</v>
      </c>
      <c r="T38" s="2">
        <v>4.1218478260869551</v>
      </c>
      <c r="U38" s="2">
        <v>0</v>
      </c>
      <c r="V38" s="2">
        <v>0.12236355633802815</v>
      </c>
      <c r="W38" s="2">
        <v>1.8646739130434784</v>
      </c>
      <c r="X38" s="2">
        <v>6.0313043478260848</v>
      </c>
      <c r="Y38" s="2">
        <v>0</v>
      </c>
      <c r="Z38" s="2">
        <v>0.1598657570422535</v>
      </c>
      <c r="AA38" s="2">
        <v>0</v>
      </c>
      <c r="AB38" s="2">
        <v>0</v>
      </c>
      <c r="AC38" s="2">
        <v>0</v>
      </c>
      <c r="AD38" s="2">
        <v>0</v>
      </c>
      <c r="AE38" s="2">
        <v>0</v>
      </c>
      <c r="AF38" s="2">
        <v>0</v>
      </c>
      <c r="AG38" s="2">
        <v>0</v>
      </c>
      <c r="AH38" t="s">
        <v>354</v>
      </c>
      <c r="AI38">
        <v>5</v>
      </c>
    </row>
    <row r="39" spans="1:35" x14ac:dyDescent="0.25">
      <c r="A39" t="s">
        <v>1823</v>
      </c>
      <c r="B39" t="s">
        <v>924</v>
      </c>
      <c r="C39" t="s">
        <v>1436</v>
      </c>
      <c r="D39" t="s">
        <v>1759</v>
      </c>
      <c r="E39" s="2">
        <v>60.228260869565219</v>
      </c>
      <c r="F39" s="2">
        <v>24.957608695652162</v>
      </c>
      <c r="G39" s="2">
        <v>0.52173913043478259</v>
      </c>
      <c r="H39" s="2">
        <v>0.25543478260869568</v>
      </c>
      <c r="I39" s="2">
        <v>0.88043478260869568</v>
      </c>
      <c r="J39" s="2">
        <v>0</v>
      </c>
      <c r="K39" s="2">
        <v>0</v>
      </c>
      <c r="L39" s="2">
        <v>1.4181521739130429</v>
      </c>
      <c r="M39" s="2">
        <v>0</v>
      </c>
      <c r="N39" s="2">
        <v>0.14130434782608695</v>
      </c>
      <c r="O39" s="2">
        <v>2.3461469048908137E-3</v>
      </c>
      <c r="P39" s="2">
        <v>5.3043478260869561</v>
      </c>
      <c r="Q39" s="2">
        <v>8.2000000000000046</v>
      </c>
      <c r="R39" s="2">
        <v>0.22421945497202675</v>
      </c>
      <c r="S39" s="2">
        <v>0.62836956521739129</v>
      </c>
      <c r="T39" s="2">
        <v>5.4246739130434785</v>
      </c>
      <c r="U39" s="2">
        <v>0</v>
      </c>
      <c r="V39" s="2">
        <v>0.10050171449196896</v>
      </c>
      <c r="W39" s="2">
        <v>0.87978260869565217</v>
      </c>
      <c r="X39" s="2">
        <v>3.7419565217391311</v>
      </c>
      <c r="Y39" s="2">
        <v>0</v>
      </c>
      <c r="Z39" s="2">
        <v>7.6737051073813387E-2</v>
      </c>
      <c r="AA39" s="2">
        <v>0</v>
      </c>
      <c r="AB39" s="2">
        <v>0</v>
      </c>
      <c r="AC39" s="2">
        <v>0</v>
      </c>
      <c r="AD39" s="2">
        <v>0</v>
      </c>
      <c r="AE39" s="2">
        <v>0</v>
      </c>
      <c r="AF39" s="2">
        <v>0</v>
      </c>
      <c r="AG39" s="2">
        <v>0</v>
      </c>
      <c r="AH39" t="s">
        <v>232</v>
      </c>
      <c r="AI39">
        <v>5</v>
      </c>
    </row>
    <row r="40" spans="1:35" x14ac:dyDescent="0.25">
      <c r="A40" t="s">
        <v>1823</v>
      </c>
      <c r="B40" t="s">
        <v>1227</v>
      </c>
      <c r="C40" t="s">
        <v>1477</v>
      </c>
      <c r="D40" t="s">
        <v>1763</v>
      </c>
      <c r="E40" s="2">
        <v>84.282608695652172</v>
      </c>
      <c r="F40" s="2">
        <v>24.904347826086955</v>
      </c>
      <c r="G40" s="2">
        <v>0.52173913043478259</v>
      </c>
      <c r="H40" s="2">
        <v>0.25543478260869568</v>
      </c>
      <c r="I40" s="2">
        <v>0.88043478260869568</v>
      </c>
      <c r="J40" s="2">
        <v>0</v>
      </c>
      <c r="K40" s="2">
        <v>0</v>
      </c>
      <c r="L40" s="2">
        <v>1.398586956521739</v>
      </c>
      <c r="M40" s="2">
        <v>0</v>
      </c>
      <c r="N40" s="2">
        <v>0.14130434782608695</v>
      </c>
      <c r="O40" s="2">
        <v>1.6765540366262574E-3</v>
      </c>
      <c r="P40" s="2">
        <v>3.8260869565217392</v>
      </c>
      <c r="Q40" s="2">
        <v>8.0423913043478255</v>
      </c>
      <c r="R40" s="2">
        <v>0.14081764250709311</v>
      </c>
      <c r="S40" s="2">
        <v>0.76804347826086972</v>
      </c>
      <c r="T40" s="2">
        <v>1.7489130434782603</v>
      </c>
      <c r="U40" s="2">
        <v>0</v>
      </c>
      <c r="V40" s="2">
        <v>2.9863296363167393E-2</v>
      </c>
      <c r="W40" s="2">
        <v>1.2620652173913041</v>
      </c>
      <c r="X40" s="2">
        <v>6.3883695652173911</v>
      </c>
      <c r="Y40" s="2">
        <v>0</v>
      </c>
      <c r="Z40" s="2">
        <v>9.0771214856848068E-2</v>
      </c>
      <c r="AA40" s="2">
        <v>0.82717391304347809</v>
      </c>
      <c r="AB40" s="2">
        <v>0</v>
      </c>
      <c r="AC40" s="2">
        <v>0</v>
      </c>
      <c r="AD40" s="2">
        <v>0</v>
      </c>
      <c r="AE40" s="2">
        <v>0</v>
      </c>
      <c r="AF40" s="2">
        <v>0</v>
      </c>
      <c r="AG40" s="2">
        <v>0</v>
      </c>
      <c r="AH40" t="s">
        <v>535</v>
      </c>
      <c r="AI40">
        <v>5</v>
      </c>
    </row>
    <row r="41" spans="1:35" x14ac:dyDescent="0.25">
      <c r="A41" t="s">
        <v>1823</v>
      </c>
      <c r="B41" t="s">
        <v>1032</v>
      </c>
      <c r="C41" t="s">
        <v>1606</v>
      </c>
      <c r="D41" t="s">
        <v>1744</v>
      </c>
      <c r="E41" s="2">
        <v>47.923913043478258</v>
      </c>
      <c r="F41" s="2">
        <v>12.884782608695655</v>
      </c>
      <c r="G41" s="2">
        <v>6.5217391304347824E-2</v>
      </c>
      <c r="H41" s="2">
        <v>0.19021739130434784</v>
      </c>
      <c r="I41" s="2">
        <v>0.53967391304347812</v>
      </c>
      <c r="J41" s="2">
        <v>0</v>
      </c>
      <c r="K41" s="2">
        <v>0</v>
      </c>
      <c r="L41" s="2">
        <v>0.48749999999999999</v>
      </c>
      <c r="M41" s="2">
        <v>0</v>
      </c>
      <c r="N41" s="2">
        <v>5.5652173913043477</v>
      </c>
      <c r="O41" s="2">
        <v>0.11612610569290088</v>
      </c>
      <c r="P41" s="2">
        <v>5.2065217391304346</v>
      </c>
      <c r="Q41" s="2">
        <v>8.1065217391304412</v>
      </c>
      <c r="R41" s="2">
        <v>0.27779541846223649</v>
      </c>
      <c r="S41" s="2">
        <v>0.83576086956521745</v>
      </c>
      <c r="T41" s="2">
        <v>4.0640217391304363</v>
      </c>
      <c r="U41" s="2">
        <v>0</v>
      </c>
      <c r="V41" s="2">
        <v>0.10224087094579273</v>
      </c>
      <c r="W41" s="2">
        <v>1.0992391304347828</v>
      </c>
      <c r="X41" s="2">
        <v>5.0211956521739145</v>
      </c>
      <c r="Y41" s="2">
        <v>0</v>
      </c>
      <c r="Z41" s="2">
        <v>0.12771149920616925</v>
      </c>
      <c r="AA41" s="2">
        <v>0</v>
      </c>
      <c r="AB41" s="2">
        <v>0</v>
      </c>
      <c r="AC41" s="2">
        <v>0</v>
      </c>
      <c r="AD41" s="2">
        <v>0</v>
      </c>
      <c r="AE41" s="2">
        <v>0</v>
      </c>
      <c r="AF41" s="2">
        <v>0</v>
      </c>
      <c r="AG41" s="2">
        <v>0</v>
      </c>
      <c r="AH41" t="s">
        <v>340</v>
      </c>
      <c r="AI41">
        <v>5</v>
      </c>
    </row>
    <row r="42" spans="1:35" x14ac:dyDescent="0.25">
      <c r="A42" t="s">
        <v>1823</v>
      </c>
      <c r="B42" t="s">
        <v>1136</v>
      </c>
      <c r="C42" t="s">
        <v>1550</v>
      </c>
      <c r="D42" t="s">
        <v>1776</v>
      </c>
      <c r="E42" s="2">
        <v>38.097826086956523</v>
      </c>
      <c r="F42" s="2">
        <v>19.195652173913047</v>
      </c>
      <c r="G42" s="2">
        <v>0.30978260869565216</v>
      </c>
      <c r="H42" s="2">
        <v>0.15217391304347827</v>
      </c>
      <c r="I42" s="2">
        <v>0.2608695652173913</v>
      </c>
      <c r="J42" s="2">
        <v>0</v>
      </c>
      <c r="K42" s="2">
        <v>0</v>
      </c>
      <c r="L42" s="2">
        <v>0.77945652173913005</v>
      </c>
      <c r="M42" s="2">
        <v>0</v>
      </c>
      <c r="N42" s="2">
        <v>0.13043478260869565</v>
      </c>
      <c r="O42" s="2">
        <v>3.4236804564907273E-3</v>
      </c>
      <c r="P42" s="2">
        <v>4.6086956521739131</v>
      </c>
      <c r="Q42" s="2">
        <v>6.0728260869565247</v>
      </c>
      <c r="R42" s="2">
        <v>0.28037089871611992</v>
      </c>
      <c r="S42" s="2">
        <v>0.65663043478260874</v>
      </c>
      <c r="T42" s="2">
        <v>3.3726086956521741</v>
      </c>
      <c r="U42" s="2">
        <v>0</v>
      </c>
      <c r="V42" s="2">
        <v>0.10576034236804564</v>
      </c>
      <c r="W42" s="2">
        <v>0.80869565217391315</v>
      </c>
      <c r="X42" s="2">
        <v>4.5558695652173906</v>
      </c>
      <c r="Y42" s="2">
        <v>0</v>
      </c>
      <c r="Z42" s="2">
        <v>0.14081027104136945</v>
      </c>
      <c r="AA42" s="2">
        <v>0</v>
      </c>
      <c r="AB42" s="2">
        <v>0</v>
      </c>
      <c r="AC42" s="2">
        <v>0</v>
      </c>
      <c r="AD42" s="2">
        <v>0</v>
      </c>
      <c r="AE42" s="2">
        <v>0</v>
      </c>
      <c r="AF42" s="2">
        <v>0</v>
      </c>
      <c r="AG42" s="2">
        <v>0</v>
      </c>
      <c r="AH42" t="s">
        <v>444</v>
      </c>
      <c r="AI42">
        <v>5</v>
      </c>
    </row>
    <row r="43" spans="1:35" x14ac:dyDescent="0.25">
      <c r="A43" t="s">
        <v>1823</v>
      </c>
      <c r="B43" t="s">
        <v>1314</v>
      </c>
      <c r="C43" t="s">
        <v>1407</v>
      </c>
      <c r="D43" t="s">
        <v>1808</v>
      </c>
      <c r="E43" s="2">
        <v>27.434782608695652</v>
      </c>
      <c r="F43" s="2">
        <v>11.217391304347826</v>
      </c>
      <c r="G43" s="2">
        <v>0.33695652173913043</v>
      </c>
      <c r="H43" s="2">
        <v>0.13369565217391302</v>
      </c>
      <c r="I43" s="2">
        <v>0.75</v>
      </c>
      <c r="J43" s="2">
        <v>0</v>
      </c>
      <c r="K43" s="2">
        <v>0</v>
      </c>
      <c r="L43" s="2">
        <v>0.36336956521739122</v>
      </c>
      <c r="M43" s="2">
        <v>0.17119565217391305</v>
      </c>
      <c r="N43" s="2">
        <v>0</v>
      </c>
      <c r="O43" s="2">
        <v>6.2400950871632334E-3</v>
      </c>
      <c r="P43" s="2">
        <v>2.5217391304347827</v>
      </c>
      <c r="Q43" s="2">
        <v>2.0163043478260869</v>
      </c>
      <c r="R43" s="2">
        <v>0.1654120443740095</v>
      </c>
      <c r="S43" s="2">
        <v>0.76315217391304346</v>
      </c>
      <c r="T43" s="2">
        <v>3.530217391304348</v>
      </c>
      <c r="U43" s="2">
        <v>0</v>
      </c>
      <c r="V43" s="2">
        <v>0.15649366085578448</v>
      </c>
      <c r="W43" s="2">
        <v>0.95413043478260851</v>
      </c>
      <c r="X43" s="2">
        <v>3.5181521739130455</v>
      </c>
      <c r="Y43" s="2">
        <v>0</v>
      </c>
      <c r="Z43" s="2">
        <v>0.16301505546751194</v>
      </c>
      <c r="AA43" s="2">
        <v>5.6521739130434785</v>
      </c>
      <c r="AB43" s="2">
        <v>0</v>
      </c>
      <c r="AC43" s="2">
        <v>0</v>
      </c>
      <c r="AD43" s="2">
        <v>0</v>
      </c>
      <c r="AE43" s="2">
        <v>0</v>
      </c>
      <c r="AF43" s="2">
        <v>0</v>
      </c>
      <c r="AG43" s="2">
        <v>0</v>
      </c>
      <c r="AH43" t="s">
        <v>622</v>
      </c>
      <c r="AI43">
        <v>5</v>
      </c>
    </row>
    <row r="44" spans="1:35" x14ac:dyDescent="0.25">
      <c r="A44" t="s">
        <v>1823</v>
      </c>
      <c r="B44" t="s">
        <v>1247</v>
      </c>
      <c r="C44" t="s">
        <v>1456</v>
      </c>
      <c r="D44" t="s">
        <v>1771</v>
      </c>
      <c r="E44" s="2">
        <v>35.043478260869563</v>
      </c>
      <c r="F44" s="2">
        <v>16.527717391304343</v>
      </c>
      <c r="G44" s="2">
        <v>0</v>
      </c>
      <c r="H44" s="2">
        <v>0</v>
      </c>
      <c r="I44" s="2">
        <v>0</v>
      </c>
      <c r="J44" s="2">
        <v>0</v>
      </c>
      <c r="K44" s="2">
        <v>5.1652173913043473</v>
      </c>
      <c r="L44" s="2">
        <v>4.8370652173913049</v>
      </c>
      <c r="M44" s="2">
        <v>0</v>
      </c>
      <c r="N44" s="2">
        <v>17.831413043478257</v>
      </c>
      <c r="O44" s="2">
        <v>0.50883684863523571</v>
      </c>
      <c r="P44" s="2">
        <v>0</v>
      </c>
      <c r="Q44" s="2">
        <v>13.542934782608699</v>
      </c>
      <c r="R44" s="2">
        <v>0.38646091811414401</v>
      </c>
      <c r="S44" s="2">
        <v>5.0340217391304352</v>
      </c>
      <c r="T44" s="2">
        <v>8.8768478260869585</v>
      </c>
      <c r="U44" s="2">
        <v>0</v>
      </c>
      <c r="V44" s="2">
        <v>0.39696029776674946</v>
      </c>
      <c r="W44" s="2">
        <v>5.7196739130434802</v>
      </c>
      <c r="X44" s="2">
        <v>4.1936956521739122</v>
      </c>
      <c r="Y44" s="2">
        <v>0</v>
      </c>
      <c r="Z44" s="2">
        <v>0.28288771712158811</v>
      </c>
      <c r="AA44" s="2">
        <v>0</v>
      </c>
      <c r="AB44" s="2">
        <v>0</v>
      </c>
      <c r="AC44" s="2">
        <v>0</v>
      </c>
      <c r="AD44" s="2">
        <v>0</v>
      </c>
      <c r="AE44" s="2">
        <v>0</v>
      </c>
      <c r="AF44" s="2">
        <v>0</v>
      </c>
      <c r="AG44" s="2">
        <v>0</v>
      </c>
      <c r="AH44" t="s">
        <v>555</v>
      </c>
      <c r="AI44">
        <v>5</v>
      </c>
    </row>
    <row r="45" spans="1:35" x14ac:dyDescent="0.25">
      <c r="A45" t="s">
        <v>1823</v>
      </c>
      <c r="B45" t="s">
        <v>716</v>
      </c>
      <c r="C45" t="s">
        <v>1453</v>
      </c>
      <c r="D45" t="s">
        <v>1719</v>
      </c>
      <c r="E45" s="2">
        <v>47.445652173913047</v>
      </c>
      <c r="F45" s="2">
        <v>5.3043478260869561</v>
      </c>
      <c r="G45" s="2">
        <v>0</v>
      </c>
      <c r="H45" s="2">
        <v>0.44902173913043497</v>
      </c>
      <c r="I45" s="2">
        <v>0</v>
      </c>
      <c r="J45" s="2">
        <v>0</v>
      </c>
      <c r="K45" s="2">
        <v>0</v>
      </c>
      <c r="L45" s="2">
        <v>5.025652173913044</v>
      </c>
      <c r="M45" s="2">
        <v>5.7826086956521738</v>
      </c>
      <c r="N45" s="2">
        <v>0</v>
      </c>
      <c r="O45" s="2">
        <v>0.12187857961053837</v>
      </c>
      <c r="P45" s="2">
        <v>5.5652173913043477</v>
      </c>
      <c r="Q45" s="2">
        <v>6.4048913043478262</v>
      </c>
      <c r="R45" s="2">
        <v>0.25229095074455898</v>
      </c>
      <c r="S45" s="2">
        <v>5.0683695652173899</v>
      </c>
      <c r="T45" s="2">
        <v>10.070760869565218</v>
      </c>
      <c r="U45" s="2">
        <v>0</v>
      </c>
      <c r="V45" s="2">
        <v>0.31908361970217636</v>
      </c>
      <c r="W45" s="2">
        <v>3.5352173913043465</v>
      </c>
      <c r="X45" s="2">
        <v>14.283913043478254</v>
      </c>
      <c r="Y45" s="2">
        <v>0</v>
      </c>
      <c r="Z45" s="2">
        <v>0.37556930126002269</v>
      </c>
      <c r="AA45" s="2">
        <v>0</v>
      </c>
      <c r="AB45" s="2">
        <v>0</v>
      </c>
      <c r="AC45" s="2">
        <v>0</v>
      </c>
      <c r="AD45" s="2">
        <v>0</v>
      </c>
      <c r="AE45" s="2">
        <v>3.660326086956522</v>
      </c>
      <c r="AF45" s="2">
        <v>0</v>
      </c>
      <c r="AG45" s="2">
        <v>0</v>
      </c>
      <c r="AH45" t="s">
        <v>24</v>
      </c>
      <c r="AI45">
        <v>5</v>
      </c>
    </row>
    <row r="46" spans="1:35" x14ac:dyDescent="0.25">
      <c r="A46" t="s">
        <v>1823</v>
      </c>
      <c r="B46" t="s">
        <v>784</v>
      </c>
      <c r="C46" t="s">
        <v>1454</v>
      </c>
      <c r="D46" t="s">
        <v>1755</v>
      </c>
      <c r="E46" s="2">
        <v>155.96739130434781</v>
      </c>
      <c r="F46" s="2">
        <v>0.78260869565217395</v>
      </c>
      <c r="G46" s="2">
        <v>0</v>
      </c>
      <c r="H46" s="2">
        <v>0</v>
      </c>
      <c r="I46" s="2">
        <v>0</v>
      </c>
      <c r="J46" s="2">
        <v>0</v>
      </c>
      <c r="K46" s="2">
        <v>0</v>
      </c>
      <c r="L46" s="2">
        <v>4.130217391304349</v>
      </c>
      <c r="M46" s="2">
        <v>2.125</v>
      </c>
      <c r="N46" s="2">
        <v>0</v>
      </c>
      <c r="O46" s="2">
        <v>1.362464283225312E-2</v>
      </c>
      <c r="P46" s="2">
        <v>4.8586956521739131</v>
      </c>
      <c r="Q46" s="2">
        <v>20.402173913043477</v>
      </c>
      <c r="R46" s="2">
        <v>0.16196250609798593</v>
      </c>
      <c r="S46" s="2">
        <v>5.8947826086956514</v>
      </c>
      <c r="T46" s="2">
        <v>5.7529347826086958</v>
      </c>
      <c r="U46" s="2">
        <v>0</v>
      </c>
      <c r="V46" s="2">
        <v>7.4680465537668134E-2</v>
      </c>
      <c r="W46" s="2">
        <v>6.8333695652173931</v>
      </c>
      <c r="X46" s="2">
        <v>8.0973913043478252</v>
      </c>
      <c r="Y46" s="2">
        <v>8.2771739130434785</v>
      </c>
      <c r="Z46" s="2">
        <v>0.14879991637047879</v>
      </c>
      <c r="AA46" s="2">
        <v>0.74728260869565222</v>
      </c>
      <c r="AB46" s="2">
        <v>0</v>
      </c>
      <c r="AC46" s="2">
        <v>0</v>
      </c>
      <c r="AD46" s="2">
        <v>0</v>
      </c>
      <c r="AE46" s="2">
        <v>0</v>
      </c>
      <c r="AF46" s="2">
        <v>0</v>
      </c>
      <c r="AG46" s="2">
        <v>0</v>
      </c>
      <c r="AH46" t="s">
        <v>92</v>
      </c>
      <c r="AI46">
        <v>5</v>
      </c>
    </row>
    <row r="47" spans="1:35" x14ac:dyDescent="0.25">
      <c r="A47" t="s">
        <v>1823</v>
      </c>
      <c r="B47" t="s">
        <v>1128</v>
      </c>
      <c r="C47" t="s">
        <v>1456</v>
      </c>
      <c r="D47" t="s">
        <v>1771</v>
      </c>
      <c r="E47" s="2">
        <v>122.67391304347827</v>
      </c>
      <c r="F47" s="2">
        <v>5.2173913043478262</v>
      </c>
      <c r="G47" s="2">
        <v>2.3152173913043477</v>
      </c>
      <c r="H47" s="2">
        <v>0.48369565217391303</v>
      </c>
      <c r="I47" s="2">
        <v>0</v>
      </c>
      <c r="J47" s="2">
        <v>5.6521739130434785</v>
      </c>
      <c r="K47" s="2">
        <v>0</v>
      </c>
      <c r="L47" s="2">
        <v>4.0761956521739133</v>
      </c>
      <c r="M47" s="2">
        <v>0</v>
      </c>
      <c r="N47" s="2">
        <v>5.6195652173913047</v>
      </c>
      <c r="O47" s="2">
        <v>4.5808966861598438E-2</v>
      </c>
      <c r="P47" s="2">
        <v>4.9076086956521738</v>
      </c>
      <c r="Q47" s="2">
        <v>18.149456521739129</v>
      </c>
      <c r="R47" s="2">
        <v>0.18795410242778662</v>
      </c>
      <c r="S47" s="2">
        <v>4.6218478260869569</v>
      </c>
      <c r="T47" s="2">
        <v>0.6570652173913043</v>
      </c>
      <c r="U47" s="2">
        <v>0</v>
      </c>
      <c r="V47" s="2">
        <v>4.3032075137338296E-2</v>
      </c>
      <c r="W47" s="2">
        <v>4.5905434782608685</v>
      </c>
      <c r="X47" s="2">
        <v>6.7364130434782608</v>
      </c>
      <c r="Y47" s="2">
        <v>0</v>
      </c>
      <c r="Z47" s="2">
        <v>9.2333864965443893E-2</v>
      </c>
      <c r="AA47" s="2">
        <v>0</v>
      </c>
      <c r="AB47" s="2">
        <v>0</v>
      </c>
      <c r="AC47" s="2">
        <v>0</v>
      </c>
      <c r="AD47" s="2">
        <v>0</v>
      </c>
      <c r="AE47" s="2">
        <v>0</v>
      </c>
      <c r="AF47" s="2">
        <v>0</v>
      </c>
      <c r="AG47" s="2">
        <v>0</v>
      </c>
      <c r="AH47" t="s">
        <v>436</v>
      </c>
      <c r="AI47">
        <v>5</v>
      </c>
    </row>
    <row r="48" spans="1:35" x14ac:dyDescent="0.25">
      <c r="A48" t="s">
        <v>1823</v>
      </c>
      <c r="B48" t="s">
        <v>1285</v>
      </c>
      <c r="C48" t="s">
        <v>1689</v>
      </c>
      <c r="D48" t="s">
        <v>1766</v>
      </c>
      <c r="E48" s="2">
        <v>49.804347826086953</v>
      </c>
      <c r="F48" s="2">
        <v>31.229347826086951</v>
      </c>
      <c r="G48" s="2">
        <v>0.40217391304347827</v>
      </c>
      <c r="H48" s="2">
        <v>0</v>
      </c>
      <c r="I48" s="2">
        <v>0.80978260869565222</v>
      </c>
      <c r="J48" s="2">
        <v>0</v>
      </c>
      <c r="K48" s="2">
        <v>0.30434782608695654</v>
      </c>
      <c r="L48" s="2">
        <v>0.21119565217391303</v>
      </c>
      <c r="M48" s="2">
        <v>4.9336956521739106</v>
      </c>
      <c r="N48" s="2">
        <v>0</v>
      </c>
      <c r="O48" s="2">
        <v>9.9061545176778662E-2</v>
      </c>
      <c r="P48" s="2">
        <v>5.3586956521739131</v>
      </c>
      <c r="Q48" s="2">
        <v>12.52173913043479</v>
      </c>
      <c r="R48" s="2">
        <v>0.35901353120907914</v>
      </c>
      <c r="S48" s="2">
        <v>2.7097826086956518</v>
      </c>
      <c r="T48" s="2">
        <v>1.3485869565217394</v>
      </c>
      <c r="U48" s="2">
        <v>0</v>
      </c>
      <c r="V48" s="2">
        <v>8.1486250545613273E-2</v>
      </c>
      <c r="W48" s="2">
        <v>1.1054347826086957</v>
      </c>
      <c r="X48" s="2">
        <v>5.6314130434782621</v>
      </c>
      <c r="Y48" s="2">
        <v>0</v>
      </c>
      <c r="Z48" s="2">
        <v>0.13526625927542563</v>
      </c>
      <c r="AA48" s="2">
        <v>0</v>
      </c>
      <c r="AB48" s="2">
        <v>0</v>
      </c>
      <c r="AC48" s="2">
        <v>0</v>
      </c>
      <c r="AD48" s="2">
        <v>0</v>
      </c>
      <c r="AE48" s="2">
        <v>0</v>
      </c>
      <c r="AF48" s="2">
        <v>0</v>
      </c>
      <c r="AG48" s="2">
        <v>0</v>
      </c>
      <c r="AH48" t="s">
        <v>593</v>
      </c>
      <c r="AI48">
        <v>5</v>
      </c>
    </row>
    <row r="49" spans="1:35" x14ac:dyDescent="0.25">
      <c r="A49" t="s">
        <v>1823</v>
      </c>
      <c r="B49" t="s">
        <v>1135</v>
      </c>
      <c r="C49" t="s">
        <v>1424</v>
      </c>
      <c r="D49" t="s">
        <v>1725</v>
      </c>
      <c r="E49" s="2">
        <v>66.434782608695656</v>
      </c>
      <c r="F49" s="2">
        <v>22.49130434782608</v>
      </c>
      <c r="G49" s="2">
        <v>0.45652173913043476</v>
      </c>
      <c r="H49" s="2">
        <v>0.2608695652173913</v>
      </c>
      <c r="I49" s="2">
        <v>0.89130434782608692</v>
      </c>
      <c r="J49" s="2">
        <v>0</v>
      </c>
      <c r="K49" s="2">
        <v>0</v>
      </c>
      <c r="L49" s="2">
        <v>5.5876086956521718</v>
      </c>
      <c r="M49" s="2">
        <v>5.6956521739130439</v>
      </c>
      <c r="N49" s="2">
        <v>0</v>
      </c>
      <c r="O49" s="2">
        <v>8.5732984293193717E-2</v>
      </c>
      <c r="P49" s="2">
        <v>4.9891304347826084</v>
      </c>
      <c r="Q49" s="2">
        <v>30.761956521739133</v>
      </c>
      <c r="R49" s="2">
        <v>0.53813808900523552</v>
      </c>
      <c r="S49" s="2">
        <v>5.9154347826086964</v>
      </c>
      <c r="T49" s="2">
        <v>4.8223913043478248</v>
      </c>
      <c r="U49" s="2">
        <v>0</v>
      </c>
      <c r="V49" s="2">
        <v>0.16162958115183243</v>
      </c>
      <c r="W49" s="2">
        <v>2.0895652173913035</v>
      </c>
      <c r="X49" s="2">
        <v>5.455869565217391</v>
      </c>
      <c r="Y49" s="2">
        <v>0</v>
      </c>
      <c r="Z49" s="2">
        <v>0.11357657068062825</v>
      </c>
      <c r="AA49" s="2">
        <v>0</v>
      </c>
      <c r="AB49" s="2">
        <v>0</v>
      </c>
      <c r="AC49" s="2">
        <v>0</v>
      </c>
      <c r="AD49" s="2">
        <v>0</v>
      </c>
      <c r="AE49" s="2">
        <v>0</v>
      </c>
      <c r="AF49" s="2">
        <v>0</v>
      </c>
      <c r="AG49" s="2">
        <v>0</v>
      </c>
      <c r="AH49" t="s">
        <v>443</v>
      </c>
      <c r="AI49">
        <v>5</v>
      </c>
    </row>
    <row r="50" spans="1:35" x14ac:dyDescent="0.25">
      <c r="A50" t="s">
        <v>1823</v>
      </c>
      <c r="B50" t="s">
        <v>1132</v>
      </c>
      <c r="C50" t="s">
        <v>1413</v>
      </c>
      <c r="D50" t="s">
        <v>1755</v>
      </c>
      <c r="E50" s="2">
        <v>53.565217391304351</v>
      </c>
      <c r="F50" s="2">
        <v>21.907608695652172</v>
      </c>
      <c r="G50" s="2">
        <v>0.47826086956521741</v>
      </c>
      <c r="H50" s="2">
        <v>0.19565217391304349</v>
      </c>
      <c r="I50" s="2">
        <v>0.69565217391304346</v>
      </c>
      <c r="J50" s="2">
        <v>0</v>
      </c>
      <c r="K50" s="2">
        <v>0</v>
      </c>
      <c r="L50" s="2">
        <v>2.7210869565217402</v>
      </c>
      <c r="M50" s="2">
        <v>5.6603260869565215</v>
      </c>
      <c r="N50" s="2">
        <v>0</v>
      </c>
      <c r="O50" s="2">
        <v>0.10567167207792207</v>
      </c>
      <c r="P50" s="2">
        <v>8.6956521739130432E-2</v>
      </c>
      <c r="Q50" s="2">
        <v>12.042391304347829</v>
      </c>
      <c r="R50" s="2">
        <v>0.2264407467532468</v>
      </c>
      <c r="S50" s="2">
        <v>5.7470652173913042</v>
      </c>
      <c r="T50" s="2">
        <v>5.4997826086956509</v>
      </c>
      <c r="U50" s="2">
        <v>0</v>
      </c>
      <c r="V50" s="2">
        <v>0.20996550324675323</v>
      </c>
      <c r="W50" s="2">
        <v>4.6548913043478253</v>
      </c>
      <c r="X50" s="2">
        <v>4.6017391304347823</v>
      </c>
      <c r="Y50" s="2">
        <v>0</v>
      </c>
      <c r="Z50" s="2">
        <v>0.17281047077922074</v>
      </c>
      <c r="AA50" s="2">
        <v>0</v>
      </c>
      <c r="AB50" s="2">
        <v>0</v>
      </c>
      <c r="AC50" s="2">
        <v>0</v>
      </c>
      <c r="AD50" s="2">
        <v>0</v>
      </c>
      <c r="AE50" s="2">
        <v>0</v>
      </c>
      <c r="AF50" s="2">
        <v>0</v>
      </c>
      <c r="AG50" s="2">
        <v>0</v>
      </c>
      <c r="AH50" t="s">
        <v>440</v>
      </c>
      <c r="AI50">
        <v>5</v>
      </c>
    </row>
    <row r="51" spans="1:35" x14ac:dyDescent="0.25">
      <c r="A51" t="s">
        <v>1823</v>
      </c>
      <c r="B51" t="s">
        <v>723</v>
      </c>
      <c r="C51" t="s">
        <v>1419</v>
      </c>
      <c r="D51" t="s">
        <v>1770</v>
      </c>
      <c r="E51" s="2">
        <v>78.380434782608702</v>
      </c>
      <c r="F51" s="2">
        <v>33.392391304347832</v>
      </c>
      <c r="G51" s="2">
        <v>0.60869565217391308</v>
      </c>
      <c r="H51" s="2">
        <v>0.72554347826086951</v>
      </c>
      <c r="I51" s="2">
        <v>1.0815217391304348</v>
      </c>
      <c r="J51" s="2">
        <v>0</v>
      </c>
      <c r="K51" s="2">
        <v>0</v>
      </c>
      <c r="L51" s="2">
        <v>1.2776086956521737</v>
      </c>
      <c r="M51" s="2">
        <v>10.711956521739131</v>
      </c>
      <c r="N51" s="2">
        <v>0</v>
      </c>
      <c r="O51" s="2">
        <v>0.13666620440992927</v>
      </c>
      <c r="P51" s="2">
        <v>5.7119565217391308</v>
      </c>
      <c r="Q51" s="2">
        <v>16.397826086956524</v>
      </c>
      <c r="R51" s="2">
        <v>0.28208292885868808</v>
      </c>
      <c r="S51" s="2">
        <v>2.0490217391304348</v>
      </c>
      <c r="T51" s="2">
        <v>5.7464130434782605</v>
      </c>
      <c r="U51" s="2">
        <v>0</v>
      </c>
      <c r="V51" s="2">
        <v>9.9456386076827052E-2</v>
      </c>
      <c r="W51" s="2">
        <v>2.324782608695652</v>
      </c>
      <c r="X51" s="2">
        <v>2.5492391304347817</v>
      </c>
      <c r="Y51" s="2">
        <v>0</v>
      </c>
      <c r="Z51" s="2">
        <v>6.2184163084176937E-2</v>
      </c>
      <c r="AA51" s="2">
        <v>0</v>
      </c>
      <c r="AB51" s="2">
        <v>0</v>
      </c>
      <c r="AC51" s="2">
        <v>0</v>
      </c>
      <c r="AD51" s="2">
        <v>0</v>
      </c>
      <c r="AE51" s="2">
        <v>0</v>
      </c>
      <c r="AF51" s="2">
        <v>0</v>
      </c>
      <c r="AG51" s="2">
        <v>0.18478260869565216</v>
      </c>
      <c r="AH51" t="s">
        <v>31</v>
      </c>
      <c r="AI51">
        <v>5</v>
      </c>
    </row>
    <row r="52" spans="1:35" x14ac:dyDescent="0.25">
      <c r="A52" t="s">
        <v>1823</v>
      </c>
      <c r="B52" t="s">
        <v>726</v>
      </c>
      <c r="C52" t="s">
        <v>1460</v>
      </c>
      <c r="D52" t="s">
        <v>1755</v>
      </c>
      <c r="E52" s="2">
        <v>179</v>
      </c>
      <c r="F52" s="2">
        <v>50.834782608695662</v>
      </c>
      <c r="G52" s="2">
        <v>0.28260869565217389</v>
      </c>
      <c r="H52" s="2">
        <v>0.77173913043478259</v>
      </c>
      <c r="I52" s="2">
        <v>1.0434782608695652</v>
      </c>
      <c r="J52" s="2">
        <v>0</v>
      </c>
      <c r="K52" s="2">
        <v>0</v>
      </c>
      <c r="L52" s="2">
        <v>0</v>
      </c>
      <c r="M52" s="2">
        <v>1.1467391304347827</v>
      </c>
      <c r="N52" s="2">
        <v>78.767391304347825</v>
      </c>
      <c r="O52" s="2">
        <v>0.44644765606023801</v>
      </c>
      <c r="P52" s="2">
        <v>1.5217391304347827</v>
      </c>
      <c r="Q52" s="2">
        <v>16.592391304347831</v>
      </c>
      <c r="R52" s="2">
        <v>0.10119625941219337</v>
      </c>
      <c r="S52" s="2">
        <v>0</v>
      </c>
      <c r="T52" s="2">
        <v>0</v>
      </c>
      <c r="U52" s="2">
        <v>0</v>
      </c>
      <c r="V52" s="2">
        <v>0</v>
      </c>
      <c r="W52" s="2">
        <v>0</v>
      </c>
      <c r="X52" s="2">
        <v>0</v>
      </c>
      <c r="Y52" s="2">
        <v>0</v>
      </c>
      <c r="Z52" s="2">
        <v>0</v>
      </c>
      <c r="AA52" s="2">
        <v>0</v>
      </c>
      <c r="AB52" s="2">
        <v>0</v>
      </c>
      <c r="AC52" s="2">
        <v>0</v>
      </c>
      <c r="AD52" s="2">
        <v>0</v>
      </c>
      <c r="AE52" s="2">
        <v>0</v>
      </c>
      <c r="AF52" s="2">
        <v>0</v>
      </c>
      <c r="AG52" s="2">
        <v>0</v>
      </c>
      <c r="AH52" t="s">
        <v>34</v>
      </c>
      <c r="AI52">
        <v>5</v>
      </c>
    </row>
    <row r="53" spans="1:35" x14ac:dyDescent="0.25">
      <c r="A53" t="s">
        <v>1823</v>
      </c>
      <c r="B53" t="s">
        <v>752</v>
      </c>
      <c r="C53" t="s">
        <v>1473</v>
      </c>
      <c r="D53" t="s">
        <v>1729</v>
      </c>
      <c r="E53" s="2">
        <v>73.510869565217391</v>
      </c>
      <c r="F53" s="2">
        <v>91.153478260869591</v>
      </c>
      <c r="G53" s="2">
        <v>0</v>
      </c>
      <c r="H53" s="2">
        <v>0</v>
      </c>
      <c r="I53" s="2">
        <v>0</v>
      </c>
      <c r="J53" s="2">
        <v>0</v>
      </c>
      <c r="K53" s="2">
        <v>0</v>
      </c>
      <c r="L53" s="2">
        <v>2.6664130434782609</v>
      </c>
      <c r="M53" s="2">
        <v>8.6956521739130432E-2</v>
      </c>
      <c r="N53" s="2">
        <v>0</v>
      </c>
      <c r="O53" s="2">
        <v>1.1829069939376016E-3</v>
      </c>
      <c r="P53" s="2">
        <v>6.0244565217391308</v>
      </c>
      <c r="Q53" s="2">
        <v>12.867282608695657</v>
      </c>
      <c r="R53" s="2">
        <v>0.25699245896791367</v>
      </c>
      <c r="S53" s="2">
        <v>4.1563043478260866</v>
      </c>
      <c r="T53" s="2">
        <v>5.7391304347826084</v>
      </c>
      <c r="U53" s="2">
        <v>0</v>
      </c>
      <c r="V53" s="2">
        <v>0.13461185864261424</v>
      </c>
      <c r="W53" s="2">
        <v>1.9510869565217388</v>
      </c>
      <c r="X53" s="2">
        <v>4.6228260869565219</v>
      </c>
      <c r="Y53" s="2">
        <v>0</v>
      </c>
      <c r="Z53" s="2">
        <v>8.9427768741682678E-2</v>
      </c>
      <c r="AA53" s="2">
        <v>0</v>
      </c>
      <c r="AB53" s="2">
        <v>0</v>
      </c>
      <c r="AC53" s="2">
        <v>0</v>
      </c>
      <c r="AD53" s="2">
        <v>0</v>
      </c>
      <c r="AE53" s="2">
        <v>0</v>
      </c>
      <c r="AF53" s="2">
        <v>0</v>
      </c>
      <c r="AG53" s="2">
        <v>0</v>
      </c>
      <c r="AH53" t="s">
        <v>60</v>
      </c>
      <c r="AI53">
        <v>5</v>
      </c>
    </row>
    <row r="54" spans="1:35" x14ac:dyDescent="0.25">
      <c r="A54" t="s">
        <v>1823</v>
      </c>
      <c r="B54" t="s">
        <v>1104</v>
      </c>
      <c r="C54" t="s">
        <v>1613</v>
      </c>
      <c r="D54" t="s">
        <v>1755</v>
      </c>
      <c r="E54" s="2">
        <v>82.086956521739125</v>
      </c>
      <c r="F54" s="2">
        <v>33.478260869565212</v>
      </c>
      <c r="G54" s="2">
        <v>0.80434782608695654</v>
      </c>
      <c r="H54" s="2">
        <v>0.51086956521739135</v>
      </c>
      <c r="I54" s="2">
        <v>2</v>
      </c>
      <c r="J54" s="2">
        <v>0</v>
      </c>
      <c r="K54" s="2">
        <v>0</v>
      </c>
      <c r="L54" s="2">
        <v>3.3531521739130437</v>
      </c>
      <c r="M54" s="2">
        <v>5.7472826086956523</v>
      </c>
      <c r="N54" s="2">
        <v>0</v>
      </c>
      <c r="O54" s="2">
        <v>7.0014565677966115E-2</v>
      </c>
      <c r="P54" s="2">
        <v>6.2989130434782608</v>
      </c>
      <c r="Q54" s="2">
        <v>12.043478260869561</v>
      </c>
      <c r="R54" s="2">
        <v>0.22345074152542369</v>
      </c>
      <c r="S54" s="2">
        <v>3.9951086956521729</v>
      </c>
      <c r="T54" s="2">
        <v>5.415</v>
      </c>
      <c r="U54" s="2">
        <v>0</v>
      </c>
      <c r="V54" s="2">
        <v>0.11463585805084746</v>
      </c>
      <c r="W54" s="2">
        <v>4.3669565217391302</v>
      </c>
      <c r="X54" s="2">
        <v>2.778804347826088</v>
      </c>
      <c r="Y54" s="2">
        <v>0</v>
      </c>
      <c r="Z54" s="2">
        <v>8.7051112288135613E-2</v>
      </c>
      <c r="AA54" s="2">
        <v>0</v>
      </c>
      <c r="AB54" s="2">
        <v>0</v>
      </c>
      <c r="AC54" s="2">
        <v>0</v>
      </c>
      <c r="AD54" s="2">
        <v>0</v>
      </c>
      <c r="AE54" s="2">
        <v>0</v>
      </c>
      <c r="AF54" s="2">
        <v>0</v>
      </c>
      <c r="AG54" s="2">
        <v>0</v>
      </c>
      <c r="AH54" t="s">
        <v>412</v>
      </c>
      <c r="AI54">
        <v>5</v>
      </c>
    </row>
    <row r="55" spans="1:35" x14ac:dyDescent="0.25">
      <c r="A55" t="s">
        <v>1823</v>
      </c>
      <c r="B55" t="s">
        <v>1014</v>
      </c>
      <c r="C55" t="s">
        <v>1433</v>
      </c>
      <c r="D55" t="s">
        <v>1758</v>
      </c>
      <c r="E55" s="2">
        <v>91.130434782608702</v>
      </c>
      <c r="F55" s="2">
        <v>48.414130434782614</v>
      </c>
      <c r="G55" s="2">
        <v>0.88043478260869568</v>
      </c>
      <c r="H55" s="2">
        <v>0.20652173913043478</v>
      </c>
      <c r="I55" s="2">
        <v>0.58695652173913049</v>
      </c>
      <c r="J55" s="2">
        <v>0</v>
      </c>
      <c r="K55" s="2">
        <v>0</v>
      </c>
      <c r="L55" s="2">
        <v>3.2444565217391319</v>
      </c>
      <c r="M55" s="2">
        <v>5.329891304347826</v>
      </c>
      <c r="N55" s="2">
        <v>5.1782608695652161</v>
      </c>
      <c r="O55" s="2">
        <v>0.11530892175572517</v>
      </c>
      <c r="P55" s="2">
        <v>6.3934782608695659</v>
      </c>
      <c r="Q55" s="2">
        <v>10.67391304347826</v>
      </c>
      <c r="R55" s="2">
        <v>0.18728530534351143</v>
      </c>
      <c r="S55" s="2">
        <v>4.2557608695652185</v>
      </c>
      <c r="T55" s="2">
        <v>5.7391304347826084</v>
      </c>
      <c r="U55" s="2">
        <v>0</v>
      </c>
      <c r="V55" s="2">
        <v>0.10967676526717558</v>
      </c>
      <c r="W55" s="2">
        <v>5.0241304347826112</v>
      </c>
      <c r="X55" s="2">
        <v>5.32</v>
      </c>
      <c r="Y55" s="2">
        <v>0</v>
      </c>
      <c r="Z55" s="2">
        <v>0.11350906488549621</v>
      </c>
      <c r="AA55" s="2">
        <v>0</v>
      </c>
      <c r="AB55" s="2">
        <v>0</v>
      </c>
      <c r="AC55" s="2">
        <v>0</v>
      </c>
      <c r="AD55" s="2">
        <v>0</v>
      </c>
      <c r="AE55" s="2">
        <v>0</v>
      </c>
      <c r="AF55" s="2">
        <v>0</v>
      </c>
      <c r="AG55" s="2">
        <v>0</v>
      </c>
      <c r="AH55" t="s">
        <v>322</v>
      </c>
      <c r="AI55">
        <v>5</v>
      </c>
    </row>
    <row r="56" spans="1:35" x14ac:dyDescent="0.25">
      <c r="A56" t="s">
        <v>1823</v>
      </c>
      <c r="B56" t="s">
        <v>1241</v>
      </c>
      <c r="C56" t="s">
        <v>1435</v>
      </c>
      <c r="D56" t="s">
        <v>1755</v>
      </c>
      <c r="E56" s="2">
        <v>53.945652173913047</v>
      </c>
      <c r="F56" s="2">
        <v>18.229891304347827</v>
      </c>
      <c r="G56" s="2">
        <v>0.16304347826086957</v>
      </c>
      <c r="H56" s="2">
        <v>0.19565217391304349</v>
      </c>
      <c r="I56" s="2">
        <v>0.64141304347826089</v>
      </c>
      <c r="J56" s="2">
        <v>0</v>
      </c>
      <c r="K56" s="2">
        <v>0</v>
      </c>
      <c r="L56" s="2">
        <v>1.2370652173913044</v>
      </c>
      <c r="M56" s="2">
        <v>5.8260869565217392</v>
      </c>
      <c r="N56" s="2">
        <v>0</v>
      </c>
      <c r="O56" s="2">
        <v>0.1079991940358654</v>
      </c>
      <c r="P56" s="2">
        <v>0</v>
      </c>
      <c r="Q56" s="2">
        <v>13.65271739130435</v>
      </c>
      <c r="R56" s="2">
        <v>0.25308281281482975</v>
      </c>
      <c r="S56" s="2">
        <v>2.5965217391304338</v>
      </c>
      <c r="T56" s="2">
        <v>2.5582608695652178</v>
      </c>
      <c r="U56" s="2">
        <v>0</v>
      </c>
      <c r="V56" s="2">
        <v>9.5555107797702973E-2</v>
      </c>
      <c r="W56" s="2">
        <v>3.7209782608695638</v>
      </c>
      <c r="X56" s="2">
        <v>4.9776086956521741</v>
      </c>
      <c r="Y56" s="2">
        <v>0</v>
      </c>
      <c r="Z56" s="2">
        <v>0.16124722949828729</v>
      </c>
      <c r="AA56" s="2">
        <v>0</v>
      </c>
      <c r="AB56" s="2">
        <v>0</v>
      </c>
      <c r="AC56" s="2">
        <v>0</v>
      </c>
      <c r="AD56" s="2">
        <v>0</v>
      </c>
      <c r="AE56" s="2">
        <v>0</v>
      </c>
      <c r="AF56" s="2">
        <v>0</v>
      </c>
      <c r="AG56" s="2">
        <v>0</v>
      </c>
      <c r="AH56" t="s">
        <v>549</v>
      </c>
      <c r="AI56">
        <v>5</v>
      </c>
    </row>
    <row r="57" spans="1:35" x14ac:dyDescent="0.25">
      <c r="A57" t="s">
        <v>1823</v>
      </c>
      <c r="B57" t="s">
        <v>1195</v>
      </c>
      <c r="C57" t="s">
        <v>1406</v>
      </c>
      <c r="D57" t="s">
        <v>1754</v>
      </c>
      <c r="E57" s="2">
        <v>77.913043478260875</v>
      </c>
      <c r="F57" s="2">
        <v>26.842391304347824</v>
      </c>
      <c r="G57" s="2">
        <v>0.32608695652173914</v>
      </c>
      <c r="H57" s="2">
        <v>0.2608695652173913</v>
      </c>
      <c r="I57" s="2">
        <v>0.82880434782608692</v>
      </c>
      <c r="J57" s="2">
        <v>0</v>
      </c>
      <c r="K57" s="2">
        <v>0</v>
      </c>
      <c r="L57" s="2">
        <v>3.2224999999999997</v>
      </c>
      <c r="M57" s="2">
        <v>5.6521739130434785</v>
      </c>
      <c r="N57" s="2">
        <v>0</v>
      </c>
      <c r="O57" s="2">
        <v>7.2544642857142849E-2</v>
      </c>
      <c r="P57" s="2">
        <v>7.3206521739130439</v>
      </c>
      <c r="Q57" s="2">
        <v>17.225543478260871</v>
      </c>
      <c r="R57" s="2">
        <v>0.31504603794642855</v>
      </c>
      <c r="S57" s="2">
        <v>4.702934782608696</v>
      </c>
      <c r="T57" s="2">
        <v>3.4385869565217386</v>
      </c>
      <c r="U57" s="2">
        <v>0</v>
      </c>
      <c r="V57" s="2">
        <v>0.10449497767857141</v>
      </c>
      <c r="W57" s="2">
        <v>1.1792391304347825</v>
      </c>
      <c r="X57" s="2">
        <v>3.981195652173914</v>
      </c>
      <c r="Y57" s="2">
        <v>0</v>
      </c>
      <c r="Z57" s="2">
        <v>6.6233258928571431E-2</v>
      </c>
      <c r="AA57" s="2">
        <v>0</v>
      </c>
      <c r="AB57" s="2">
        <v>0</v>
      </c>
      <c r="AC57" s="2">
        <v>0</v>
      </c>
      <c r="AD57" s="2">
        <v>0</v>
      </c>
      <c r="AE57" s="2">
        <v>0</v>
      </c>
      <c r="AF57" s="2">
        <v>0</v>
      </c>
      <c r="AG57" s="2">
        <v>0</v>
      </c>
      <c r="AH57" t="s">
        <v>503</v>
      </c>
      <c r="AI57">
        <v>5</v>
      </c>
    </row>
    <row r="58" spans="1:35" x14ac:dyDescent="0.25">
      <c r="A58" t="s">
        <v>1823</v>
      </c>
      <c r="B58" t="s">
        <v>1171</v>
      </c>
      <c r="C58" t="s">
        <v>1652</v>
      </c>
      <c r="D58" t="s">
        <v>1755</v>
      </c>
      <c r="E58" s="2">
        <v>198.33695652173913</v>
      </c>
      <c r="F58" s="2">
        <v>64.855434782608668</v>
      </c>
      <c r="G58" s="2">
        <v>6.5217391304347824E-2</v>
      </c>
      <c r="H58" s="2">
        <v>0.65217391304347827</v>
      </c>
      <c r="I58" s="2">
        <v>1.6358695652173914</v>
      </c>
      <c r="J58" s="2">
        <v>0</v>
      </c>
      <c r="K58" s="2">
        <v>0</v>
      </c>
      <c r="L58" s="2">
        <v>5.2328260869565222</v>
      </c>
      <c r="M58" s="2">
        <v>6.6146739130434815</v>
      </c>
      <c r="N58" s="2">
        <v>12.20326086956522</v>
      </c>
      <c r="O58" s="2">
        <v>9.4878610182495784E-2</v>
      </c>
      <c r="P58" s="2">
        <v>6.0391304347826074</v>
      </c>
      <c r="Q58" s="2">
        <v>27.971739130434784</v>
      </c>
      <c r="R58" s="2">
        <v>0.17148024332767031</v>
      </c>
      <c r="S58" s="2">
        <v>8.4599999999999973</v>
      </c>
      <c r="T58" s="2">
        <v>9.5001086956521767</v>
      </c>
      <c r="U58" s="2">
        <v>0</v>
      </c>
      <c r="V58" s="2">
        <v>9.0553515646407637E-2</v>
      </c>
      <c r="W58" s="2">
        <v>11.591630434782612</v>
      </c>
      <c r="X58" s="2">
        <v>12.530978260869563</v>
      </c>
      <c r="Y58" s="2">
        <v>1.9014130434782606</v>
      </c>
      <c r="Z58" s="2">
        <v>0.13121115799857511</v>
      </c>
      <c r="AA58" s="2">
        <v>0</v>
      </c>
      <c r="AB58" s="2">
        <v>0</v>
      </c>
      <c r="AC58" s="2">
        <v>0</v>
      </c>
      <c r="AD58" s="2">
        <v>0</v>
      </c>
      <c r="AE58" s="2">
        <v>0</v>
      </c>
      <c r="AF58" s="2">
        <v>0</v>
      </c>
      <c r="AG58" s="2">
        <v>0</v>
      </c>
      <c r="AH58" t="s">
        <v>479</v>
      </c>
      <c r="AI58">
        <v>5</v>
      </c>
    </row>
    <row r="59" spans="1:35" x14ac:dyDescent="0.25">
      <c r="A59" t="s">
        <v>1823</v>
      </c>
      <c r="B59" t="s">
        <v>1023</v>
      </c>
      <c r="C59" t="s">
        <v>1401</v>
      </c>
      <c r="D59" t="s">
        <v>1755</v>
      </c>
      <c r="E59" s="2">
        <v>120.84782608695652</v>
      </c>
      <c r="F59" s="2">
        <v>34.895652173913042</v>
      </c>
      <c r="G59" s="2">
        <v>0.18478260869565216</v>
      </c>
      <c r="H59" s="2">
        <v>0.25</v>
      </c>
      <c r="I59" s="2">
        <v>1.847608695652174</v>
      </c>
      <c r="J59" s="2">
        <v>0</v>
      </c>
      <c r="K59" s="2">
        <v>0</v>
      </c>
      <c r="L59" s="2">
        <v>2.098369565217391</v>
      </c>
      <c r="M59" s="2">
        <v>6.0013043478260872</v>
      </c>
      <c r="N59" s="2">
        <v>4.8293478260869565</v>
      </c>
      <c r="O59" s="2">
        <v>8.962223421478685E-2</v>
      </c>
      <c r="P59" s="2">
        <v>5.4152173913043473</v>
      </c>
      <c r="Q59" s="2">
        <v>15.478260869565217</v>
      </c>
      <c r="R59" s="2">
        <v>0.17289080769922649</v>
      </c>
      <c r="S59" s="2">
        <v>1.7950000000000002</v>
      </c>
      <c r="T59" s="2">
        <v>5.9142391304347823</v>
      </c>
      <c r="U59" s="2">
        <v>0</v>
      </c>
      <c r="V59" s="2">
        <v>6.3792948372009356E-2</v>
      </c>
      <c r="W59" s="2">
        <v>3.6545652173913035</v>
      </c>
      <c r="X59" s="2">
        <v>4.1981521739130443</v>
      </c>
      <c r="Y59" s="2">
        <v>0</v>
      </c>
      <c r="Z59" s="2">
        <v>6.4980212268393595E-2</v>
      </c>
      <c r="AA59" s="2">
        <v>0</v>
      </c>
      <c r="AB59" s="2">
        <v>0</v>
      </c>
      <c r="AC59" s="2">
        <v>0</v>
      </c>
      <c r="AD59" s="2">
        <v>0</v>
      </c>
      <c r="AE59" s="2">
        <v>0</v>
      </c>
      <c r="AF59" s="2">
        <v>0</v>
      </c>
      <c r="AG59" s="2">
        <v>0</v>
      </c>
      <c r="AH59" t="s">
        <v>331</v>
      </c>
      <c r="AI59">
        <v>5</v>
      </c>
    </row>
    <row r="60" spans="1:35" x14ac:dyDescent="0.25">
      <c r="A60" t="s">
        <v>1823</v>
      </c>
      <c r="B60" t="s">
        <v>1148</v>
      </c>
      <c r="C60" t="s">
        <v>1643</v>
      </c>
      <c r="D60" t="s">
        <v>1750</v>
      </c>
      <c r="E60" s="2">
        <v>85.315217391304344</v>
      </c>
      <c r="F60" s="2">
        <v>54.7336956521739</v>
      </c>
      <c r="G60" s="2">
        <v>0.27173913043478259</v>
      </c>
      <c r="H60" s="2">
        <v>0.29347826086956524</v>
      </c>
      <c r="I60" s="2">
        <v>0.78010869565217367</v>
      </c>
      <c r="J60" s="2">
        <v>0</v>
      </c>
      <c r="K60" s="2">
        <v>0</v>
      </c>
      <c r="L60" s="2">
        <v>5.1475000000000009</v>
      </c>
      <c r="M60" s="2">
        <v>5.6739130434782608</v>
      </c>
      <c r="N60" s="2">
        <v>0</v>
      </c>
      <c r="O60" s="2">
        <v>6.6505287297744936E-2</v>
      </c>
      <c r="P60" s="2">
        <v>5.4239130434782608</v>
      </c>
      <c r="Q60" s="2">
        <v>20.890217391304351</v>
      </c>
      <c r="R60" s="2">
        <v>0.30843419543890949</v>
      </c>
      <c r="S60" s="2">
        <v>3.8454347826086965</v>
      </c>
      <c r="T60" s="2">
        <v>2.967608695652173</v>
      </c>
      <c r="U60" s="2">
        <v>0</v>
      </c>
      <c r="V60" s="2">
        <v>7.9857306663269206E-2</v>
      </c>
      <c r="W60" s="2">
        <v>5.3046739130434784</v>
      </c>
      <c r="X60" s="2">
        <v>1.4173913043478266</v>
      </c>
      <c r="Y60" s="2">
        <v>7.3043478260869557E-2</v>
      </c>
      <c r="Z60" s="2">
        <v>7.964708880112116E-2</v>
      </c>
      <c r="AA60" s="2">
        <v>0</v>
      </c>
      <c r="AB60" s="2">
        <v>0</v>
      </c>
      <c r="AC60" s="2">
        <v>0</v>
      </c>
      <c r="AD60" s="2">
        <v>0</v>
      </c>
      <c r="AE60" s="2">
        <v>0</v>
      </c>
      <c r="AF60" s="2">
        <v>0</v>
      </c>
      <c r="AG60" s="2">
        <v>0</v>
      </c>
      <c r="AH60" t="s">
        <v>456</v>
      </c>
      <c r="AI60">
        <v>5</v>
      </c>
    </row>
    <row r="61" spans="1:35" x14ac:dyDescent="0.25">
      <c r="A61" t="s">
        <v>1823</v>
      </c>
      <c r="B61" t="s">
        <v>1192</v>
      </c>
      <c r="C61" t="s">
        <v>1644</v>
      </c>
      <c r="D61" t="s">
        <v>1755</v>
      </c>
      <c r="E61" s="2">
        <v>45.054347826086953</v>
      </c>
      <c r="F61" s="2">
        <v>5.5652173913043477</v>
      </c>
      <c r="G61" s="2">
        <v>0.28260869565217389</v>
      </c>
      <c r="H61" s="2">
        <v>0.28260869565217389</v>
      </c>
      <c r="I61" s="2">
        <v>0.25543478260869568</v>
      </c>
      <c r="J61" s="2">
        <v>0</v>
      </c>
      <c r="K61" s="2">
        <v>0</v>
      </c>
      <c r="L61" s="2">
        <v>1.4266304347826086</v>
      </c>
      <c r="M61" s="2">
        <v>0</v>
      </c>
      <c r="N61" s="2">
        <v>0</v>
      </c>
      <c r="O61" s="2">
        <v>0</v>
      </c>
      <c r="P61" s="2">
        <v>5.5652173913043477</v>
      </c>
      <c r="Q61" s="2">
        <v>4.1195652173913047</v>
      </c>
      <c r="R61" s="2">
        <v>0.21495778045838362</v>
      </c>
      <c r="S61" s="2">
        <v>2.4402173913043477</v>
      </c>
      <c r="T61" s="2">
        <v>4.7744565217391308</v>
      </c>
      <c r="U61" s="2">
        <v>0</v>
      </c>
      <c r="V61" s="2">
        <v>0.16013268998793728</v>
      </c>
      <c r="W61" s="2">
        <v>0.65217391304347827</v>
      </c>
      <c r="X61" s="2">
        <v>1.0081521739130435</v>
      </c>
      <c r="Y61" s="2">
        <v>0</v>
      </c>
      <c r="Z61" s="2">
        <v>3.6851628468033776E-2</v>
      </c>
      <c r="AA61" s="2">
        <v>0</v>
      </c>
      <c r="AB61" s="2">
        <v>0</v>
      </c>
      <c r="AC61" s="2">
        <v>0</v>
      </c>
      <c r="AD61" s="2">
        <v>0</v>
      </c>
      <c r="AE61" s="2">
        <v>0</v>
      </c>
      <c r="AF61" s="2">
        <v>0</v>
      </c>
      <c r="AG61" s="2">
        <v>0</v>
      </c>
      <c r="AH61" t="s">
        <v>500</v>
      </c>
      <c r="AI61">
        <v>5</v>
      </c>
    </row>
    <row r="62" spans="1:35" x14ac:dyDescent="0.25">
      <c r="A62" t="s">
        <v>1823</v>
      </c>
      <c r="B62" t="s">
        <v>1196</v>
      </c>
      <c r="C62" t="s">
        <v>1454</v>
      </c>
      <c r="D62" t="s">
        <v>1755</v>
      </c>
      <c r="E62" s="2">
        <v>176.5108695652174</v>
      </c>
      <c r="F62" s="2">
        <v>72.81141304347824</v>
      </c>
      <c r="G62" s="2">
        <v>0.2608695652173913</v>
      </c>
      <c r="H62" s="2">
        <v>8.6956521739130432E-2</v>
      </c>
      <c r="I62" s="2">
        <v>3.0788043478260869</v>
      </c>
      <c r="J62" s="2">
        <v>0</v>
      </c>
      <c r="K62" s="2">
        <v>0</v>
      </c>
      <c r="L62" s="2">
        <v>6.6746739130434785</v>
      </c>
      <c r="M62" s="2">
        <v>5.0260869565217394</v>
      </c>
      <c r="N62" s="2">
        <v>10.192391304347826</v>
      </c>
      <c r="O62" s="2">
        <v>8.6218363199704412E-2</v>
      </c>
      <c r="P62" s="2">
        <v>4.8684782608695665</v>
      </c>
      <c r="Q62" s="2">
        <v>23.6054347826087</v>
      </c>
      <c r="R62" s="2">
        <v>0.16131535193053761</v>
      </c>
      <c r="S62" s="2">
        <v>10.236847826086956</v>
      </c>
      <c r="T62" s="2">
        <v>9.4846739130434763</v>
      </c>
      <c r="U62" s="2">
        <v>0</v>
      </c>
      <c r="V62" s="2">
        <v>0.1117297863168914</v>
      </c>
      <c r="W62" s="2">
        <v>11.512826086956522</v>
      </c>
      <c r="X62" s="2">
        <v>15.998260869565222</v>
      </c>
      <c r="Y62" s="2">
        <v>2.5673913043478258</v>
      </c>
      <c r="Z62" s="2">
        <v>0.17040581316583533</v>
      </c>
      <c r="AA62" s="2">
        <v>0</v>
      </c>
      <c r="AB62" s="2">
        <v>0</v>
      </c>
      <c r="AC62" s="2">
        <v>0</v>
      </c>
      <c r="AD62" s="2">
        <v>0</v>
      </c>
      <c r="AE62" s="2">
        <v>0</v>
      </c>
      <c r="AF62" s="2">
        <v>0</v>
      </c>
      <c r="AG62" s="2">
        <v>0</v>
      </c>
      <c r="AH62" t="s">
        <v>504</v>
      </c>
      <c r="AI62">
        <v>5</v>
      </c>
    </row>
    <row r="63" spans="1:35" x14ac:dyDescent="0.25">
      <c r="A63" t="s">
        <v>1823</v>
      </c>
      <c r="B63" t="s">
        <v>1142</v>
      </c>
      <c r="C63" t="s">
        <v>1389</v>
      </c>
      <c r="D63" t="s">
        <v>1717</v>
      </c>
      <c r="E63" s="2">
        <v>81.445652173913047</v>
      </c>
      <c r="F63" s="2">
        <v>20.345652173913045</v>
      </c>
      <c r="G63" s="2">
        <v>0</v>
      </c>
      <c r="H63" s="2">
        <v>0</v>
      </c>
      <c r="I63" s="2">
        <v>1.1714130434782608</v>
      </c>
      <c r="J63" s="2">
        <v>0</v>
      </c>
      <c r="K63" s="2">
        <v>0</v>
      </c>
      <c r="L63" s="2">
        <v>1.33445652173913</v>
      </c>
      <c r="M63" s="2">
        <v>5.7391304347826084</v>
      </c>
      <c r="N63" s="2">
        <v>5.1217391304347828</v>
      </c>
      <c r="O63" s="2">
        <v>0.1333511277192046</v>
      </c>
      <c r="P63" s="2">
        <v>5.6521739130434785</v>
      </c>
      <c r="Q63" s="2">
        <v>11.74239130434783</v>
      </c>
      <c r="R63" s="2">
        <v>0.21357266782330181</v>
      </c>
      <c r="S63" s="2">
        <v>1.5177173913043478</v>
      </c>
      <c r="T63" s="2">
        <v>5.31445652173913</v>
      </c>
      <c r="U63" s="2">
        <v>0</v>
      </c>
      <c r="V63" s="2">
        <v>8.3886293874282661E-2</v>
      </c>
      <c r="W63" s="2">
        <v>1.41</v>
      </c>
      <c r="X63" s="2">
        <v>4.4151086956521759</v>
      </c>
      <c r="Y63" s="2">
        <v>0</v>
      </c>
      <c r="Z63" s="2">
        <v>7.1521419991992546E-2</v>
      </c>
      <c r="AA63" s="2">
        <v>0</v>
      </c>
      <c r="AB63" s="2">
        <v>0</v>
      </c>
      <c r="AC63" s="2">
        <v>0</v>
      </c>
      <c r="AD63" s="2">
        <v>0</v>
      </c>
      <c r="AE63" s="2">
        <v>0</v>
      </c>
      <c r="AF63" s="2">
        <v>0</v>
      </c>
      <c r="AG63" s="2">
        <v>0</v>
      </c>
      <c r="AH63" t="s">
        <v>450</v>
      </c>
      <c r="AI63">
        <v>5</v>
      </c>
    </row>
    <row r="64" spans="1:35" x14ac:dyDescent="0.25">
      <c r="A64" t="s">
        <v>1823</v>
      </c>
      <c r="B64" t="s">
        <v>745</v>
      </c>
      <c r="C64" t="s">
        <v>1454</v>
      </c>
      <c r="D64" t="s">
        <v>1755</v>
      </c>
      <c r="E64" s="2">
        <v>157.41304347826087</v>
      </c>
      <c r="F64" s="2">
        <v>53.613043478260863</v>
      </c>
      <c r="G64" s="2">
        <v>0.47826086956521741</v>
      </c>
      <c r="H64" s="2">
        <v>0</v>
      </c>
      <c r="I64" s="2">
        <v>1.7585869565217394</v>
      </c>
      <c r="J64" s="2">
        <v>0</v>
      </c>
      <c r="K64" s="2">
        <v>0</v>
      </c>
      <c r="L64" s="2">
        <v>5.976413043478261</v>
      </c>
      <c r="M64" s="2">
        <v>5.9021739130434785</v>
      </c>
      <c r="N64" s="2">
        <v>5.3586956521739131</v>
      </c>
      <c r="O64" s="2">
        <v>7.1537080513741191E-2</v>
      </c>
      <c r="P64" s="2">
        <v>5.0434782608695654</v>
      </c>
      <c r="Q64" s="2">
        <v>12.728260869565215</v>
      </c>
      <c r="R64" s="2">
        <v>0.11289877088799888</v>
      </c>
      <c r="S64" s="2">
        <v>3.5876086956521744</v>
      </c>
      <c r="T64" s="2">
        <v>9.2393478260869557</v>
      </c>
      <c r="U64" s="2">
        <v>0</v>
      </c>
      <c r="V64" s="2">
        <v>8.1485982599088527E-2</v>
      </c>
      <c r="W64" s="2">
        <v>5.306413043478261</v>
      </c>
      <c r="X64" s="2">
        <v>9.218804347826083</v>
      </c>
      <c r="Y64" s="2">
        <v>0</v>
      </c>
      <c r="Z64" s="2">
        <v>9.2274547714404062E-2</v>
      </c>
      <c r="AA64" s="2">
        <v>0</v>
      </c>
      <c r="AB64" s="2">
        <v>0</v>
      </c>
      <c r="AC64" s="2">
        <v>0</v>
      </c>
      <c r="AD64" s="2">
        <v>0</v>
      </c>
      <c r="AE64" s="2">
        <v>0</v>
      </c>
      <c r="AF64" s="2">
        <v>0</v>
      </c>
      <c r="AG64" s="2">
        <v>0</v>
      </c>
      <c r="AH64" t="s">
        <v>53</v>
      </c>
      <c r="AI64">
        <v>5</v>
      </c>
    </row>
    <row r="65" spans="1:35" x14ac:dyDescent="0.25">
      <c r="A65" t="s">
        <v>1823</v>
      </c>
      <c r="B65" t="s">
        <v>1367</v>
      </c>
      <c r="C65" t="s">
        <v>1478</v>
      </c>
      <c r="D65" t="s">
        <v>1714</v>
      </c>
      <c r="E65" s="2">
        <v>61.945652173913047</v>
      </c>
      <c r="F65" s="2">
        <v>11.217391304347826</v>
      </c>
      <c r="G65" s="2">
        <v>0.2608695652173913</v>
      </c>
      <c r="H65" s="2">
        <v>0.18478260869565216</v>
      </c>
      <c r="I65" s="2">
        <v>0.47010869565217389</v>
      </c>
      <c r="J65" s="2">
        <v>0</v>
      </c>
      <c r="K65" s="2">
        <v>0</v>
      </c>
      <c r="L65" s="2">
        <v>0</v>
      </c>
      <c r="M65" s="2">
        <v>0.32608695652173914</v>
      </c>
      <c r="N65" s="2">
        <v>10.509782608695655</v>
      </c>
      <c r="O65" s="2">
        <v>0.17492542551324797</v>
      </c>
      <c r="P65" s="2">
        <v>4.6478260869565222</v>
      </c>
      <c r="Q65" s="2">
        <v>0</v>
      </c>
      <c r="R65" s="2">
        <v>7.50307071416038E-2</v>
      </c>
      <c r="S65" s="2">
        <v>0</v>
      </c>
      <c r="T65" s="2">
        <v>0</v>
      </c>
      <c r="U65" s="2">
        <v>0</v>
      </c>
      <c r="V65" s="2">
        <v>0</v>
      </c>
      <c r="W65" s="2">
        <v>0</v>
      </c>
      <c r="X65" s="2">
        <v>0</v>
      </c>
      <c r="Y65" s="2">
        <v>0</v>
      </c>
      <c r="Z65" s="2">
        <v>0</v>
      </c>
      <c r="AA65" s="2">
        <v>0</v>
      </c>
      <c r="AB65" s="2">
        <v>0</v>
      </c>
      <c r="AC65" s="2">
        <v>0</v>
      </c>
      <c r="AD65" s="2">
        <v>0</v>
      </c>
      <c r="AE65" s="2">
        <v>0</v>
      </c>
      <c r="AF65" s="2">
        <v>0</v>
      </c>
      <c r="AG65" s="2">
        <v>0</v>
      </c>
      <c r="AH65" t="s">
        <v>677</v>
      </c>
      <c r="AI65">
        <v>5</v>
      </c>
    </row>
    <row r="66" spans="1:35" x14ac:dyDescent="0.25">
      <c r="A66" t="s">
        <v>1823</v>
      </c>
      <c r="B66" t="s">
        <v>766</v>
      </c>
      <c r="C66" t="s">
        <v>1481</v>
      </c>
      <c r="D66" t="s">
        <v>1767</v>
      </c>
      <c r="E66" s="2">
        <v>68.086956521739125</v>
      </c>
      <c r="F66" s="2">
        <v>28.639130434782604</v>
      </c>
      <c r="G66" s="2">
        <v>0.13043478260869565</v>
      </c>
      <c r="H66" s="2">
        <v>0</v>
      </c>
      <c r="I66" s="2">
        <v>0.21739130434782608</v>
      </c>
      <c r="J66" s="2">
        <v>0</v>
      </c>
      <c r="K66" s="2">
        <v>0</v>
      </c>
      <c r="L66" s="2">
        <v>0.72163043478260858</v>
      </c>
      <c r="M66" s="2">
        <v>5.9456521739130439</v>
      </c>
      <c r="N66" s="2">
        <v>0</v>
      </c>
      <c r="O66" s="2">
        <v>8.7324393358876123E-2</v>
      </c>
      <c r="P66" s="2">
        <v>5.5978260869565215</v>
      </c>
      <c r="Q66" s="2">
        <v>14.766304347826084</v>
      </c>
      <c r="R66" s="2">
        <v>0.29909003831417624</v>
      </c>
      <c r="S66" s="2">
        <v>1.4676086956521734</v>
      </c>
      <c r="T66" s="2">
        <v>4.155543478260868</v>
      </c>
      <c r="U66" s="2">
        <v>0</v>
      </c>
      <c r="V66" s="2">
        <v>8.2587803320561912E-2</v>
      </c>
      <c r="W66" s="2">
        <v>2.5844565217391313</v>
      </c>
      <c r="X66" s="2">
        <v>4.6554347826086975</v>
      </c>
      <c r="Y66" s="2">
        <v>3.46</v>
      </c>
      <c r="Z66" s="2">
        <v>0.15715038314176252</v>
      </c>
      <c r="AA66" s="2">
        <v>0</v>
      </c>
      <c r="AB66" s="2">
        <v>0</v>
      </c>
      <c r="AC66" s="2">
        <v>0</v>
      </c>
      <c r="AD66" s="2">
        <v>0</v>
      </c>
      <c r="AE66" s="2">
        <v>0</v>
      </c>
      <c r="AF66" s="2">
        <v>0</v>
      </c>
      <c r="AG66" s="2">
        <v>0</v>
      </c>
      <c r="AH66" t="s">
        <v>74</v>
      </c>
      <c r="AI66">
        <v>5</v>
      </c>
    </row>
    <row r="67" spans="1:35" x14ac:dyDescent="0.25">
      <c r="A67" t="s">
        <v>1823</v>
      </c>
      <c r="B67" t="s">
        <v>1044</v>
      </c>
      <c r="C67" t="s">
        <v>1544</v>
      </c>
      <c r="D67" t="s">
        <v>1731</v>
      </c>
      <c r="E67" s="2">
        <v>35.326086956521742</v>
      </c>
      <c r="F67" s="2">
        <v>12.426630434782609</v>
      </c>
      <c r="G67" s="2">
        <v>0.21739130434782608</v>
      </c>
      <c r="H67" s="2">
        <v>0.18478260869565216</v>
      </c>
      <c r="I67" s="2">
        <v>0.91576086956521741</v>
      </c>
      <c r="J67" s="2">
        <v>0</v>
      </c>
      <c r="K67" s="2">
        <v>0.2608695652173913</v>
      </c>
      <c r="L67" s="2">
        <v>1.3628260869565216</v>
      </c>
      <c r="M67" s="2">
        <v>1.8315217391304348</v>
      </c>
      <c r="N67" s="2">
        <v>0</v>
      </c>
      <c r="O67" s="2">
        <v>5.184615384615384E-2</v>
      </c>
      <c r="P67" s="2">
        <v>5.0081521739130439</v>
      </c>
      <c r="Q67" s="2">
        <v>0</v>
      </c>
      <c r="R67" s="2">
        <v>0.14176923076923076</v>
      </c>
      <c r="S67" s="2">
        <v>0.38858695652173914</v>
      </c>
      <c r="T67" s="2">
        <v>1.6359782608695652</v>
      </c>
      <c r="U67" s="2">
        <v>0</v>
      </c>
      <c r="V67" s="2">
        <v>5.7310769230769228E-2</v>
      </c>
      <c r="W67" s="2">
        <v>1.4052173913043475</v>
      </c>
      <c r="X67" s="2">
        <v>0.65434782608695652</v>
      </c>
      <c r="Y67" s="2">
        <v>0</v>
      </c>
      <c r="Z67" s="2">
        <v>5.8301538461538453E-2</v>
      </c>
      <c r="AA67" s="2">
        <v>0</v>
      </c>
      <c r="AB67" s="2">
        <v>0</v>
      </c>
      <c r="AC67" s="2">
        <v>0</v>
      </c>
      <c r="AD67" s="2">
        <v>0</v>
      </c>
      <c r="AE67" s="2">
        <v>0</v>
      </c>
      <c r="AF67" s="2">
        <v>0</v>
      </c>
      <c r="AG67" s="2">
        <v>0</v>
      </c>
      <c r="AH67" t="s">
        <v>352</v>
      </c>
      <c r="AI67">
        <v>5</v>
      </c>
    </row>
    <row r="68" spans="1:35" x14ac:dyDescent="0.25">
      <c r="A68" t="s">
        <v>1823</v>
      </c>
      <c r="B68" t="s">
        <v>1156</v>
      </c>
      <c r="C68" t="s">
        <v>1645</v>
      </c>
      <c r="D68" t="s">
        <v>1755</v>
      </c>
      <c r="E68" s="2">
        <v>82.336956521739125</v>
      </c>
      <c r="F68" s="2">
        <v>26.010869565217387</v>
      </c>
      <c r="G68" s="2">
        <v>0.32608695652173914</v>
      </c>
      <c r="H68" s="2">
        <v>0.41304347826086957</v>
      </c>
      <c r="I68" s="2">
        <v>0.65271739130434769</v>
      </c>
      <c r="J68" s="2">
        <v>0</v>
      </c>
      <c r="K68" s="2">
        <v>0</v>
      </c>
      <c r="L68" s="2">
        <v>0.24913043478260871</v>
      </c>
      <c r="M68" s="2">
        <v>1.2418478260869565</v>
      </c>
      <c r="N68" s="2">
        <v>12.577173913043477</v>
      </c>
      <c r="O68" s="2">
        <v>0.16783498349834983</v>
      </c>
      <c r="P68" s="2">
        <v>4.5869565217391308</v>
      </c>
      <c r="Q68" s="2">
        <v>3.7304347826086954</v>
      </c>
      <c r="R68" s="2">
        <v>0.10101650165016501</v>
      </c>
      <c r="S68" s="2">
        <v>0.8954347826086958</v>
      </c>
      <c r="T68" s="2">
        <v>5.6890217391304345</v>
      </c>
      <c r="U68" s="2">
        <v>0</v>
      </c>
      <c r="V68" s="2">
        <v>7.9969636963696369E-2</v>
      </c>
      <c r="W68" s="2">
        <v>1.3431521739130434</v>
      </c>
      <c r="X68" s="2">
        <v>4.554021739130433</v>
      </c>
      <c r="Y68" s="2">
        <v>0</v>
      </c>
      <c r="Z68" s="2">
        <v>7.1622442244224399E-2</v>
      </c>
      <c r="AA68" s="2">
        <v>0</v>
      </c>
      <c r="AB68" s="2">
        <v>0</v>
      </c>
      <c r="AC68" s="2">
        <v>0</v>
      </c>
      <c r="AD68" s="2">
        <v>0</v>
      </c>
      <c r="AE68" s="2">
        <v>0</v>
      </c>
      <c r="AF68" s="2">
        <v>0</v>
      </c>
      <c r="AG68" s="2">
        <v>0</v>
      </c>
      <c r="AH68" t="s">
        <v>464</v>
      </c>
      <c r="AI68">
        <v>5</v>
      </c>
    </row>
    <row r="69" spans="1:35" x14ac:dyDescent="0.25">
      <c r="A69" t="s">
        <v>1823</v>
      </c>
      <c r="B69" t="s">
        <v>748</v>
      </c>
      <c r="C69" t="s">
        <v>1470</v>
      </c>
      <c r="D69" t="s">
        <v>1757</v>
      </c>
      <c r="E69" s="2">
        <v>76.206521739130437</v>
      </c>
      <c r="F69" s="2">
        <v>35.883695652173898</v>
      </c>
      <c r="G69" s="2">
        <v>0.2608695652173913</v>
      </c>
      <c r="H69" s="2">
        <v>0.27173913043478259</v>
      </c>
      <c r="I69" s="2">
        <v>1.2878260869565217</v>
      </c>
      <c r="J69" s="2">
        <v>0</v>
      </c>
      <c r="K69" s="2">
        <v>0</v>
      </c>
      <c r="L69" s="2">
        <v>0.97739130434782628</v>
      </c>
      <c r="M69" s="2">
        <v>5.4239130434782608</v>
      </c>
      <c r="N69" s="2">
        <v>0</v>
      </c>
      <c r="O69" s="2">
        <v>7.1173869633433168E-2</v>
      </c>
      <c r="P69" s="2">
        <v>5.3913043478260869</v>
      </c>
      <c r="Q69" s="2">
        <v>11.477717391304346</v>
      </c>
      <c r="R69" s="2">
        <v>0.22135929254029377</v>
      </c>
      <c r="S69" s="2">
        <v>4.1565217391304348</v>
      </c>
      <c r="T69" s="2">
        <v>5.6284782608695654</v>
      </c>
      <c r="U69" s="2">
        <v>0</v>
      </c>
      <c r="V69" s="2">
        <v>0.12840108401084011</v>
      </c>
      <c r="W69" s="2">
        <v>2.7973913043478262</v>
      </c>
      <c r="X69" s="2">
        <v>10.047282608695653</v>
      </c>
      <c r="Y69" s="2">
        <v>0</v>
      </c>
      <c r="Z69" s="2">
        <v>0.1685508486663814</v>
      </c>
      <c r="AA69" s="2">
        <v>0</v>
      </c>
      <c r="AB69" s="2">
        <v>0</v>
      </c>
      <c r="AC69" s="2">
        <v>0</v>
      </c>
      <c r="AD69" s="2">
        <v>0</v>
      </c>
      <c r="AE69" s="2">
        <v>0</v>
      </c>
      <c r="AF69" s="2">
        <v>0</v>
      </c>
      <c r="AG69" s="2">
        <v>0</v>
      </c>
      <c r="AH69" t="s">
        <v>56</v>
      </c>
      <c r="AI69">
        <v>5</v>
      </c>
    </row>
    <row r="70" spans="1:35" x14ac:dyDescent="0.25">
      <c r="A70" t="s">
        <v>1823</v>
      </c>
      <c r="B70" t="s">
        <v>728</v>
      </c>
      <c r="C70" t="s">
        <v>1450</v>
      </c>
      <c r="D70" t="s">
        <v>1755</v>
      </c>
      <c r="E70" s="2">
        <v>125</v>
      </c>
      <c r="F70" s="2">
        <v>38.697826086956525</v>
      </c>
      <c r="G70" s="2">
        <v>7.6086956521739135E-2</v>
      </c>
      <c r="H70" s="2">
        <v>0.40217391304347827</v>
      </c>
      <c r="I70" s="2">
        <v>1.0923913043478262</v>
      </c>
      <c r="J70" s="2">
        <v>0</v>
      </c>
      <c r="K70" s="2">
        <v>0</v>
      </c>
      <c r="L70" s="2">
        <v>2.297608695652174</v>
      </c>
      <c r="M70" s="2">
        <v>5.8885869565217392</v>
      </c>
      <c r="N70" s="2">
        <v>1.4880434782608696</v>
      </c>
      <c r="O70" s="2">
        <v>5.901304347826087E-2</v>
      </c>
      <c r="P70" s="2">
        <v>0</v>
      </c>
      <c r="Q70" s="2">
        <v>24.426086956521736</v>
      </c>
      <c r="R70" s="2">
        <v>0.19540869565217389</v>
      </c>
      <c r="S70" s="2">
        <v>5.5109782608695648</v>
      </c>
      <c r="T70" s="2">
        <v>5.8635869565217398</v>
      </c>
      <c r="U70" s="2">
        <v>0</v>
      </c>
      <c r="V70" s="2">
        <v>9.0996521739130434E-2</v>
      </c>
      <c r="W70" s="2">
        <v>4.2231521739130429</v>
      </c>
      <c r="X70" s="2">
        <v>6.1555434782608716</v>
      </c>
      <c r="Y70" s="2">
        <v>0</v>
      </c>
      <c r="Z70" s="2">
        <v>8.3029565217391313E-2</v>
      </c>
      <c r="AA70" s="2">
        <v>0</v>
      </c>
      <c r="AB70" s="2">
        <v>0</v>
      </c>
      <c r="AC70" s="2">
        <v>0</v>
      </c>
      <c r="AD70" s="2">
        <v>0</v>
      </c>
      <c r="AE70" s="2">
        <v>0</v>
      </c>
      <c r="AF70" s="2">
        <v>0</v>
      </c>
      <c r="AG70" s="2">
        <v>0</v>
      </c>
      <c r="AH70" t="s">
        <v>36</v>
      </c>
      <c r="AI70">
        <v>5</v>
      </c>
    </row>
    <row r="71" spans="1:35" x14ac:dyDescent="0.25">
      <c r="A71" t="s">
        <v>1823</v>
      </c>
      <c r="B71" t="s">
        <v>1060</v>
      </c>
      <c r="C71" t="s">
        <v>1468</v>
      </c>
      <c r="D71" t="s">
        <v>1765</v>
      </c>
      <c r="E71" s="2">
        <v>80.793478260869563</v>
      </c>
      <c r="F71" s="2">
        <v>33.079347826086952</v>
      </c>
      <c r="G71" s="2">
        <v>0.11956521739130435</v>
      </c>
      <c r="H71" s="2">
        <v>0</v>
      </c>
      <c r="I71" s="2">
        <v>1.2146739130434783</v>
      </c>
      <c r="J71" s="2">
        <v>0</v>
      </c>
      <c r="K71" s="2">
        <v>0</v>
      </c>
      <c r="L71" s="2">
        <v>0.58217391304347832</v>
      </c>
      <c r="M71" s="2">
        <v>5.1467391304347823</v>
      </c>
      <c r="N71" s="2">
        <v>0</v>
      </c>
      <c r="O71" s="2">
        <v>6.3702408179739003E-2</v>
      </c>
      <c r="P71" s="2">
        <v>3.6646739130434773</v>
      </c>
      <c r="Q71" s="2">
        <v>2.5673913043478263</v>
      </c>
      <c r="R71" s="2">
        <v>7.7135745997578359E-2</v>
      </c>
      <c r="S71" s="2">
        <v>1.2531521739130433</v>
      </c>
      <c r="T71" s="2">
        <v>4.4596739130434777</v>
      </c>
      <c r="U71" s="2">
        <v>0</v>
      </c>
      <c r="V71" s="2">
        <v>7.0709000403605532E-2</v>
      </c>
      <c r="W71" s="2">
        <v>2.3340217391304345</v>
      </c>
      <c r="X71" s="2">
        <v>5.0111956521739129</v>
      </c>
      <c r="Y71" s="2">
        <v>0</v>
      </c>
      <c r="Z71" s="2">
        <v>9.0913493878649262E-2</v>
      </c>
      <c r="AA71" s="2">
        <v>0</v>
      </c>
      <c r="AB71" s="2">
        <v>0</v>
      </c>
      <c r="AC71" s="2">
        <v>0</v>
      </c>
      <c r="AD71" s="2">
        <v>0</v>
      </c>
      <c r="AE71" s="2">
        <v>0</v>
      </c>
      <c r="AF71" s="2">
        <v>0</v>
      </c>
      <c r="AG71" s="2">
        <v>0</v>
      </c>
      <c r="AH71" t="s">
        <v>368</v>
      </c>
      <c r="AI71">
        <v>5</v>
      </c>
    </row>
    <row r="72" spans="1:35" x14ac:dyDescent="0.25">
      <c r="A72" t="s">
        <v>1823</v>
      </c>
      <c r="B72" t="s">
        <v>952</v>
      </c>
      <c r="C72" t="s">
        <v>1576</v>
      </c>
      <c r="D72" t="s">
        <v>1755</v>
      </c>
      <c r="E72" s="2">
        <v>60.934782608695649</v>
      </c>
      <c r="F72" s="2">
        <v>14.869565217391305</v>
      </c>
      <c r="G72" s="2">
        <v>0.54891304347826086</v>
      </c>
      <c r="H72" s="2">
        <v>0.45652173913043476</v>
      </c>
      <c r="I72" s="2">
        <v>0.47652173913043472</v>
      </c>
      <c r="J72" s="2">
        <v>0</v>
      </c>
      <c r="K72" s="2">
        <v>0</v>
      </c>
      <c r="L72" s="2">
        <v>0.81456521739130461</v>
      </c>
      <c r="M72" s="2">
        <v>5.3043478260869561</v>
      </c>
      <c r="N72" s="2">
        <v>0</v>
      </c>
      <c r="O72" s="2">
        <v>8.7049589725294321E-2</v>
      </c>
      <c r="P72" s="2">
        <v>2.1739130434782608E-2</v>
      </c>
      <c r="Q72" s="2">
        <v>12.68804347826087</v>
      </c>
      <c r="R72" s="2">
        <v>0.20858009275775957</v>
      </c>
      <c r="S72" s="2">
        <v>0.69163043478260888</v>
      </c>
      <c r="T72" s="2">
        <v>3.0852173913043477</v>
      </c>
      <c r="U72" s="2">
        <v>0</v>
      </c>
      <c r="V72" s="2">
        <v>6.1981805208704964E-2</v>
      </c>
      <c r="W72" s="2">
        <v>1.2438043478260867</v>
      </c>
      <c r="X72" s="2">
        <v>5.9797826086956523</v>
      </c>
      <c r="Y72" s="2">
        <v>0</v>
      </c>
      <c r="Z72" s="2">
        <v>0.11854620049946486</v>
      </c>
      <c r="AA72" s="2">
        <v>0</v>
      </c>
      <c r="AB72" s="2">
        <v>0</v>
      </c>
      <c r="AC72" s="2">
        <v>0</v>
      </c>
      <c r="AD72" s="2">
        <v>0</v>
      </c>
      <c r="AE72" s="2">
        <v>0</v>
      </c>
      <c r="AF72" s="2">
        <v>0</v>
      </c>
      <c r="AG72" s="2">
        <v>0</v>
      </c>
      <c r="AH72" t="s">
        <v>260</v>
      </c>
      <c r="AI72">
        <v>5</v>
      </c>
    </row>
    <row r="73" spans="1:35" x14ac:dyDescent="0.25">
      <c r="A73" t="s">
        <v>1823</v>
      </c>
      <c r="B73" t="s">
        <v>829</v>
      </c>
      <c r="C73" t="s">
        <v>1516</v>
      </c>
      <c r="D73" t="s">
        <v>1785</v>
      </c>
      <c r="E73" s="2">
        <v>64.5</v>
      </c>
      <c r="F73" s="2">
        <v>26.079347826086959</v>
      </c>
      <c r="G73" s="2">
        <v>0.2608695652173913</v>
      </c>
      <c r="H73" s="2">
        <v>0.32608695652173914</v>
      </c>
      <c r="I73" s="2">
        <v>0.29347826086956524</v>
      </c>
      <c r="J73" s="2">
        <v>0</v>
      </c>
      <c r="K73" s="2">
        <v>0</v>
      </c>
      <c r="L73" s="2">
        <v>1.5670652173913044</v>
      </c>
      <c r="M73" s="2">
        <v>7.1217391304347828</v>
      </c>
      <c r="N73" s="2">
        <v>0</v>
      </c>
      <c r="O73" s="2">
        <v>0.11041456016177958</v>
      </c>
      <c r="P73" s="2">
        <v>5.3913043478260869</v>
      </c>
      <c r="Q73" s="2">
        <v>8.9293478260869623</v>
      </c>
      <c r="R73" s="2">
        <v>0.22202561509942714</v>
      </c>
      <c r="S73" s="2">
        <v>1.7383695652173916</v>
      </c>
      <c r="T73" s="2">
        <v>4.9863043478260884</v>
      </c>
      <c r="U73" s="2">
        <v>0</v>
      </c>
      <c r="V73" s="2">
        <v>0.10425851027974388</v>
      </c>
      <c r="W73" s="2">
        <v>2.3650000000000002</v>
      </c>
      <c r="X73" s="2">
        <v>6.1813043478260861</v>
      </c>
      <c r="Y73" s="2">
        <v>0.53195652173913044</v>
      </c>
      <c r="Z73" s="2">
        <v>0.14074823053589486</v>
      </c>
      <c r="AA73" s="2">
        <v>0</v>
      </c>
      <c r="AB73" s="2">
        <v>0</v>
      </c>
      <c r="AC73" s="2">
        <v>0</v>
      </c>
      <c r="AD73" s="2">
        <v>0</v>
      </c>
      <c r="AE73" s="2">
        <v>0</v>
      </c>
      <c r="AF73" s="2">
        <v>0</v>
      </c>
      <c r="AG73" s="2">
        <v>0</v>
      </c>
      <c r="AH73" t="s">
        <v>137</v>
      </c>
      <c r="AI73">
        <v>5</v>
      </c>
    </row>
    <row r="74" spans="1:35" x14ac:dyDescent="0.25">
      <c r="A74" t="s">
        <v>1823</v>
      </c>
      <c r="B74" t="s">
        <v>861</v>
      </c>
      <c r="C74" t="s">
        <v>1410</v>
      </c>
      <c r="D74" t="s">
        <v>1785</v>
      </c>
      <c r="E74" s="2">
        <v>84.717391304347828</v>
      </c>
      <c r="F74" s="2">
        <v>32.940217391304358</v>
      </c>
      <c r="G74" s="2">
        <v>3.8043478260869568E-2</v>
      </c>
      <c r="H74" s="2">
        <v>0.32608695652173914</v>
      </c>
      <c r="I74" s="2">
        <v>0.48097826086956524</v>
      </c>
      <c r="J74" s="2">
        <v>0</v>
      </c>
      <c r="K74" s="2">
        <v>0</v>
      </c>
      <c r="L74" s="2">
        <v>3.0788043478260883</v>
      </c>
      <c r="M74" s="2">
        <v>5.1956521739130439</v>
      </c>
      <c r="N74" s="2">
        <v>0</v>
      </c>
      <c r="O74" s="2">
        <v>6.1329227610982813E-2</v>
      </c>
      <c r="P74" s="2">
        <v>5.0217391304347823</v>
      </c>
      <c r="Q74" s="2">
        <v>13.717391304347821</v>
      </c>
      <c r="R74" s="2">
        <v>0.22119579163459063</v>
      </c>
      <c r="S74" s="2">
        <v>2.0439130434782613</v>
      </c>
      <c r="T74" s="2">
        <v>9.2661956521739146</v>
      </c>
      <c r="U74" s="2">
        <v>0</v>
      </c>
      <c r="V74" s="2">
        <v>0.1335039774185271</v>
      </c>
      <c r="W74" s="2">
        <v>5.8928260869565188</v>
      </c>
      <c r="X74" s="2">
        <v>3.017826086956521</v>
      </c>
      <c r="Y74" s="2">
        <v>0.41793478260869571</v>
      </c>
      <c r="Z74" s="2">
        <v>0.11011419040287394</v>
      </c>
      <c r="AA74" s="2">
        <v>0</v>
      </c>
      <c r="AB74" s="2">
        <v>0</v>
      </c>
      <c r="AC74" s="2">
        <v>0</v>
      </c>
      <c r="AD74" s="2">
        <v>0</v>
      </c>
      <c r="AE74" s="2">
        <v>0</v>
      </c>
      <c r="AF74" s="2">
        <v>0</v>
      </c>
      <c r="AG74" s="2">
        <v>0</v>
      </c>
      <c r="AH74" t="s">
        <v>169</v>
      </c>
      <c r="AI74">
        <v>5</v>
      </c>
    </row>
    <row r="75" spans="1:35" x14ac:dyDescent="0.25">
      <c r="A75" t="s">
        <v>1823</v>
      </c>
      <c r="B75" t="s">
        <v>1376</v>
      </c>
      <c r="C75" t="s">
        <v>1419</v>
      </c>
      <c r="D75" t="s">
        <v>1770</v>
      </c>
      <c r="E75" s="2">
        <v>63.826086956521742</v>
      </c>
      <c r="F75" s="2">
        <v>9.9565217391304355</v>
      </c>
      <c r="G75" s="2">
        <v>0.11956521739130435</v>
      </c>
      <c r="H75" s="2">
        <v>0</v>
      </c>
      <c r="I75" s="2">
        <v>0.53532608695652173</v>
      </c>
      <c r="J75" s="2">
        <v>0</v>
      </c>
      <c r="K75" s="2">
        <v>0</v>
      </c>
      <c r="L75" s="2">
        <v>0</v>
      </c>
      <c r="M75" s="2">
        <v>6.5217391304347824E-2</v>
      </c>
      <c r="N75" s="2">
        <v>11.043478260869565</v>
      </c>
      <c r="O75" s="2">
        <v>0.17404632152588553</v>
      </c>
      <c r="P75" s="2">
        <v>5.4782608695652177</v>
      </c>
      <c r="Q75" s="2">
        <v>1.3576086956521742</v>
      </c>
      <c r="R75" s="2">
        <v>0.10710149863760218</v>
      </c>
      <c r="S75" s="2">
        <v>0</v>
      </c>
      <c r="T75" s="2">
        <v>0</v>
      </c>
      <c r="U75" s="2">
        <v>0</v>
      </c>
      <c r="V75" s="2">
        <v>0</v>
      </c>
      <c r="W75" s="2">
        <v>0</v>
      </c>
      <c r="X75" s="2">
        <v>0</v>
      </c>
      <c r="Y75" s="2">
        <v>0</v>
      </c>
      <c r="Z75" s="2">
        <v>0</v>
      </c>
      <c r="AA75" s="2">
        <v>0</v>
      </c>
      <c r="AB75" s="2">
        <v>0</v>
      </c>
      <c r="AC75" s="2">
        <v>0</v>
      </c>
      <c r="AD75" s="2">
        <v>0</v>
      </c>
      <c r="AE75" s="2">
        <v>0</v>
      </c>
      <c r="AF75" s="2">
        <v>0</v>
      </c>
      <c r="AG75" s="2">
        <v>0.64402173913043481</v>
      </c>
      <c r="AH75" t="s">
        <v>686</v>
      </c>
      <c r="AI75">
        <v>5</v>
      </c>
    </row>
    <row r="76" spans="1:35" x14ac:dyDescent="0.25">
      <c r="A76" t="s">
        <v>1823</v>
      </c>
      <c r="B76" t="s">
        <v>1091</v>
      </c>
      <c r="C76" t="s">
        <v>1625</v>
      </c>
      <c r="D76" t="s">
        <v>1728</v>
      </c>
      <c r="E76" s="2">
        <v>50.402173913043477</v>
      </c>
      <c r="F76" s="2">
        <v>17.027173913043477</v>
      </c>
      <c r="G76" s="2">
        <v>0.56521739130434778</v>
      </c>
      <c r="H76" s="2">
        <v>0.2391304347826087</v>
      </c>
      <c r="I76" s="2">
        <v>0.34510869565217389</v>
      </c>
      <c r="J76" s="2">
        <v>0</v>
      </c>
      <c r="K76" s="2">
        <v>0</v>
      </c>
      <c r="L76" s="2">
        <v>1.0678260869565219</v>
      </c>
      <c r="M76" s="2">
        <v>5.411956521739131</v>
      </c>
      <c r="N76" s="2">
        <v>0</v>
      </c>
      <c r="O76" s="2">
        <v>0.10737545827043349</v>
      </c>
      <c r="P76" s="2">
        <v>5.1282608695652172</v>
      </c>
      <c r="Q76" s="2">
        <v>8.167391304347829</v>
      </c>
      <c r="R76" s="2">
        <v>0.26379124433901235</v>
      </c>
      <c r="S76" s="2">
        <v>1.879130434782609</v>
      </c>
      <c r="T76" s="2">
        <v>2.08054347826087</v>
      </c>
      <c r="U76" s="2">
        <v>0</v>
      </c>
      <c r="V76" s="2">
        <v>7.8561569980590912E-2</v>
      </c>
      <c r="W76" s="2">
        <v>1.2441304347826085</v>
      </c>
      <c r="X76" s="2">
        <v>4.6208695652173928</v>
      </c>
      <c r="Y76" s="2">
        <v>0</v>
      </c>
      <c r="Z76" s="2">
        <v>0.11636402846668106</v>
      </c>
      <c r="AA76" s="2">
        <v>0</v>
      </c>
      <c r="AB76" s="2">
        <v>0</v>
      </c>
      <c r="AC76" s="2">
        <v>0</v>
      </c>
      <c r="AD76" s="2">
        <v>0</v>
      </c>
      <c r="AE76" s="2">
        <v>0</v>
      </c>
      <c r="AF76" s="2">
        <v>0</v>
      </c>
      <c r="AG76" s="2">
        <v>0</v>
      </c>
      <c r="AH76" t="s">
        <v>399</v>
      </c>
      <c r="AI76">
        <v>5</v>
      </c>
    </row>
    <row r="77" spans="1:35" x14ac:dyDescent="0.25">
      <c r="A77" t="s">
        <v>1823</v>
      </c>
      <c r="B77" t="s">
        <v>813</v>
      </c>
      <c r="C77" t="s">
        <v>1506</v>
      </c>
      <c r="D77" t="s">
        <v>1715</v>
      </c>
      <c r="E77" s="2">
        <v>75.695652173913047</v>
      </c>
      <c r="F77" s="2">
        <v>25.490217391304348</v>
      </c>
      <c r="G77" s="2">
        <v>0.13043478260869565</v>
      </c>
      <c r="H77" s="2">
        <v>0.33695652173913043</v>
      </c>
      <c r="I77" s="2">
        <v>0.44565217391304346</v>
      </c>
      <c r="J77" s="2">
        <v>0</v>
      </c>
      <c r="K77" s="2">
        <v>0</v>
      </c>
      <c r="L77" s="2">
        <v>0.38228260869565217</v>
      </c>
      <c r="M77" s="2">
        <v>5.7635869565217392</v>
      </c>
      <c r="N77" s="2">
        <v>0</v>
      </c>
      <c r="O77" s="2">
        <v>7.6141585295807002E-2</v>
      </c>
      <c r="P77" s="2">
        <v>5.7065217391304346</v>
      </c>
      <c r="Q77" s="2">
        <v>2.8456521739130443</v>
      </c>
      <c r="R77" s="2">
        <v>0.11298104537622057</v>
      </c>
      <c r="S77" s="2">
        <v>1.2863043478260869</v>
      </c>
      <c r="T77" s="2">
        <v>3.8323913043478259</v>
      </c>
      <c r="U77" s="2">
        <v>0</v>
      </c>
      <c r="V77" s="2">
        <v>6.7622056289488794E-2</v>
      </c>
      <c r="W77" s="2">
        <v>2.0747826086956529</v>
      </c>
      <c r="X77" s="2">
        <v>4.729565217391305</v>
      </c>
      <c r="Y77" s="2">
        <v>0</v>
      </c>
      <c r="Z77" s="2">
        <v>8.9890867317633558E-2</v>
      </c>
      <c r="AA77" s="2">
        <v>0</v>
      </c>
      <c r="AB77" s="2">
        <v>0</v>
      </c>
      <c r="AC77" s="2">
        <v>0</v>
      </c>
      <c r="AD77" s="2">
        <v>0</v>
      </c>
      <c r="AE77" s="2">
        <v>0</v>
      </c>
      <c r="AF77" s="2">
        <v>0</v>
      </c>
      <c r="AG77" s="2">
        <v>0</v>
      </c>
      <c r="AH77" t="s">
        <v>121</v>
      </c>
      <c r="AI77">
        <v>5</v>
      </c>
    </row>
    <row r="78" spans="1:35" x14ac:dyDescent="0.25">
      <c r="A78" t="s">
        <v>1823</v>
      </c>
      <c r="B78" t="s">
        <v>1071</v>
      </c>
      <c r="C78" t="s">
        <v>1620</v>
      </c>
      <c r="D78" t="s">
        <v>1768</v>
      </c>
      <c r="E78" s="2">
        <v>204.5108695652174</v>
      </c>
      <c r="F78" s="2">
        <v>36.363043478260863</v>
      </c>
      <c r="G78" s="2">
        <v>0.16304347826086957</v>
      </c>
      <c r="H78" s="2">
        <v>0.71739130434782605</v>
      </c>
      <c r="I78" s="2">
        <v>1.6805434782608697</v>
      </c>
      <c r="J78" s="2">
        <v>0</v>
      </c>
      <c r="K78" s="2">
        <v>0</v>
      </c>
      <c r="L78" s="2">
        <v>0.53054347826086967</v>
      </c>
      <c r="M78" s="2">
        <v>5.5652173913043477</v>
      </c>
      <c r="N78" s="2">
        <v>104.2902173913044</v>
      </c>
      <c r="O78" s="2">
        <v>0.53716183895827818</v>
      </c>
      <c r="P78" s="2">
        <v>4.2608695652173916</v>
      </c>
      <c r="Q78" s="2">
        <v>20.844565217391306</v>
      </c>
      <c r="R78" s="2">
        <v>0.12275843741695455</v>
      </c>
      <c r="S78" s="2">
        <v>0.91206521739130419</v>
      </c>
      <c r="T78" s="2">
        <v>2.1403260869565219</v>
      </c>
      <c r="U78" s="2">
        <v>0</v>
      </c>
      <c r="V78" s="2">
        <v>1.4925325538134467E-2</v>
      </c>
      <c r="W78" s="2">
        <v>1.4306521739130431</v>
      </c>
      <c r="X78" s="2">
        <v>5.8342391304347823</v>
      </c>
      <c r="Y78" s="2">
        <v>0</v>
      </c>
      <c r="Z78" s="2">
        <v>3.5523252723890508E-2</v>
      </c>
      <c r="AA78" s="2">
        <v>0</v>
      </c>
      <c r="AB78" s="2">
        <v>0</v>
      </c>
      <c r="AC78" s="2">
        <v>0</v>
      </c>
      <c r="AD78" s="2">
        <v>0</v>
      </c>
      <c r="AE78" s="2">
        <v>0</v>
      </c>
      <c r="AF78" s="2">
        <v>0</v>
      </c>
      <c r="AG78" s="2">
        <v>0</v>
      </c>
      <c r="AH78" t="s">
        <v>379</v>
      </c>
      <c r="AI78">
        <v>5</v>
      </c>
    </row>
    <row r="79" spans="1:35" x14ac:dyDescent="0.25">
      <c r="A79" t="s">
        <v>1823</v>
      </c>
      <c r="B79" t="s">
        <v>1072</v>
      </c>
      <c r="C79" t="s">
        <v>1454</v>
      </c>
      <c r="D79" t="s">
        <v>1755</v>
      </c>
      <c r="E79" s="2">
        <v>128.09782608695653</v>
      </c>
      <c r="F79" s="2">
        <v>40.997826086956508</v>
      </c>
      <c r="G79" s="2">
        <v>0.19565217391304349</v>
      </c>
      <c r="H79" s="2">
        <v>0.44021739130434784</v>
      </c>
      <c r="I79" s="2">
        <v>0.78282608695652167</v>
      </c>
      <c r="J79" s="2">
        <v>0</v>
      </c>
      <c r="K79" s="2">
        <v>0</v>
      </c>
      <c r="L79" s="2">
        <v>1.9188043478260866</v>
      </c>
      <c r="M79" s="2">
        <v>4.7989130434782608</v>
      </c>
      <c r="N79" s="2">
        <v>25.276086956521745</v>
      </c>
      <c r="O79" s="2">
        <v>0.23478150190920666</v>
      </c>
      <c r="P79" s="2">
        <v>6.2641304347826079</v>
      </c>
      <c r="Q79" s="2">
        <v>11.11521739130435</v>
      </c>
      <c r="R79" s="2">
        <v>0.13567246499787866</v>
      </c>
      <c r="S79" s="2">
        <v>1.8814130434782612</v>
      </c>
      <c r="T79" s="2">
        <v>5.7083695652173905</v>
      </c>
      <c r="U79" s="2">
        <v>0</v>
      </c>
      <c r="V79" s="2">
        <v>5.9249893932965626E-2</v>
      </c>
      <c r="W79" s="2">
        <v>1.9144565217391309</v>
      </c>
      <c r="X79" s="2">
        <v>5.1678260869565227</v>
      </c>
      <c r="Y79" s="2">
        <v>0</v>
      </c>
      <c r="Z79" s="2">
        <v>5.5288078065337296E-2</v>
      </c>
      <c r="AA79" s="2">
        <v>0</v>
      </c>
      <c r="AB79" s="2">
        <v>0</v>
      </c>
      <c r="AC79" s="2">
        <v>0</v>
      </c>
      <c r="AD79" s="2">
        <v>0</v>
      </c>
      <c r="AE79" s="2">
        <v>0</v>
      </c>
      <c r="AF79" s="2">
        <v>0</v>
      </c>
      <c r="AG79" s="2">
        <v>0</v>
      </c>
      <c r="AH79" t="s">
        <v>380</v>
      </c>
      <c r="AI79">
        <v>5</v>
      </c>
    </row>
    <row r="80" spans="1:35" x14ac:dyDescent="0.25">
      <c r="A80" t="s">
        <v>1823</v>
      </c>
      <c r="B80" t="s">
        <v>954</v>
      </c>
      <c r="C80" t="s">
        <v>1577</v>
      </c>
      <c r="D80" t="s">
        <v>1755</v>
      </c>
      <c r="E80" s="2">
        <v>92.065217391304344</v>
      </c>
      <c r="F80" s="2">
        <v>39.449999999999989</v>
      </c>
      <c r="G80" s="2">
        <v>0.4891304347826087</v>
      </c>
      <c r="H80" s="2">
        <v>9.7826086956521743E-2</v>
      </c>
      <c r="I80" s="2">
        <v>1.3532608695652173</v>
      </c>
      <c r="J80" s="2">
        <v>0</v>
      </c>
      <c r="K80" s="2">
        <v>0</v>
      </c>
      <c r="L80" s="2">
        <v>4.4438043478260871</v>
      </c>
      <c r="M80" s="2">
        <v>5.7826086956521738</v>
      </c>
      <c r="N80" s="2">
        <v>5.193478260869564</v>
      </c>
      <c r="O80" s="2">
        <v>0.1192207792207792</v>
      </c>
      <c r="P80" s="2">
        <v>7.4168478260869559</v>
      </c>
      <c r="Q80" s="2">
        <v>5.0032608695652172</v>
      </c>
      <c r="R80" s="2">
        <v>0.1349055489964581</v>
      </c>
      <c r="S80" s="2">
        <v>4.7681521739130446</v>
      </c>
      <c r="T80" s="2">
        <v>4.0780434782608692</v>
      </c>
      <c r="U80" s="2">
        <v>0</v>
      </c>
      <c r="V80" s="2">
        <v>9.6086186540732019E-2</v>
      </c>
      <c r="W80" s="2">
        <v>5.0277173913043489</v>
      </c>
      <c r="X80" s="2">
        <v>10.400869565217393</v>
      </c>
      <c r="Y80" s="2">
        <v>0</v>
      </c>
      <c r="Z80" s="2">
        <v>0.16758323494687133</v>
      </c>
      <c r="AA80" s="2">
        <v>0</v>
      </c>
      <c r="AB80" s="2">
        <v>0</v>
      </c>
      <c r="AC80" s="2">
        <v>0</v>
      </c>
      <c r="AD80" s="2">
        <v>0</v>
      </c>
      <c r="AE80" s="2">
        <v>0</v>
      </c>
      <c r="AF80" s="2">
        <v>0</v>
      </c>
      <c r="AG80" s="2">
        <v>0</v>
      </c>
      <c r="AH80" t="s">
        <v>262</v>
      </c>
      <c r="AI80">
        <v>5</v>
      </c>
    </row>
    <row r="81" spans="1:35" x14ac:dyDescent="0.25">
      <c r="A81" t="s">
        <v>1823</v>
      </c>
      <c r="B81" t="s">
        <v>772</v>
      </c>
      <c r="C81" t="s">
        <v>1425</v>
      </c>
      <c r="D81" t="s">
        <v>1764</v>
      </c>
      <c r="E81" s="2">
        <v>149.52173913043478</v>
      </c>
      <c r="F81" s="2">
        <v>39.951630434782608</v>
      </c>
      <c r="G81" s="2">
        <v>0</v>
      </c>
      <c r="H81" s="2">
        <v>0.43478260869565216</v>
      </c>
      <c r="I81" s="2">
        <v>0.99184782608695654</v>
      </c>
      <c r="J81" s="2">
        <v>0</v>
      </c>
      <c r="K81" s="2">
        <v>0</v>
      </c>
      <c r="L81" s="2">
        <v>1.2145652173913042</v>
      </c>
      <c r="M81" s="2">
        <v>5.4755434782608692</v>
      </c>
      <c r="N81" s="2">
        <v>14.795760869565218</v>
      </c>
      <c r="O81" s="2">
        <v>0.135574294853155</v>
      </c>
      <c r="P81" s="2">
        <v>5.0434782608695654</v>
      </c>
      <c r="Q81" s="2">
        <v>29.567934782608706</v>
      </c>
      <c r="R81" s="2">
        <v>0.23148080837452756</v>
      </c>
      <c r="S81" s="2">
        <v>2.0594565217391305</v>
      </c>
      <c r="T81" s="2">
        <v>2.9777173913043478</v>
      </c>
      <c r="U81" s="2">
        <v>0</v>
      </c>
      <c r="V81" s="2">
        <v>3.3688572259377728E-2</v>
      </c>
      <c r="W81" s="2">
        <v>5.9923913043478256</v>
      </c>
      <c r="X81" s="2">
        <v>0.80576086956521731</v>
      </c>
      <c r="Y81" s="2">
        <v>0</v>
      </c>
      <c r="Z81" s="2">
        <v>4.5465978482116892E-2</v>
      </c>
      <c r="AA81" s="2">
        <v>0</v>
      </c>
      <c r="AB81" s="2">
        <v>0</v>
      </c>
      <c r="AC81" s="2">
        <v>0</v>
      </c>
      <c r="AD81" s="2">
        <v>0</v>
      </c>
      <c r="AE81" s="2">
        <v>0</v>
      </c>
      <c r="AF81" s="2">
        <v>0</v>
      </c>
      <c r="AG81" s="2">
        <v>0</v>
      </c>
      <c r="AH81" t="s">
        <v>80</v>
      </c>
      <c r="AI81">
        <v>5</v>
      </c>
    </row>
    <row r="82" spans="1:35" x14ac:dyDescent="0.25">
      <c r="A82" t="s">
        <v>1823</v>
      </c>
      <c r="B82" t="s">
        <v>986</v>
      </c>
      <c r="C82" t="s">
        <v>1384</v>
      </c>
      <c r="D82" t="s">
        <v>1778</v>
      </c>
      <c r="E82" s="2">
        <v>43.5</v>
      </c>
      <c r="F82" s="2">
        <v>0</v>
      </c>
      <c r="G82" s="2">
        <v>1.0869565217391304E-2</v>
      </c>
      <c r="H82" s="2">
        <v>0.25543478260869568</v>
      </c>
      <c r="I82" s="2">
        <v>0.21739130434782608</v>
      </c>
      <c r="J82" s="2">
        <v>0</v>
      </c>
      <c r="K82" s="2">
        <v>0</v>
      </c>
      <c r="L82" s="2">
        <v>0.31076086956521737</v>
      </c>
      <c r="M82" s="2">
        <v>5.2429347826086952</v>
      </c>
      <c r="N82" s="2">
        <v>0</v>
      </c>
      <c r="O82" s="2">
        <v>0.12052723638180908</v>
      </c>
      <c r="P82" s="2">
        <v>0</v>
      </c>
      <c r="Q82" s="2">
        <v>19.911956521739125</v>
      </c>
      <c r="R82" s="2">
        <v>0.45774612693653161</v>
      </c>
      <c r="S82" s="2">
        <v>0.25369565217391299</v>
      </c>
      <c r="T82" s="2">
        <v>0.48771739130434782</v>
      </c>
      <c r="U82" s="2">
        <v>0</v>
      </c>
      <c r="V82" s="2">
        <v>1.7043978010994502E-2</v>
      </c>
      <c r="W82" s="2">
        <v>0.3</v>
      </c>
      <c r="X82" s="2">
        <v>2.9693478260869561</v>
      </c>
      <c r="Y82" s="2">
        <v>0</v>
      </c>
      <c r="Z82" s="2">
        <v>7.5157421289355306E-2</v>
      </c>
      <c r="AA82" s="2">
        <v>0</v>
      </c>
      <c r="AB82" s="2">
        <v>0.15847826086956521</v>
      </c>
      <c r="AC82" s="2">
        <v>0</v>
      </c>
      <c r="AD82" s="2">
        <v>0</v>
      </c>
      <c r="AE82" s="2">
        <v>0</v>
      </c>
      <c r="AF82" s="2">
        <v>0</v>
      </c>
      <c r="AG82" s="2">
        <v>0</v>
      </c>
      <c r="AH82" t="s">
        <v>294</v>
      </c>
      <c r="AI82">
        <v>5</v>
      </c>
    </row>
    <row r="83" spans="1:35" x14ac:dyDescent="0.25">
      <c r="A83" t="s">
        <v>1823</v>
      </c>
      <c r="B83" t="s">
        <v>966</v>
      </c>
      <c r="C83" t="s">
        <v>1405</v>
      </c>
      <c r="D83" t="s">
        <v>1778</v>
      </c>
      <c r="E83" s="2">
        <v>82.543478260869563</v>
      </c>
      <c r="F83" s="2">
        <v>10.105978260869565</v>
      </c>
      <c r="G83" s="2">
        <v>1.0869565217391304E-2</v>
      </c>
      <c r="H83" s="2">
        <v>0.44565217391304346</v>
      </c>
      <c r="I83" s="2">
        <v>0.37771739130434784</v>
      </c>
      <c r="J83" s="2">
        <v>0</v>
      </c>
      <c r="K83" s="2">
        <v>0</v>
      </c>
      <c r="L83" s="2">
        <v>0.15163043478260871</v>
      </c>
      <c r="M83" s="2">
        <v>5.4130434782608692</v>
      </c>
      <c r="N83" s="2">
        <v>0</v>
      </c>
      <c r="O83" s="2">
        <v>6.5578087964182241E-2</v>
      </c>
      <c r="P83" s="2">
        <v>5.3315217391304346</v>
      </c>
      <c r="Q83" s="2">
        <v>24.768478260869564</v>
      </c>
      <c r="R83" s="2">
        <v>0.36465630761127205</v>
      </c>
      <c r="S83" s="2">
        <v>0.34967391304347828</v>
      </c>
      <c r="T83" s="2">
        <v>0.70489130434782621</v>
      </c>
      <c r="U83" s="2">
        <v>0</v>
      </c>
      <c r="V83" s="2">
        <v>1.2775875691335268E-2</v>
      </c>
      <c r="W83" s="2">
        <v>4.2177173913043475</v>
      </c>
      <c r="X83" s="2">
        <v>3.9559782608695651</v>
      </c>
      <c r="Y83" s="2">
        <v>8.1108695652173921</v>
      </c>
      <c r="Z83" s="2">
        <v>0.19728469844614169</v>
      </c>
      <c r="AA83" s="2">
        <v>0</v>
      </c>
      <c r="AB83" s="2">
        <v>0</v>
      </c>
      <c r="AC83" s="2">
        <v>0</v>
      </c>
      <c r="AD83" s="2">
        <v>0</v>
      </c>
      <c r="AE83" s="2">
        <v>0</v>
      </c>
      <c r="AF83" s="2">
        <v>0</v>
      </c>
      <c r="AG83" s="2">
        <v>0</v>
      </c>
      <c r="AH83" t="s">
        <v>274</v>
      </c>
      <c r="AI83">
        <v>5</v>
      </c>
    </row>
    <row r="84" spans="1:35" x14ac:dyDescent="0.25">
      <c r="A84" t="s">
        <v>1823</v>
      </c>
      <c r="B84" t="s">
        <v>828</v>
      </c>
      <c r="C84" t="s">
        <v>1470</v>
      </c>
      <c r="D84" t="s">
        <v>1757</v>
      </c>
      <c r="E84" s="2">
        <v>52.032608695652172</v>
      </c>
      <c r="F84" s="2">
        <v>5.3913043478260869</v>
      </c>
      <c r="G84" s="2">
        <v>0.32608695652173914</v>
      </c>
      <c r="H84" s="2">
        <v>0.50815217391304346</v>
      </c>
      <c r="I84" s="2">
        <v>0.41304347826086957</v>
      </c>
      <c r="J84" s="2">
        <v>0</v>
      </c>
      <c r="K84" s="2">
        <v>0</v>
      </c>
      <c r="L84" s="2">
        <v>0.9144565217391305</v>
      </c>
      <c r="M84" s="2">
        <v>0.89673913043478259</v>
      </c>
      <c r="N84" s="2">
        <v>1.5683695652173919</v>
      </c>
      <c r="O84" s="2">
        <v>4.7376227282222697E-2</v>
      </c>
      <c r="P84" s="2">
        <v>0</v>
      </c>
      <c r="Q84" s="2">
        <v>19.887499999999992</v>
      </c>
      <c r="R84" s="2">
        <v>0.38221224148736149</v>
      </c>
      <c r="S84" s="2">
        <v>1.6596739130434788</v>
      </c>
      <c r="T84" s="2">
        <v>0.69858695652173908</v>
      </c>
      <c r="U84" s="2">
        <v>0</v>
      </c>
      <c r="V84" s="2">
        <v>4.5322749112178824E-2</v>
      </c>
      <c r="W84" s="2">
        <v>2.1618478260869565</v>
      </c>
      <c r="X84" s="2">
        <v>7.1442391304347836</v>
      </c>
      <c r="Y84" s="2">
        <v>5.6028260869565196</v>
      </c>
      <c r="Z84" s="2">
        <v>0.28653018592020058</v>
      </c>
      <c r="AA84" s="2">
        <v>0</v>
      </c>
      <c r="AB84" s="2">
        <v>5.8504347826086942</v>
      </c>
      <c r="AC84" s="2">
        <v>0</v>
      </c>
      <c r="AD84" s="2">
        <v>0</v>
      </c>
      <c r="AE84" s="2">
        <v>0</v>
      </c>
      <c r="AF84" s="2">
        <v>0</v>
      </c>
      <c r="AG84" s="2">
        <v>0</v>
      </c>
      <c r="AH84" t="s">
        <v>136</v>
      </c>
      <c r="AI84">
        <v>5</v>
      </c>
    </row>
    <row r="85" spans="1:35" x14ac:dyDescent="0.25">
      <c r="A85" t="s">
        <v>1823</v>
      </c>
      <c r="B85" t="s">
        <v>1146</v>
      </c>
      <c r="C85" t="s">
        <v>1391</v>
      </c>
      <c r="D85" t="s">
        <v>1765</v>
      </c>
      <c r="E85" s="2">
        <v>51.695652173913047</v>
      </c>
      <c r="F85" s="2">
        <v>5.7391304347826084</v>
      </c>
      <c r="G85" s="2">
        <v>0.32608695652173914</v>
      </c>
      <c r="H85" s="2">
        <v>0.25271739130434784</v>
      </c>
      <c r="I85" s="2">
        <v>0.24184782608695651</v>
      </c>
      <c r="J85" s="2">
        <v>0</v>
      </c>
      <c r="K85" s="2">
        <v>0</v>
      </c>
      <c r="L85" s="2">
        <v>0.40913043478260863</v>
      </c>
      <c r="M85" s="2">
        <v>0</v>
      </c>
      <c r="N85" s="2">
        <v>9.7961956521739122</v>
      </c>
      <c r="O85" s="2">
        <v>0.1894974768713204</v>
      </c>
      <c r="P85" s="2">
        <v>5.7391304347826084</v>
      </c>
      <c r="Q85" s="2">
        <v>30.023369565217394</v>
      </c>
      <c r="R85" s="2">
        <v>0.69178931875525651</v>
      </c>
      <c r="S85" s="2">
        <v>0.21804347826086956</v>
      </c>
      <c r="T85" s="2">
        <v>0.59684782608695652</v>
      </c>
      <c r="U85" s="2">
        <v>0</v>
      </c>
      <c r="V85" s="2">
        <v>1.5763246425567704E-2</v>
      </c>
      <c r="W85" s="2">
        <v>0.29434782608695653</v>
      </c>
      <c r="X85" s="2">
        <v>8.2244565217391301</v>
      </c>
      <c r="Y85" s="2">
        <v>0</v>
      </c>
      <c r="Z85" s="2">
        <v>0.16478763666947013</v>
      </c>
      <c r="AA85" s="2">
        <v>0</v>
      </c>
      <c r="AB85" s="2">
        <v>0</v>
      </c>
      <c r="AC85" s="2">
        <v>0</v>
      </c>
      <c r="AD85" s="2">
        <v>0</v>
      </c>
      <c r="AE85" s="2">
        <v>0</v>
      </c>
      <c r="AF85" s="2">
        <v>0</v>
      </c>
      <c r="AG85" s="2">
        <v>0</v>
      </c>
      <c r="AH85" t="s">
        <v>454</v>
      </c>
      <c r="AI85">
        <v>5</v>
      </c>
    </row>
    <row r="86" spans="1:35" x14ac:dyDescent="0.25">
      <c r="A86" t="s">
        <v>1823</v>
      </c>
      <c r="B86" t="s">
        <v>720</v>
      </c>
      <c r="C86" t="s">
        <v>1390</v>
      </c>
      <c r="D86" t="s">
        <v>1770</v>
      </c>
      <c r="E86" s="2">
        <v>55.902173913043477</v>
      </c>
      <c r="F86" s="2">
        <v>22.510869565217391</v>
      </c>
      <c r="G86" s="2">
        <v>0.55706521739130432</v>
      </c>
      <c r="H86" s="2">
        <v>0.14130434782608695</v>
      </c>
      <c r="I86" s="2">
        <v>0.3858695652173913</v>
      </c>
      <c r="J86" s="2">
        <v>0</v>
      </c>
      <c r="K86" s="2">
        <v>0</v>
      </c>
      <c r="L86" s="2">
        <v>0.44108695652173918</v>
      </c>
      <c r="M86" s="2">
        <v>0</v>
      </c>
      <c r="N86" s="2">
        <v>3.8342391304347827</v>
      </c>
      <c r="O86" s="2">
        <v>6.8588372545207082E-2</v>
      </c>
      <c r="P86" s="2">
        <v>4.8396739130434785</v>
      </c>
      <c r="Q86" s="2">
        <v>6.8206521739130439</v>
      </c>
      <c r="R86" s="2">
        <v>0.20858448376433991</v>
      </c>
      <c r="S86" s="2">
        <v>2.1676086956521736</v>
      </c>
      <c r="T86" s="2">
        <v>7.4265217391304335</v>
      </c>
      <c r="U86" s="2">
        <v>0</v>
      </c>
      <c r="V86" s="2">
        <v>0.17162356601205517</v>
      </c>
      <c r="W86" s="2">
        <v>3.653586956521738</v>
      </c>
      <c r="X86" s="2">
        <v>5.0077173913043485</v>
      </c>
      <c r="Y86" s="2">
        <v>0</v>
      </c>
      <c r="Z86" s="2">
        <v>0.154936807310908</v>
      </c>
      <c r="AA86" s="2">
        <v>0</v>
      </c>
      <c r="AB86" s="2">
        <v>0</v>
      </c>
      <c r="AC86" s="2">
        <v>0</v>
      </c>
      <c r="AD86" s="2">
        <v>0</v>
      </c>
      <c r="AE86" s="2">
        <v>0</v>
      </c>
      <c r="AF86" s="2">
        <v>0</v>
      </c>
      <c r="AG86" s="2">
        <v>0</v>
      </c>
      <c r="AH86" t="s">
        <v>28</v>
      </c>
      <c r="AI86">
        <v>5</v>
      </c>
    </row>
    <row r="87" spans="1:35" x14ac:dyDescent="0.25">
      <c r="A87" t="s">
        <v>1823</v>
      </c>
      <c r="B87" t="s">
        <v>793</v>
      </c>
      <c r="C87" t="s">
        <v>1437</v>
      </c>
      <c r="D87" t="s">
        <v>1760</v>
      </c>
      <c r="E87" s="2">
        <v>74.173913043478265</v>
      </c>
      <c r="F87" s="2">
        <v>3.3913043478260869</v>
      </c>
      <c r="G87" s="2">
        <v>0</v>
      </c>
      <c r="H87" s="2">
        <v>0</v>
      </c>
      <c r="I87" s="2">
        <v>0</v>
      </c>
      <c r="J87" s="2">
        <v>0</v>
      </c>
      <c r="K87" s="2">
        <v>0</v>
      </c>
      <c r="L87" s="2">
        <v>1.297608695652174</v>
      </c>
      <c r="M87" s="2">
        <v>0</v>
      </c>
      <c r="N87" s="2">
        <v>0</v>
      </c>
      <c r="O87" s="2">
        <v>0</v>
      </c>
      <c r="P87" s="2">
        <v>3.4782608695652173</v>
      </c>
      <c r="Q87" s="2">
        <v>18.135869565217384</v>
      </c>
      <c r="R87" s="2">
        <v>0.29139800703399754</v>
      </c>
      <c r="S87" s="2">
        <v>0.94728260869565228</v>
      </c>
      <c r="T87" s="2">
        <v>5.0224999999999991</v>
      </c>
      <c r="U87" s="2">
        <v>0</v>
      </c>
      <c r="V87" s="2">
        <v>8.0483587338804202E-2</v>
      </c>
      <c r="W87" s="2">
        <v>0.97826086956521741</v>
      </c>
      <c r="X87" s="2">
        <v>5.9516304347826079</v>
      </c>
      <c r="Y87" s="2">
        <v>0</v>
      </c>
      <c r="Z87" s="2">
        <v>9.3427608440797172E-2</v>
      </c>
      <c r="AA87" s="2">
        <v>0</v>
      </c>
      <c r="AB87" s="2">
        <v>0</v>
      </c>
      <c r="AC87" s="2">
        <v>0</v>
      </c>
      <c r="AD87" s="2">
        <v>0</v>
      </c>
      <c r="AE87" s="2">
        <v>0</v>
      </c>
      <c r="AF87" s="2">
        <v>0</v>
      </c>
      <c r="AG87" s="2">
        <v>0</v>
      </c>
      <c r="AH87" t="s">
        <v>101</v>
      </c>
      <c r="AI87">
        <v>5</v>
      </c>
    </row>
    <row r="88" spans="1:35" x14ac:dyDescent="0.25">
      <c r="A88" t="s">
        <v>1823</v>
      </c>
      <c r="B88" t="s">
        <v>1262</v>
      </c>
      <c r="C88" t="s">
        <v>1680</v>
      </c>
      <c r="D88" t="s">
        <v>1779</v>
      </c>
      <c r="E88" s="2">
        <v>64.076086956521735</v>
      </c>
      <c r="F88" s="2">
        <v>5.4782608695652177</v>
      </c>
      <c r="G88" s="2">
        <v>7.6086956521739135E-2</v>
      </c>
      <c r="H88" s="2">
        <v>0.32608695652173914</v>
      </c>
      <c r="I88" s="2">
        <v>2.0869565217391304</v>
      </c>
      <c r="J88" s="2">
        <v>0</v>
      </c>
      <c r="K88" s="2">
        <v>0</v>
      </c>
      <c r="L88" s="2">
        <v>0.28543478260869565</v>
      </c>
      <c r="M88" s="2">
        <v>0.10869565217391304</v>
      </c>
      <c r="N88" s="2">
        <v>0</v>
      </c>
      <c r="O88" s="2">
        <v>1.6963528413910093E-3</v>
      </c>
      <c r="P88" s="2">
        <v>5.1304347826086953</v>
      </c>
      <c r="Q88" s="2">
        <v>8.8853260869565265</v>
      </c>
      <c r="R88" s="2">
        <v>0.21873621713316377</v>
      </c>
      <c r="S88" s="2">
        <v>3.3769565217391304</v>
      </c>
      <c r="T88" s="2">
        <v>3.498369565217391</v>
      </c>
      <c r="U88" s="2">
        <v>0</v>
      </c>
      <c r="V88" s="2">
        <v>0.10729940627650551</v>
      </c>
      <c r="W88" s="2">
        <v>1.362717391304348</v>
      </c>
      <c r="X88" s="2">
        <v>5.1417391304347833</v>
      </c>
      <c r="Y88" s="2">
        <v>1.5434782608695652E-2</v>
      </c>
      <c r="Z88" s="2">
        <v>0.10175233248515694</v>
      </c>
      <c r="AA88" s="2">
        <v>0</v>
      </c>
      <c r="AB88" s="2">
        <v>0</v>
      </c>
      <c r="AC88" s="2">
        <v>0</v>
      </c>
      <c r="AD88" s="2">
        <v>0</v>
      </c>
      <c r="AE88" s="2">
        <v>0</v>
      </c>
      <c r="AF88" s="2">
        <v>0</v>
      </c>
      <c r="AG88" s="2">
        <v>0</v>
      </c>
      <c r="AH88" t="s">
        <v>570</v>
      </c>
      <c r="AI88">
        <v>5</v>
      </c>
    </row>
    <row r="89" spans="1:35" x14ac:dyDescent="0.25">
      <c r="A89" t="s">
        <v>1823</v>
      </c>
      <c r="B89" t="s">
        <v>1021</v>
      </c>
      <c r="C89" t="s">
        <v>1404</v>
      </c>
      <c r="D89" t="s">
        <v>1772</v>
      </c>
      <c r="E89" s="2">
        <v>111.43478260869566</v>
      </c>
      <c r="F89" s="2">
        <v>10</v>
      </c>
      <c r="G89" s="2">
        <v>0</v>
      </c>
      <c r="H89" s="2">
        <v>0</v>
      </c>
      <c r="I89" s="2">
        <v>0</v>
      </c>
      <c r="J89" s="2">
        <v>0</v>
      </c>
      <c r="K89" s="2">
        <v>0</v>
      </c>
      <c r="L89" s="2">
        <v>0</v>
      </c>
      <c r="M89" s="2">
        <v>0</v>
      </c>
      <c r="N89" s="2">
        <v>0</v>
      </c>
      <c r="O89" s="2">
        <v>0</v>
      </c>
      <c r="P89" s="2">
        <v>5.0576086956521724</v>
      </c>
      <c r="Q89" s="2">
        <v>23.448913043478264</v>
      </c>
      <c r="R89" s="2">
        <v>0.25581349980491608</v>
      </c>
      <c r="S89" s="2">
        <v>0</v>
      </c>
      <c r="T89" s="2">
        <v>0</v>
      </c>
      <c r="U89" s="2">
        <v>0</v>
      </c>
      <c r="V89" s="2">
        <v>0</v>
      </c>
      <c r="W89" s="2">
        <v>0</v>
      </c>
      <c r="X89" s="2">
        <v>0</v>
      </c>
      <c r="Y89" s="2">
        <v>0</v>
      </c>
      <c r="Z89" s="2">
        <v>0</v>
      </c>
      <c r="AA89" s="2">
        <v>10.001086956521736</v>
      </c>
      <c r="AB89" s="2">
        <v>0</v>
      </c>
      <c r="AC89" s="2">
        <v>0</v>
      </c>
      <c r="AD89" s="2">
        <v>0</v>
      </c>
      <c r="AE89" s="2">
        <v>0</v>
      </c>
      <c r="AF89" s="2">
        <v>0</v>
      </c>
      <c r="AG89" s="2">
        <v>0</v>
      </c>
      <c r="AH89" t="s">
        <v>329</v>
      </c>
      <c r="AI89">
        <v>5</v>
      </c>
    </row>
    <row r="90" spans="1:35" x14ac:dyDescent="0.25">
      <c r="A90" t="s">
        <v>1823</v>
      </c>
      <c r="B90" t="s">
        <v>1235</v>
      </c>
      <c r="C90" t="s">
        <v>1670</v>
      </c>
      <c r="D90" t="s">
        <v>1749</v>
      </c>
      <c r="E90" s="2">
        <v>62.608695652173914</v>
      </c>
      <c r="F90" s="2">
        <v>7.6630434782608692</v>
      </c>
      <c r="G90" s="2">
        <v>0</v>
      </c>
      <c r="H90" s="2">
        <v>0.22282608695652173</v>
      </c>
      <c r="I90" s="2">
        <v>0.25543478260869568</v>
      </c>
      <c r="J90" s="2">
        <v>0</v>
      </c>
      <c r="K90" s="2">
        <v>0</v>
      </c>
      <c r="L90" s="2">
        <v>1.2717391304347824E-2</v>
      </c>
      <c r="M90" s="2">
        <v>0</v>
      </c>
      <c r="N90" s="2">
        <v>4.8913043478260869</v>
      </c>
      <c r="O90" s="2">
        <v>7.8125E-2</v>
      </c>
      <c r="P90" s="2">
        <v>10.214565217391305</v>
      </c>
      <c r="Q90" s="2">
        <v>2.7428260869565215</v>
      </c>
      <c r="R90" s="2">
        <v>0.20695833333333333</v>
      </c>
      <c r="S90" s="2">
        <v>0.69554347826086949</v>
      </c>
      <c r="T90" s="2">
        <v>1.7383695652173914</v>
      </c>
      <c r="U90" s="2">
        <v>0</v>
      </c>
      <c r="V90" s="2">
        <v>3.8875E-2</v>
      </c>
      <c r="W90" s="2">
        <v>0.50489130434782603</v>
      </c>
      <c r="X90" s="2">
        <v>3.8404347826086962</v>
      </c>
      <c r="Y90" s="2">
        <v>0</v>
      </c>
      <c r="Z90" s="2">
        <v>6.9404513888888894E-2</v>
      </c>
      <c r="AA90" s="2">
        <v>0</v>
      </c>
      <c r="AB90" s="2">
        <v>0</v>
      </c>
      <c r="AC90" s="2">
        <v>0</v>
      </c>
      <c r="AD90" s="2">
        <v>0</v>
      </c>
      <c r="AE90" s="2">
        <v>0</v>
      </c>
      <c r="AF90" s="2">
        <v>0</v>
      </c>
      <c r="AG90" s="2">
        <v>0</v>
      </c>
      <c r="AH90" t="s">
        <v>543</v>
      </c>
      <c r="AI90">
        <v>5</v>
      </c>
    </row>
    <row r="91" spans="1:35" x14ac:dyDescent="0.25">
      <c r="A91" t="s">
        <v>1823</v>
      </c>
      <c r="B91" t="s">
        <v>788</v>
      </c>
      <c r="C91" t="s">
        <v>1445</v>
      </c>
      <c r="D91" t="s">
        <v>1768</v>
      </c>
      <c r="E91" s="2">
        <v>80.717391304347828</v>
      </c>
      <c r="F91" s="2">
        <v>30.798913043478262</v>
      </c>
      <c r="G91" s="2">
        <v>0</v>
      </c>
      <c r="H91" s="2">
        <v>0</v>
      </c>
      <c r="I91" s="2">
        <v>0</v>
      </c>
      <c r="J91" s="2">
        <v>0</v>
      </c>
      <c r="K91" s="2">
        <v>0</v>
      </c>
      <c r="L91" s="2">
        <v>4.8581521739130418</v>
      </c>
      <c r="M91" s="2">
        <v>5.5652173913043477</v>
      </c>
      <c r="N91" s="2">
        <v>0</v>
      </c>
      <c r="O91" s="2">
        <v>6.8946943172636679E-2</v>
      </c>
      <c r="P91" s="2">
        <v>4.5217391304347823</v>
      </c>
      <c r="Q91" s="2">
        <v>5.6711956521739131</v>
      </c>
      <c r="R91" s="2">
        <v>0.12627928898464852</v>
      </c>
      <c r="S91" s="2">
        <v>6.0293478260869566</v>
      </c>
      <c r="T91" s="2">
        <v>4.9319565217391297</v>
      </c>
      <c r="U91" s="2">
        <v>0</v>
      </c>
      <c r="V91" s="2">
        <v>0.13579854565041743</v>
      </c>
      <c r="W91" s="2">
        <v>2.7015217391304347</v>
      </c>
      <c r="X91" s="2">
        <v>5.2765217391304358</v>
      </c>
      <c r="Y91" s="2">
        <v>0</v>
      </c>
      <c r="Z91" s="2">
        <v>9.8839213573929441E-2</v>
      </c>
      <c r="AA91" s="2">
        <v>0</v>
      </c>
      <c r="AB91" s="2">
        <v>0</v>
      </c>
      <c r="AC91" s="2">
        <v>0</v>
      </c>
      <c r="AD91" s="2">
        <v>0</v>
      </c>
      <c r="AE91" s="2">
        <v>0.20652173913043478</v>
      </c>
      <c r="AF91" s="2">
        <v>0</v>
      </c>
      <c r="AG91" s="2">
        <v>0</v>
      </c>
      <c r="AH91" t="s">
        <v>96</v>
      </c>
      <c r="AI91">
        <v>5</v>
      </c>
    </row>
    <row r="92" spans="1:35" x14ac:dyDescent="0.25">
      <c r="A92" t="s">
        <v>1823</v>
      </c>
      <c r="B92" t="s">
        <v>1213</v>
      </c>
      <c r="C92" t="s">
        <v>1661</v>
      </c>
      <c r="D92" t="s">
        <v>1749</v>
      </c>
      <c r="E92" s="2">
        <v>40.684782608695649</v>
      </c>
      <c r="F92" s="2">
        <v>20.246413043478263</v>
      </c>
      <c r="G92" s="2">
        <v>0.12228260869565218</v>
      </c>
      <c r="H92" s="2">
        <v>8.1521739130434784E-2</v>
      </c>
      <c r="I92" s="2">
        <v>6.3152173913043477</v>
      </c>
      <c r="J92" s="2">
        <v>0</v>
      </c>
      <c r="K92" s="2">
        <v>0</v>
      </c>
      <c r="L92" s="2">
        <v>1.5470652173913044</v>
      </c>
      <c r="M92" s="2">
        <v>5.0217391304347823</v>
      </c>
      <c r="N92" s="2">
        <v>0</v>
      </c>
      <c r="O92" s="2">
        <v>0.12343040341971681</v>
      </c>
      <c r="P92" s="2">
        <v>4.9658695652173908</v>
      </c>
      <c r="Q92" s="2">
        <v>4.8179347826086953</v>
      </c>
      <c r="R92" s="2">
        <v>0.24047822602190755</v>
      </c>
      <c r="S92" s="2">
        <v>1.0868478260869567</v>
      </c>
      <c r="T92" s="2">
        <v>5.3018478260869566</v>
      </c>
      <c r="U92" s="2">
        <v>0</v>
      </c>
      <c r="V92" s="2">
        <v>0.15702912102591507</v>
      </c>
      <c r="W92" s="2">
        <v>0.9378260869565217</v>
      </c>
      <c r="X92" s="2">
        <v>5.9914130434782624</v>
      </c>
      <c r="Y92" s="2">
        <v>0</v>
      </c>
      <c r="Z92" s="2">
        <v>0.17031525514293352</v>
      </c>
      <c r="AA92" s="2">
        <v>0</v>
      </c>
      <c r="AB92" s="2">
        <v>0</v>
      </c>
      <c r="AC92" s="2">
        <v>0</v>
      </c>
      <c r="AD92" s="2">
        <v>0</v>
      </c>
      <c r="AE92" s="2">
        <v>0</v>
      </c>
      <c r="AF92" s="2">
        <v>0</v>
      </c>
      <c r="AG92" s="2">
        <v>0</v>
      </c>
      <c r="AH92" t="s">
        <v>521</v>
      </c>
      <c r="AI92">
        <v>5</v>
      </c>
    </row>
    <row r="93" spans="1:35" x14ac:dyDescent="0.25">
      <c r="A93" t="s">
        <v>1823</v>
      </c>
      <c r="B93" t="s">
        <v>1349</v>
      </c>
      <c r="C93" t="s">
        <v>1490</v>
      </c>
      <c r="D93" t="s">
        <v>1755</v>
      </c>
      <c r="E93" s="2">
        <v>52.206521739130437</v>
      </c>
      <c r="F93" s="2">
        <v>5.6521739130434785</v>
      </c>
      <c r="G93" s="2">
        <v>0</v>
      </c>
      <c r="H93" s="2">
        <v>0</v>
      </c>
      <c r="I93" s="2">
        <v>0.4266304347826087</v>
      </c>
      <c r="J93" s="2">
        <v>0</v>
      </c>
      <c r="K93" s="2">
        <v>0</v>
      </c>
      <c r="L93" s="2">
        <v>0.85934782608695659</v>
      </c>
      <c r="M93" s="2">
        <v>5.5652173913043477</v>
      </c>
      <c r="N93" s="2">
        <v>0</v>
      </c>
      <c r="O93" s="2">
        <v>0.10660004164064125</v>
      </c>
      <c r="P93" s="2">
        <v>0</v>
      </c>
      <c r="Q93" s="2">
        <v>0</v>
      </c>
      <c r="R93" s="2">
        <v>0</v>
      </c>
      <c r="S93" s="2">
        <v>4.9198913043478267</v>
      </c>
      <c r="T93" s="2">
        <v>0</v>
      </c>
      <c r="U93" s="2">
        <v>0</v>
      </c>
      <c r="V93" s="2">
        <v>9.423901728086613E-2</v>
      </c>
      <c r="W93" s="2">
        <v>5.818586956521739</v>
      </c>
      <c r="X93" s="2">
        <v>3.0385869565217392</v>
      </c>
      <c r="Y93" s="2">
        <v>0</v>
      </c>
      <c r="Z93" s="2">
        <v>0.16965646470955653</v>
      </c>
      <c r="AA93" s="2">
        <v>0</v>
      </c>
      <c r="AB93" s="2">
        <v>5.434782608695652E-2</v>
      </c>
      <c r="AC93" s="2">
        <v>0</v>
      </c>
      <c r="AD93" s="2">
        <v>0</v>
      </c>
      <c r="AE93" s="2">
        <v>0</v>
      </c>
      <c r="AF93" s="2">
        <v>0</v>
      </c>
      <c r="AG93" s="2">
        <v>0</v>
      </c>
      <c r="AH93" t="s">
        <v>659</v>
      </c>
      <c r="AI93">
        <v>5</v>
      </c>
    </row>
    <row r="94" spans="1:35" x14ac:dyDescent="0.25">
      <c r="A94" t="s">
        <v>1823</v>
      </c>
      <c r="B94" t="s">
        <v>1333</v>
      </c>
      <c r="C94" t="s">
        <v>1705</v>
      </c>
      <c r="D94" t="s">
        <v>1758</v>
      </c>
      <c r="E94" s="2">
        <v>57.847826086956523</v>
      </c>
      <c r="F94" s="2">
        <v>5.4782608695652177</v>
      </c>
      <c r="G94" s="2">
        <v>0</v>
      </c>
      <c r="H94" s="2">
        <v>0</v>
      </c>
      <c r="I94" s="2">
        <v>0</v>
      </c>
      <c r="J94" s="2">
        <v>0</v>
      </c>
      <c r="K94" s="2">
        <v>0</v>
      </c>
      <c r="L94" s="2">
        <v>4.3603260869565208</v>
      </c>
      <c r="M94" s="2">
        <v>5.5652173913043477</v>
      </c>
      <c r="N94" s="2">
        <v>0</v>
      </c>
      <c r="O94" s="2">
        <v>9.6204434423149188E-2</v>
      </c>
      <c r="P94" s="2">
        <v>0</v>
      </c>
      <c r="Q94" s="2">
        <v>0</v>
      </c>
      <c r="R94" s="2">
        <v>0</v>
      </c>
      <c r="S94" s="2">
        <v>8.856739130434784</v>
      </c>
      <c r="T94" s="2">
        <v>4.8676086956521747</v>
      </c>
      <c r="U94" s="2">
        <v>0</v>
      </c>
      <c r="V94" s="2">
        <v>0.2372491544532131</v>
      </c>
      <c r="W94" s="2">
        <v>8.5973913043478287</v>
      </c>
      <c r="X94" s="2">
        <v>8.6941304347826076</v>
      </c>
      <c r="Y94" s="2">
        <v>0</v>
      </c>
      <c r="Z94" s="2">
        <v>0.29891394212701999</v>
      </c>
      <c r="AA94" s="2">
        <v>0</v>
      </c>
      <c r="AB94" s="2">
        <v>0</v>
      </c>
      <c r="AC94" s="2">
        <v>0</v>
      </c>
      <c r="AD94" s="2">
        <v>0</v>
      </c>
      <c r="AE94" s="2">
        <v>0</v>
      </c>
      <c r="AF94" s="2">
        <v>0</v>
      </c>
      <c r="AG94" s="2">
        <v>0</v>
      </c>
      <c r="AH94" t="s">
        <v>642</v>
      </c>
      <c r="AI94">
        <v>5</v>
      </c>
    </row>
    <row r="95" spans="1:35" x14ac:dyDescent="0.25">
      <c r="A95" t="s">
        <v>1823</v>
      </c>
      <c r="B95" t="s">
        <v>1163</v>
      </c>
      <c r="C95" t="s">
        <v>1649</v>
      </c>
      <c r="D95" t="s">
        <v>1755</v>
      </c>
      <c r="E95" s="2">
        <v>154.63043478260869</v>
      </c>
      <c r="F95" s="2">
        <v>4.5217391304347823</v>
      </c>
      <c r="G95" s="2">
        <v>0</v>
      </c>
      <c r="H95" s="2">
        <v>0</v>
      </c>
      <c r="I95" s="2">
        <v>7.3913043478260869</v>
      </c>
      <c r="J95" s="2">
        <v>0</v>
      </c>
      <c r="K95" s="2">
        <v>0</v>
      </c>
      <c r="L95" s="2">
        <v>4.8553260869565218</v>
      </c>
      <c r="M95" s="2">
        <v>0</v>
      </c>
      <c r="N95" s="2">
        <v>13.746195652173911</v>
      </c>
      <c r="O95" s="2">
        <v>8.8897089835512436E-2</v>
      </c>
      <c r="P95" s="2">
        <v>0</v>
      </c>
      <c r="Q95" s="2">
        <v>21.512934782608692</v>
      </c>
      <c r="R95" s="2">
        <v>0.13912484183888654</v>
      </c>
      <c r="S95" s="2">
        <v>10.383804347826086</v>
      </c>
      <c r="T95" s="2">
        <v>10.189456521739126</v>
      </c>
      <c r="U95" s="2">
        <v>0</v>
      </c>
      <c r="V95" s="2">
        <v>0.13304794039083365</v>
      </c>
      <c r="W95" s="2">
        <v>7.5822826086956541</v>
      </c>
      <c r="X95" s="2">
        <v>17.499239130434777</v>
      </c>
      <c r="Y95" s="2">
        <v>0</v>
      </c>
      <c r="Z95" s="2">
        <v>0.16220300857584702</v>
      </c>
      <c r="AA95" s="2">
        <v>0</v>
      </c>
      <c r="AB95" s="2">
        <v>0</v>
      </c>
      <c r="AC95" s="2">
        <v>0</v>
      </c>
      <c r="AD95" s="2">
        <v>0</v>
      </c>
      <c r="AE95" s="2">
        <v>0</v>
      </c>
      <c r="AF95" s="2">
        <v>0</v>
      </c>
      <c r="AG95" s="2">
        <v>0.4891304347826087</v>
      </c>
      <c r="AH95" t="s">
        <v>471</v>
      </c>
      <c r="AI95">
        <v>5</v>
      </c>
    </row>
    <row r="96" spans="1:35" x14ac:dyDescent="0.25">
      <c r="A96" t="s">
        <v>1823</v>
      </c>
      <c r="B96" t="s">
        <v>1239</v>
      </c>
      <c r="C96" t="s">
        <v>1443</v>
      </c>
      <c r="D96" t="s">
        <v>1766</v>
      </c>
      <c r="E96" s="2">
        <v>21.456521739130434</v>
      </c>
      <c r="F96" s="2">
        <v>5.1739130434782608</v>
      </c>
      <c r="G96" s="2">
        <v>0</v>
      </c>
      <c r="H96" s="2">
        <v>0</v>
      </c>
      <c r="I96" s="2">
        <v>1.6521739130434783</v>
      </c>
      <c r="J96" s="2">
        <v>0</v>
      </c>
      <c r="K96" s="2">
        <v>0</v>
      </c>
      <c r="L96" s="2">
        <v>0.6189130434782607</v>
      </c>
      <c r="M96" s="2">
        <v>0</v>
      </c>
      <c r="N96" s="2">
        <v>5.1739130434782608</v>
      </c>
      <c r="O96" s="2">
        <v>0.24113475177304966</v>
      </c>
      <c r="P96" s="2">
        <v>0</v>
      </c>
      <c r="Q96" s="2">
        <v>9.455869565217391</v>
      </c>
      <c r="R96" s="2">
        <v>0.44069908814589664</v>
      </c>
      <c r="S96" s="2">
        <v>2.725978260869566</v>
      </c>
      <c r="T96" s="2">
        <v>5.7608695652173912E-3</v>
      </c>
      <c r="U96" s="2">
        <v>0</v>
      </c>
      <c r="V96" s="2">
        <v>0.12731509625126652</v>
      </c>
      <c r="W96" s="2">
        <v>2.6667391304347823</v>
      </c>
      <c r="X96" s="2">
        <v>3.0378260869565219</v>
      </c>
      <c r="Y96" s="2">
        <v>0</v>
      </c>
      <c r="Z96" s="2">
        <v>0.26586626139817626</v>
      </c>
      <c r="AA96" s="2">
        <v>0</v>
      </c>
      <c r="AB96" s="2">
        <v>0</v>
      </c>
      <c r="AC96" s="2">
        <v>0</v>
      </c>
      <c r="AD96" s="2">
        <v>0</v>
      </c>
      <c r="AE96" s="2">
        <v>0</v>
      </c>
      <c r="AF96" s="2">
        <v>0</v>
      </c>
      <c r="AG96" s="2">
        <v>0.47826086956521741</v>
      </c>
      <c r="AH96" t="s">
        <v>547</v>
      </c>
      <c r="AI96">
        <v>5</v>
      </c>
    </row>
    <row r="97" spans="1:35" x14ac:dyDescent="0.25">
      <c r="A97" t="s">
        <v>1823</v>
      </c>
      <c r="B97" t="s">
        <v>1343</v>
      </c>
      <c r="C97" t="s">
        <v>1490</v>
      </c>
      <c r="D97" t="s">
        <v>1755</v>
      </c>
      <c r="E97" s="2">
        <v>59.717391304347828</v>
      </c>
      <c r="F97" s="2">
        <v>2.5211956521739127</v>
      </c>
      <c r="G97" s="2">
        <v>0.45652173913043476</v>
      </c>
      <c r="H97" s="2">
        <v>0</v>
      </c>
      <c r="I97" s="2">
        <v>2.8695652173913042</v>
      </c>
      <c r="J97" s="2">
        <v>0</v>
      </c>
      <c r="K97" s="2">
        <v>0</v>
      </c>
      <c r="L97" s="2">
        <v>5.6795652173913025</v>
      </c>
      <c r="M97" s="2">
        <v>0</v>
      </c>
      <c r="N97" s="2">
        <v>5.5652173913043477</v>
      </c>
      <c r="O97" s="2">
        <v>9.319257371678194E-2</v>
      </c>
      <c r="P97" s="2">
        <v>0</v>
      </c>
      <c r="Q97" s="2">
        <v>16.418478260869566</v>
      </c>
      <c r="R97" s="2">
        <v>0.27493629413906079</v>
      </c>
      <c r="S97" s="2">
        <v>5.4160869565217373</v>
      </c>
      <c r="T97" s="2">
        <v>0</v>
      </c>
      <c r="U97" s="2">
        <v>0</v>
      </c>
      <c r="V97" s="2">
        <v>9.0695303967965019E-2</v>
      </c>
      <c r="W97" s="2">
        <v>4.8535869565217382</v>
      </c>
      <c r="X97" s="2">
        <v>0.48804347826086963</v>
      </c>
      <c r="Y97" s="2">
        <v>0</v>
      </c>
      <c r="Z97" s="2">
        <v>8.9448489261011996E-2</v>
      </c>
      <c r="AA97" s="2">
        <v>0</v>
      </c>
      <c r="AB97" s="2">
        <v>0</v>
      </c>
      <c r="AC97" s="2">
        <v>0</v>
      </c>
      <c r="AD97" s="2">
        <v>0</v>
      </c>
      <c r="AE97" s="2">
        <v>0</v>
      </c>
      <c r="AF97" s="2">
        <v>0</v>
      </c>
      <c r="AG97" s="2">
        <v>0</v>
      </c>
      <c r="AH97" t="s">
        <v>652</v>
      </c>
      <c r="AI97">
        <v>5</v>
      </c>
    </row>
    <row r="98" spans="1:35" x14ac:dyDescent="0.25">
      <c r="A98" t="s">
        <v>1823</v>
      </c>
      <c r="B98" t="s">
        <v>1165</v>
      </c>
      <c r="C98" t="s">
        <v>1454</v>
      </c>
      <c r="D98" t="s">
        <v>1755</v>
      </c>
      <c r="E98" s="2">
        <v>117.51086956521739</v>
      </c>
      <c r="F98" s="2">
        <v>4.7826086956521738</v>
      </c>
      <c r="G98" s="2">
        <v>0.32608695652173914</v>
      </c>
      <c r="H98" s="2">
        <v>0</v>
      </c>
      <c r="I98" s="2">
        <v>4.8695652173913047</v>
      </c>
      <c r="J98" s="2">
        <v>0</v>
      </c>
      <c r="K98" s="2">
        <v>0</v>
      </c>
      <c r="L98" s="2">
        <v>3.531195652173913</v>
      </c>
      <c r="M98" s="2">
        <v>0</v>
      </c>
      <c r="N98" s="2">
        <v>6.4494565217391298</v>
      </c>
      <c r="O98" s="2">
        <v>5.4883914531495694E-2</v>
      </c>
      <c r="P98" s="2">
        <v>0</v>
      </c>
      <c r="Q98" s="2">
        <v>12.51608695652174</v>
      </c>
      <c r="R98" s="2">
        <v>0.10651003607436871</v>
      </c>
      <c r="S98" s="2">
        <v>10.239456521739134</v>
      </c>
      <c r="T98" s="2">
        <v>6.1438043478260855</v>
      </c>
      <c r="U98" s="2">
        <v>0</v>
      </c>
      <c r="V98" s="2">
        <v>0.13941911016557212</v>
      </c>
      <c r="W98" s="2">
        <v>18.377499999999994</v>
      </c>
      <c r="X98" s="2">
        <v>5.1238043478260886</v>
      </c>
      <c r="Y98" s="2">
        <v>0</v>
      </c>
      <c r="Z98" s="2">
        <v>0.19999260012949768</v>
      </c>
      <c r="AA98" s="2">
        <v>0</v>
      </c>
      <c r="AB98" s="2">
        <v>0</v>
      </c>
      <c r="AC98" s="2">
        <v>0</v>
      </c>
      <c r="AD98" s="2">
        <v>0</v>
      </c>
      <c r="AE98" s="2">
        <v>0</v>
      </c>
      <c r="AF98" s="2">
        <v>0</v>
      </c>
      <c r="AG98" s="2">
        <v>0</v>
      </c>
      <c r="AH98" t="s">
        <v>473</v>
      </c>
      <c r="AI98">
        <v>5</v>
      </c>
    </row>
    <row r="99" spans="1:35" x14ac:dyDescent="0.25">
      <c r="A99" t="s">
        <v>1823</v>
      </c>
      <c r="B99" t="s">
        <v>775</v>
      </c>
      <c r="C99" t="s">
        <v>1487</v>
      </c>
      <c r="D99" t="s">
        <v>1755</v>
      </c>
      <c r="E99" s="2">
        <v>102.93478260869566</v>
      </c>
      <c r="F99" s="2">
        <v>0.2608695652173913</v>
      </c>
      <c r="G99" s="2">
        <v>0</v>
      </c>
      <c r="H99" s="2">
        <v>0</v>
      </c>
      <c r="I99" s="2">
        <v>7.1973913043478257</v>
      </c>
      <c r="J99" s="2">
        <v>0</v>
      </c>
      <c r="K99" s="2">
        <v>0</v>
      </c>
      <c r="L99" s="2">
        <v>3.1835869565217392</v>
      </c>
      <c r="M99" s="2">
        <v>4.6956521739130439</v>
      </c>
      <c r="N99" s="2">
        <v>4.8695652173913047</v>
      </c>
      <c r="O99" s="2">
        <v>9.2925026399155217E-2</v>
      </c>
      <c r="P99" s="2">
        <v>0</v>
      </c>
      <c r="Q99" s="2">
        <v>23.231195652173913</v>
      </c>
      <c r="R99" s="2">
        <v>0.225688489968321</v>
      </c>
      <c r="S99" s="2">
        <v>7.1159782608695634</v>
      </c>
      <c r="T99" s="2">
        <v>10.21619565217391</v>
      </c>
      <c r="U99" s="2">
        <v>0</v>
      </c>
      <c r="V99" s="2">
        <v>0.16838014783526922</v>
      </c>
      <c r="W99" s="2">
        <v>12.634239130434784</v>
      </c>
      <c r="X99" s="2">
        <v>11.364021739130433</v>
      </c>
      <c r="Y99" s="2">
        <v>0</v>
      </c>
      <c r="Z99" s="2">
        <v>0.23314044350580779</v>
      </c>
      <c r="AA99" s="2">
        <v>0</v>
      </c>
      <c r="AB99" s="2">
        <v>0</v>
      </c>
      <c r="AC99" s="2">
        <v>0</v>
      </c>
      <c r="AD99" s="2">
        <v>0</v>
      </c>
      <c r="AE99" s="2">
        <v>0</v>
      </c>
      <c r="AF99" s="2">
        <v>0</v>
      </c>
      <c r="AG99" s="2">
        <v>0.58152173913043481</v>
      </c>
      <c r="AH99" t="s">
        <v>83</v>
      </c>
      <c r="AI99">
        <v>5</v>
      </c>
    </row>
    <row r="100" spans="1:35" x14ac:dyDescent="0.25">
      <c r="A100" t="s">
        <v>1823</v>
      </c>
      <c r="B100" t="s">
        <v>893</v>
      </c>
      <c r="C100" t="s">
        <v>1456</v>
      </c>
      <c r="D100" t="s">
        <v>1771</v>
      </c>
      <c r="E100" s="2">
        <v>84.467391304347828</v>
      </c>
      <c r="F100" s="2">
        <v>4.6086956521739131</v>
      </c>
      <c r="G100" s="2">
        <v>0.32608695652173914</v>
      </c>
      <c r="H100" s="2">
        <v>0</v>
      </c>
      <c r="I100" s="2">
        <v>4.1739130434782608</v>
      </c>
      <c r="J100" s="2">
        <v>0</v>
      </c>
      <c r="K100" s="2">
        <v>0</v>
      </c>
      <c r="L100" s="2">
        <v>9.6930434782608703</v>
      </c>
      <c r="M100" s="2">
        <v>0</v>
      </c>
      <c r="N100" s="2">
        <v>8.5935869565217384</v>
      </c>
      <c r="O100" s="2">
        <v>0.10173851499163555</v>
      </c>
      <c r="P100" s="2">
        <v>0</v>
      </c>
      <c r="Q100" s="2">
        <v>12.072173913043471</v>
      </c>
      <c r="R100" s="2">
        <v>0.14292111697336241</v>
      </c>
      <c r="S100" s="2">
        <v>5.4163043478260864</v>
      </c>
      <c r="T100" s="2">
        <v>15.510326086956518</v>
      </c>
      <c r="U100" s="2">
        <v>0</v>
      </c>
      <c r="V100" s="2">
        <v>0.24774803757560152</v>
      </c>
      <c r="W100" s="2">
        <v>5.9085869565217406</v>
      </c>
      <c r="X100" s="2">
        <v>16.674021739130435</v>
      </c>
      <c r="Y100" s="2">
        <v>1.8539130434782609</v>
      </c>
      <c r="Z100" s="2">
        <v>0.28930124823060099</v>
      </c>
      <c r="AA100" s="2">
        <v>0</v>
      </c>
      <c r="AB100" s="2">
        <v>0</v>
      </c>
      <c r="AC100" s="2">
        <v>0</v>
      </c>
      <c r="AD100" s="2">
        <v>0</v>
      </c>
      <c r="AE100" s="2">
        <v>0</v>
      </c>
      <c r="AF100" s="2">
        <v>0</v>
      </c>
      <c r="AG100" s="2">
        <v>0</v>
      </c>
      <c r="AH100" t="s">
        <v>201</v>
      </c>
      <c r="AI100">
        <v>5</v>
      </c>
    </row>
    <row r="101" spans="1:35" x14ac:dyDescent="0.25">
      <c r="A101" t="s">
        <v>1823</v>
      </c>
      <c r="B101" t="s">
        <v>1006</v>
      </c>
      <c r="C101" t="s">
        <v>1467</v>
      </c>
      <c r="D101" t="s">
        <v>1755</v>
      </c>
      <c r="E101" s="2">
        <v>68.989130434782609</v>
      </c>
      <c r="F101" s="2">
        <v>4.3478260869565215</v>
      </c>
      <c r="G101" s="2">
        <v>0.32608695652173914</v>
      </c>
      <c r="H101" s="2">
        <v>0</v>
      </c>
      <c r="I101" s="2">
        <v>1.4782608695652173</v>
      </c>
      <c r="J101" s="2">
        <v>0</v>
      </c>
      <c r="K101" s="2">
        <v>0</v>
      </c>
      <c r="L101" s="2">
        <v>5.6826086956521751</v>
      </c>
      <c r="M101" s="2">
        <v>0</v>
      </c>
      <c r="N101" s="2">
        <v>4.2173913043478262</v>
      </c>
      <c r="O101" s="2">
        <v>6.1131243106979677E-2</v>
      </c>
      <c r="P101" s="2">
        <v>0</v>
      </c>
      <c r="Q101" s="2">
        <v>13.358152173913044</v>
      </c>
      <c r="R101" s="2">
        <v>0.1936269103513471</v>
      </c>
      <c r="S101" s="2">
        <v>9.6945652173913057</v>
      </c>
      <c r="T101" s="2">
        <v>4.5995652173913024</v>
      </c>
      <c r="U101" s="2">
        <v>0</v>
      </c>
      <c r="V101" s="2">
        <v>0.20719394989758941</v>
      </c>
      <c r="W101" s="2">
        <v>5.5509782608695648</v>
      </c>
      <c r="X101" s="2">
        <v>9.5999999999999961</v>
      </c>
      <c r="Y101" s="2">
        <v>0</v>
      </c>
      <c r="Z101" s="2">
        <v>0.21961399086182443</v>
      </c>
      <c r="AA101" s="2">
        <v>0</v>
      </c>
      <c r="AB101" s="2">
        <v>0</v>
      </c>
      <c r="AC101" s="2">
        <v>0</v>
      </c>
      <c r="AD101" s="2">
        <v>0</v>
      </c>
      <c r="AE101" s="2">
        <v>0</v>
      </c>
      <c r="AF101" s="2">
        <v>0</v>
      </c>
      <c r="AG101" s="2">
        <v>0</v>
      </c>
      <c r="AH101" t="s">
        <v>314</v>
      </c>
      <c r="AI101">
        <v>5</v>
      </c>
    </row>
    <row r="102" spans="1:35" x14ac:dyDescent="0.25">
      <c r="A102" t="s">
        <v>1823</v>
      </c>
      <c r="B102" t="s">
        <v>1147</v>
      </c>
      <c r="C102" t="s">
        <v>1466</v>
      </c>
      <c r="D102" t="s">
        <v>1774</v>
      </c>
      <c r="E102" s="2">
        <v>83.913043478260875</v>
      </c>
      <c r="F102" s="2">
        <v>0.34782608695652173</v>
      </c>
      <c r="G102" s="2">
        <v>0.3641304347826087</v>
      </c>
      <c r="H102" s="2">
        <v>0</v>
      </c>
      <c r="I102" s="2">
        <v>3.7826086956521738</v>
      </c>
      <c r="J102" s="2">
        <v>0</v>
      </c>
      <c r="K102" s="2">
        <v>0</v>
      </c>
      <c r="L102" s="2">
        <v>1.006739130434783</v>
      </c>
      <c r="M102" s="2">
        <v>0</v>
      </c>
      <c r="N102" s="2">
        <v>9.7766304347826072</v>
      </c>
      <c r="O102" s="2">
        <v>0.11650906735751293</v>
      </c>
      <c r="P102" s="2">
        <v>0</v>
      </c>
      <c r="Q102" s="2">
        <v>12.494565217391305</v>
      </c>
      <c r="R102" s="2">
        <v>0.14889896373056993</v>
      </c>
      <c r="S102" s="2">
        <v>5.3222826086956507</v>
      </c>
      <c r="T102" s="2">
        <v>5.2133695652173904</v>
      </c>
      <c r="U102" s="2">
        <v>0</v>
      </c>
      <c r="V102" s="2">
        <v>0.12555440414507768</v>
      </c>
      <c r="W102" s="2">
        <v>4.4889130434782603</v>
      </c>
      <c r="X102" s="2">
        <v>5.4234782608695653</v>
      </c>
      <c r="Y102" s="2">
        <v>0</v>
      </c>
      <c r="Z102" s="2">
        <v>0.11812694300518133</v>
      </c>
      <c r="AA102" s="2">
        <v>0</v>
      </c>
      <c r="AB102" s="2">
        <v>0</v>
      </c>
      <c r="AC102" s="2">
        <v>0</v>
      </c>
      <c r="AD102" s="2">
        <v>0</v>
      </c>
      <c r="AE102" s="2">
        <v>0</v>
      </c>
      <c r="AF102" s="2">
        <v>0</v>
      </c>
      <c r="AG102" s="2">
        <v>0</v>
      </c>
      <c r="AH102" t="s">
        <v>455</v>
      </c>
      <c r="AI102">
        <v>5</v>
      </c>
    </row>
    <row r="103" spans="1:35" x14ac:dyDescent="0.25">
      <c r="A103" t="s">
        <v>1823</v>
      </c>
      <c r="B103" t="s">
        <v>703</v>
      </c>
      <c r="C103" t="s">
        <v>1441</v>
      </c>
      <c r="D103" t="s">
        <v>1764</v>
      </c>
      <c r="E103" s="2">
        <v>84.728260869565219</v>
      </c>
      <c r="F103" s="2">
        <v>5.569673913043478</v>
      </c>
      <c r="G103" s="2">
        <v>0</v>
      </c>
      <c r="H103" s="2">
        <v>0</v>
      </c>
      <c r="I103" s="2">
        <v>4.4347826086956523</v>
      </c>
      <c r="J103" s="2">
        <v>0</v>
      </c>
      <c r="K103" s="2">
        <v>0</v>
      </c>
      <c r="L103" s="2">
        <v>6.8714130434782632</v>
      </c>
      <c r="M103" s="2">
        <v>0</v>
      </c>
      <c r="N103" s="2">
        <v>10.869565217391305</v>
      </c>
      <c r="O103" s="2">
        <v>0.12828736369467608</v>
      </c>
      <c r="P103" s="2">
        <v>0</v>
      </c>
      <c r="Q103" s="2">
        <v>17.741630434782603</v>
      </c>
      <c r="R103" s="2">
        <v>0.20939448364336105</v>
      </c>
      <c r="S103" s="2">
        <v>9.5642391304347782</v>
      </c>
      <c r="T103" s="2">
        <v>8.4311956521739138</v>
      </c>
      <c r="U103" s="2">
        <v>0</v>
      </c>
      <c r="V103" s="2">
        <v>0.21238999358563174</v>
      </c>
      <c r="W103" s="2">
        <v>4.8989130434782604</v>
      </c>
      <c r="X103" s="2">
        <v>17.830108695652171</v>
      </c>
      <c r="Y103" s="2">
        <v>0</v>
      </c>
      <c r="Z103" s="2">
        <v>0.26825785760102627</v>
      </c>
      <c r="AA103" s="2">
        <v>0</v>
      </c>
      <c r="AB103" s="2">
        <v>0</v>
      </c>
      <c r="AC103" s="2">
        <v>0</v>
      </c>
      <c r="AD103" s="2">
        <v>0</v>
      </c>
      <c r="AE103" s="2">
        <v>0</v>
      </c>
      <c r="AF103" s="2">
        <v>0</v>
      </c>
      <c r="AG103" s="2">
        <v>0.56521739130434778</v>
      </c>
      <c r="AH103" t="s">
        <v>11</v>
      </c>
      <c r="AI103">
        <v>5</v>
      </c>
    </row>
    <row r="104" spans="1:35" x14ac:dyDescent="0.25">
      <c r="A104" t="s">
        <v>1823</v>
      </c>
      <c r="B104" t="s">
        <v>1371</v>
      </c>
      <c r="C104" t="s">
        <v>1586</v>
      </c>
      <c r="D104" t="s">
        <v>1763</v>
      </c>
      <c r="E104" s="2">
        <v>22.663043478260871</v>
      </c>
      <c r="F104" s="2">
        <v>5.0543478260869561</v>
      </c>
      <c r="G104" s="2">
        <v>0</v>
      </c>
      <c r="H104" s="2">
        <v>0.11684782608695653</v>
      </c>
      <c r="I104" s="2">
        <v>0.28260869565217389</v>
      </c>
      <c r="J104" s="2">
        <v>0</v>
      </c>
      <c r="K104" s="2">
        <v>0</v>
      </c>
      <c r="L104" s="2">
        <v>4.7608695652173912E-2</v>
      </c>
      <c r="M104" s="2">
        <v>0</v>
      </c>
      <c r="N104" s="2">
        <v>5.2173913043478262</v>
      </c>
      <c r="O104" s="2">
        <v>0.23021582733812948</v>
      </c>
      <c r="P104" s="2">
        <v>5.882282608695653</v>
      </c>
      <c r="Q104" s="2">
        <v>0</v>
      </c>
      <c r="R104" s="2">
        <v>0.25955395683453242</v>
      </c>
      <c r="S104" s="2">
        <v>0.41565217391304349</v>
      </c>
      <c r="T104" s="2">
        <v>9.9891304347826088E-2</v>
      </c>
      <c r="U104" s="2">
        <v>0</v>
      </c>
      <c r="V104" s="2">
        <v>2.2748201438848918E-2</v>
      </c>
      <c r="W104" s="2">
        <v>0.42847826086956525</v>
      </c>
      <c r="X104" s="2">
        <v>0.82543478260869552</v>
      </c>
      <c r="Y104" s="2">
        <v>0</v>
      </c>
      <c r="Z104" s="2">
        <v>5.5328537170263786E-2</v>
      </c>
      <c r="AA104" s="2">
        <v>0</v>
      </c>
      <c r="AB104" s="2">
        <v>0</v>
      </c>
      <c r="AC104" s="2">
        <v>0</v>
      </c>
      <c r="AD104" s="2">
        <v>0</v>
      </c>
      <c r="AE104" s="2">
        <v>0</v>
      </c>
      <c r="AF104" s="2">
        <v>0</v>
      </c>
      <c r="AG104" s="2">
        <v>0</v>
      </c>
      <c r="AH104" t="s">
        <v>681</v>
      </c>
      <c r="AI104">
        <v>5</v>
      </c>
    </row>
    <row r="105" spans="1:35" x14ac:dyDescent="0.25">
      <c r="A105" t="s">
        <v>1823</v>
      </c>
      <c r="B105" t="s">
        <v>936</v>
      </c>
      <c r="C105" t="s">
        <v>1454</v>
      </c>
      <c r="D105" t="s">
        <v>1755</v>
      </c>
      <c r="E105" s="2">
        <v>143.41304347826087</v>
      </c>
      <c r="F105" s="2">
        <v>10.260869565217391</v>
      </c>
      <c r="G105" s="2">
        <v>0</v>
      </c>
      <c r="H105" s="2">
        <v>0</v>
      </c>
      <c r="I105" s="2">
        <v>0</v>
      </c>
      <c r="J105" s="2">
        <v>0</v>
      </c>
      <c r="K105" s="2">
        <v>0</v>
      </c>
      <c r="L105" s="2">
        <v>0</v>
      </c>
      <c r="M105" s="2">
        <v>4.6086956521739131</v>
      </c>
      <c r="N105" s="2">
        <v>16.391304347826086</v>
      </c>
      <c r="O105" s="2">
        <v>0.14643019554342881</v>
      </c>
      <c r="P105" s="2">
        <v>5.1304347826086953</v>
      </c>
      <c r="Q105" s="2">
        <v>18.986413043478262</v>
      </c>
      <c r="R105" s="2">
        <v>0.16816355919357284</v>
      </c>
      <c r="S105" s="2">
        <v>0</v>
      </c>
      <c r="T105" s="2">
        <v>0</v>
      </c>
      <c r="U105" s="2">
        <v>0</v>
      </c>
      <c r="V105" s="2">
        <v>0</v>
      </c>
      <c r="W105" s="2">
        <v>0</v>
      </c>
      <c r="X105" s="2">
        <v>0</v>
      </c>
      <c r="Y105" s="2">
        <v>0</v>
      </c>
      <c r="Z105" s="2">
        <v>0</v>
      </c>
      <c r="AA105" s="2">
        <v>0</v>
      </c>
      <c r="AB105" s="2">
        <v>0</v>
      </c>
      <c r="AC105" s="2">
        <v>0</v>
      </c>
      <c r="AD105" s="2">
        <v>0</v>
      </c>
      <c r="AE105" s="2">
        <v>0</v>
      </c>
      <c r="AF105" s="2">
        <v>0</v>
      </c>
      <c r="AG105" s="2">
        <v>0</v>
      </c>
      <c r="AH105" t="s">
        <v>244</v>
      </c>
      <c r="AI105">
        <v>5</v>
      </c>
    </row>
    <row r="106" spans="1:35" x14ac:dyDescent="0.25">
      <c r="A106" t="s">
        <v>1823</v>
      </c>
      <c r="B106" t="s">
        <v>856</v>
      </c>
      <c r="C106" t="s">
        <v>1454</v>
      </c>
      <c r="D106" t="s">
        <v>1755</v>
      </c>
      <c r="E106" s="2">
        <v>144.81521739130434</v>
      </c>
      <c r="F106" s="2">
        <v>5.7391304347826084</v>
      </c>
      <c r="G106" s="2">
        <v>0</v>
      </c>
      <c r="H106" s="2">
        <v>0</v>
      </c>
      <c r="I106" s="2">
        <v>0</v>
      </c>
      <c r="J106" s="2">
        <v>0</v>
      </c>
      <c r="K106" s="2">
        <v>0</v>
      </c>
      <c r="L106" s="2">
        <v>0.34326086956521729</v>
      </c>
      <c r="M106" s="2">
        <v>0</v>
      </c>
      <c r="N106" s="2">
        <v>32.138586956521742</v>
      </c>
      <c r="O106" s="2">
        <v>0.22192824438940181</v>
      </c>
      <c r="P106" s="2">
        <v>4.3967391304347823</v>
      </c>
      <c r="Q106" s="2">
        <v>19.067934782608695</v>
      </c>
      <c r="R106" s="2">
        <v>0.16203182466411467</v>
      </c>
      <c r="S106" s="2">
        <v>1.7390217391304352</v>
      </c>
      <c r="T106" s="2">
        <v>2.6469565217391304</v>
      </c>
      <c r="U106" s="2">
        <v>0</v>
      </c>
      <c r="V106" s="2">
        <v>3.0286722209712531E-2</v>
      </c>
      <c r="W106" s="2">
        <v>5.8780434782608681</v>
      </c>
      <c r="X106" s="2">
        <v>0</v>
      </c>
      <c r="Y106" s="2">
        <v>0</v>
      </c>
      <c r="Z106" s="2">
        <v>4.0589957216843046E-2</v>
      </c>
      <c r="AA106" s="2">
        <v>0</v>
      </c>
      <c r="AB106" s="2">
        <v>0</v>
      </c>
      <c r="AC106" s="2">
        <v>0</v>
      </c>
      <c r="AD106" s="2">
        <v>0</v>
      </c>
      <c r="AE106" s="2">
        <v>0</v>
      </c>
      <c r="AF106" s="2">
        <v>0</v>
      </c>
      <c r="AG106" s="2">
        <v>0</v>
      </c>
      <c r="AH106" t="s">
        <v>164</v>
      </c>
      <c r="AI106">
        <v>5</v>
      </c>
    </row>
    <row r="107" spans="1:35" x14ac:dyDescent="0.25">
      <c r="A107" t="s">
        <v>1823</v>
      </c>
      <c r="B107" t="s">
        <v>1073</v>
      </c>
      <c r="C107" t="s">
        <v>1454</v>
      </c>
      <c r="D107" t="s">
        <v>1755</v>
      </c>
      <c r="E107" s="2">
        <v>164.67391304347825</v>
      </c>
      <c r="F107" s="2">
        <v>44.706521739130437</v>
      </c>
      <c r="G107" s="2">
        <v>0</v>
      </c>
      <c r="H107" s="2">
        <v>0.1875</v>
      </c>
      <c r="I107" s="2">
        <v>59.375</v>
      </c>
      <c r="J107" s="2">
        <v>0</v>
      </c>
      <c r="K107" s="2">
        <v>0</v>
      </c>
      <c r="L107" s="2">
        <v>5.0051086956521731</v>
      </c>
      <c r="M107" s="2">
        <v>0.15760869565217392</v>
      </c>
      <c r="N107" s="2">
        <v>0</v>
      </c>
      <c r="O107" s="2">
        <v>9.5709570957095715E-4</v>
      </c>
      <c r="P107" s="2">
        <v>0.14130434782608695</v>
      </c>
      <c r="Q107" s="2">
        <v>20.5</v>
      </c>
      <c r="R107" s="2">
        <v>0.12534653465346535</v>
      </c>
      <c r="S107" s="2">
        <v>4.112608695652173</v>
      </c>
      <c r="T107" s="2">
        <v>4.6134782608695648</v>
      </c>
      <c r="U107" s="2">
        <v>0</v>
      </c>
      <c r="V107" s="2">
        <v>5.2990099009900982E-2</v>
      </c>
      <c r="W107" s="2">
        <v>2.968804347826087</v>
      </c>
      <c r="X107" s="2">
        <v>9.6091304347826068</v>
      </c>
      <c r="Y107" s="2">
        <v>0</v>
      </c>
      <c r="Z107" s="2">
        <v>7.6380858085808578E-2</v>
      </c>
      <c r="AA107" s="2">
        <v>29.508152173913043</v>
      </c>
      <c r="AB107" s="2">
        <v>0</v>
      </c>
      <c r="AC107" s="2">
        <v>0</v>
      </c>
      <c r="AD107" s="2">
        <v>0</v>
      </c>
      <c r="AE107" s="2">
        <v>0</v>
      </c>
      <c r="AF107" s="2">
        <v>0</v>
      </c>
      <c r="AG107" s="2">
        <v>0</v>
      </c>
      <c r="AH107" t="s">
        <v>381</v>
      </c>
      <c r="AI107">
        <v>5</v>
      </c>
    </row>
    <row r="108" spans="1:35" x14ac:dyDescent="0.25">
      <c r="A108" t="s">
        <v>1823</v>
      </c>
      <c r="B108" t="s">
        <v>898</v>
      </c>
      <c r="C108" t="s">
        <v>1553</v>
      </c>
      <c r="D108" t="s">
        <v>1731</v>
      </c>
      <c r="E108" s="2">
        <v>84.260869565217391</v>
      </c>
      <c r="F108" s="2">
        <v>5.7391304347826084</v>
      </c>
      <c r="G108" s="2">
        <v>0</v>
      </c>
      <c r="H108" s="2">
        <v>0</v>
      </c>
      <c r="I108" s="2">
        <v>5.7391304347826084</v>
      </c>
      <c r="J108" s="2">
        <v>0</v>
      </c>
      <c r="K108" s="2">
        <v>0</v>
      </c>
      <c r="L108" s="2">
        <v>3.5108695652173914E-2</v>
      </c>
      <c r="M108" s="2">
        <v>5.2826086956521738</v>
      </c>
      <c r="N108" s="2">
        <v>3.1086956521739131</v>
      </c>
      <c r="O108" s="2">
        <v>9.958720330237357E-2</v>
      </c>
      <c r="P108" s="2">
        <v>5.3614130434782608</v>
      </c>
      <c r="Q108" s="2">
        <v>7.9972826086956523</v>
      </c>
      <c r="R108" s="2">
        <v>0.15853973168214655</v>
      </c>
      <c r="S108" s="2">
        <v>7.4999999999999997E-2</v>
      </c>
      <c r="T108" s="2">
        <v>8.8043478260869557E-2</v>
      </c>
      <c r="U108" s="2">
        <v>0</v>
      </c>
      <c r="V108" s="2">
        <v>1.934984520123839E-3</v>
      </c>
      <c r="W108" s="2">
        <v>0</v>
      </c>
      <c r="X108" s="2">
        <v>0.1691304347826087</v>
      </c>
      <c r="Y108" s="2">
        <v>0</v>
      </c>
      <c r="Z108" s="2">
        <v>2.0072239422084625E-3</v>
      </c>
      <c r="AA108" s="2">
        <v>0</v>
      </c>
      <c r="AB108" s="2">
        <v>0</v>
      </c>
      <c r="AC108" s="2">
        <v>0</v>
      </c>
      <c r="AD108" s="2">
        <v>0</v>
      </c>
      <c r="AE108" s="2">
        <v>0</v>
      </c>
      <c r="AF108" s="2">
        <v>0</v>
      </c>
      <c r="AG108" s="2">
        <v>0</v>
      </c>
      <c r="AH108" t="s">
        <v>206</v>
      </c>
      <c r="AI108">
        <v>5</v>
      </c>
    </row>
    <row r="109" spans="1:35" x14ac:dyDescent="0.25">
      <c r="A109" t="s">
        <v>1823</v>
      </c>
      <c r="B109" t="s">
        <v>1153</v>
      </c>
      <c r="C109" t="s">
        <v>1414</v>
      </c>
      <c r="D109" t="s">
        <v>1758</v>
      </c>
      <c r="E109" s="2">
        <v>58.576086956521742</v>
      </c>
      <c r="F109" s="2">
        <v>10.260869565217391</v>
      </c>
      <c r="G109" s="2">
        <v>0</v>
      </c>
      <c r="H109" s="2">
        <v>0</v>
      </c>
      <c r="I109" s="2">
        <v>0</v>
      </c>
      <c r="J109" s="2">
        <v>0</v>
      </c>
      <c r="K109" s="2">
        <v>0</v>
      </c>
      <c r="L109" s="2">
        <v>0</v>
      </c>
      <c r="M109" s="2">
        <v>4</v>
      </c>
      <c r="N109" s="2">
        <v>1.2027173913043476</v>
      </c>
      <c r="O109" s="2">
        <v>8.8819818148079419E-2</v>
      </c>
      <c r="P109" s="2">
        <v>4.7826086956521738</v>
      </c>
      <c r="Q109" s="2">
        <v>5.2684782608695642</v>
      </c>
      <c r="R109" s="2">
        <v>0.17159027648914452</v>
      </c>
      <c r="S109" s="2">
        <v>0</v>
      </c>
      <c r="T109" s="2">
        <v>0</v>
      </c>
      <c r="U109" s="2">
        <v>0</v>
      </c>
      <c r="V109" s="2">
        <v>0</v>
      </c>
      <c r="W109" s="2">
        <v>0</v>
      </c>
      <c r="X109" s="2">
        <v>0</v>
      </c>
      <c r="Y109" s="2">
        <v>0</v>
      </c>
      <c r="Z109" s="2">
        <v>0</v>
      </c>
      <c r="AA109" s="2">
        <v>0</v>
      </c>
      <c r="AB109" s="2">
        <v>0</v>
      </c>
      <c r="AC109" s="2">
        <v>0</v>
      </c>
      <c r="AD109" s="2">
        <v>0</v>
      </c>
      <c r="AE109" s="2">
        <v>0</v>
      </c>
      <c r="AF109" s="2">
        <v>0</v>
      </c>
      <c r="AG109" s="2">
        <v>0</v>
      </c>
      <c r="AH109" t="s">
        <v>461</v>
      </c>
      <c r="AI109">
        <v>5</v>
      </c>
    </row>
    <row r="110" spans="1:35" x14ac:dyDescent="0.25">
      <c r="A110" t="s">
        <v>1823</v>
      </c>
      <c r="B110" t="s">
        <v>982</v>
      </c>
      <c r="C110" t="s">
        <v>1570</v>
      </c>
      <c r="D110" t="s">
        <v>1755</v>
      </c>
      <c r="E110" s="2">
        <v>130.7608695652174</v>
      </c>
      <c r="F110" s="2">
        <v>10.782608695652174</v>
      </c>
      <c r="G110" s="2">
        <v>0</v>
      </c>
      <c r="H110" s="2">
        <v>0</v>
      </c>
      <c r="I110" s="2">
        <v>0</v>
      </c>
      <c r="J110" s="2">
        <v>0</v>
      </c>
      <c r="K110" s="2">
        <v>0</v>
      </c>
      <c r="L110" s="2">
        <v>0</v>
      </c>
      <c r="M110" s="2">
        <v>5.9130434782608692</v>
      </c>
      <c r="N110" s="2">
        <v>11.236413043478262</v>
      </c>
      <c r="O110" s="2">
        <v>0.13115128844555279</v>
      </c>
      <c r="P110" s="2">
        <v>5.7391304347826084</v>
      </c>
      <c r="Q110" s="2">
        <v>15.521739130434783</v>
      </c>
      <c r="R110" s="2">
        <v>0.16259351620947629</v>
      </c>
      <c r="S110" s="2">
        <v>0</v>
      </c>
      <c r="T110" s="2">
        <v>0</v>
      </c>
      <c r="U110" s="2">
        <v>0</v>
      </c>
      <c r="V110" s="2">
        <v>0</v>
      </c>
      <c r="W110" s="2">
        <v>0</v>
      </c>
      <c r="X110" s="2">
        <v>0</v>
      </c>
      <c r="Y110" s="2">
        <v>0</v>
      </c>
      <c r="Z110" s="2">
        <v>0</v>
      </c>
      <c r="AA110" s="2">
        <v>0</v>
      </c>
      <c r="AB110" s="2">
        <v>0</v>
      </c>
      <c r="AC110" s="2">
        <v>0</v>
      </c>
      <c r="AD110" s="2">
        <v>0</v>
      </c>
      <c r="AE110" s="2">
        <v>0</v>
      </c>
      <c r="AF110" s="2">
        <v>0</v>
      </c>
      <c r="AG110" s="2">
        <v>0</v>
      </c>
      <c r="AH110" t="s">
        <v>290</v>
      </c>
      <c r="AI110">
        <v>5</v>
      </c>
    </row>
    <row r="111" spans="1:35" x14ac:dyDescent="0.25">
      <c r="A111" t="s">
        <v>1823</v>
      </c>
      <c r="B111" t="s">
        <v>1009</v>
      </c>
      <c r="C111" t="s">
        <v>1598</v>
      </c>
      <c r="D111" t="s">
        <v>1755</v>
      </c>
      <c r="E111" s="2">
        <v>113.98913043478261</v>
      </c>
      <c r="F111" s="2">
        <v>17.130434782608695</v>
      </c>
      <c r="G111" s="2">
        <v>0</v>
      </c>
      <c r="H111" s="2">
        <v>0</v>
      </c>
      <c r="I111" s="2">
        <v>0</v>
      </c>
      <c r="J111" s="2">
        <v>0</v>
      </c>
      <c r="K111" s="2">
        <v>0</v>
      </c>
      <c r="L111" s="2">
        <v>0</v>
      </c>
      <c r="M111" s="2">
        <v>5.3722826086956523</v>
      </c>
      <c r="N111" s="2">
        <v>16.706521739130434</v>
      </c>
      <c r="O111" s="2">
        <v>0.19369219033088586</v>
      </c>
      <c r="P111" s="2">
        <v>6.0679347826086953</v>
      </c>
      <c r="Q111" s="2">
        <v>11.456521739130435</v>
      </c>
      <c r="R111" s="2">
        <v>0.15373796128540099</v>
      </c>
      <c r="S111" s="2">
        <v>0</v>
      </c>
      <c r="T111" s="2">
        <v>0</v>
      </c>
      <c r="U111" s="2">
        <v>0</v>
      </c>
      <c r="V111" s="2">
        <v>0</v>
      </c>
      <c r="W111" s="2">
        <v>0</v>
      </c>
      <c r="X111" s="2">
        <v>0</v>
      </c>
      <c r="Y111" s="2">
        <v>0</v>
      </c>
      <c r="Z111" s="2">
        <v>0</v>
      </c>
      <c r="AA111" s="2">
        <v>0</v>
      </c>
      <c r="AB111" s="2">
        <v>0</v>
      </c>
      <c r="AC111" s="2">
        <v>0</v>
      </c>
      <c r="AD111" s="2">
        <v>0</v>
      </c>
      <c r="AE111" s="2">
        <v>4.4891304347826084</v>
      </c>
      <c r="AF111" s="2">
        <v>0</v>
      </c>
      <c r="AG111" s="2">
        <v>0</v>
      </c>
      <c r="AH111" t="s">
        <v>317</v>
      </c>
      <c r="AI111">
        <v>5</v>
      </c>
    </row>
    <row r="112" spans="1:35" x14ac:dyDescent="0.25">
      <c r="A112" t="s">
        <v>1823</v>
      </c>
      <c r="B112" t="s">
        <v>1062</v>
      </c>
      <c r="C112" t="s">
        <v>1615</v>
      </c>
      <c r="D112" t="s">
        <v>1750</v>
      </c>
      <c r="E112" s="2">
        <v>134.22826086956522</v>
      </c>
      <c r="F112" s="2">
        <v>10.173913043478262</v>
      </c>
      <c r="G112" s="2">
        <v>0</v>
      </c>
      <c r="H112" s="2">
        <v>0</v>
      </c>
      <c r="I112" s="2">
        <v>0</v>
      </c>
      <c r="J112" s="2">
        <v>0</v>
      </c>
      <c r="K112" s="2">
        <v>0</v>
      </c>
      <c r="L112" s="2">
        <v>0</v>
      </c>
      <c r="M112" s="2">
        <v>11.4375</v>
      </c>
      <c r="N112" s="2">
        <v>5.5652173913043477</v>
      </c>
      <c r="O112" s="2">
        <v>0.12667017572273059</v>
      </c>
      <c r="P112" s="2">
        <v>0.34782608695652173</v>
      </c>
      <c r="Q112" s="2">
        <v>8.4755434782608692</v>
      </c>
      <c r="R112" s="2">
        <v>6.5734067535832857E-2</v>
      </c>
      <c r="S112" s="2">
        <v>0</v>
      </c>
      <c r="T112" s="2">
        <v>0</v>
      </c>
      <c r="U112" s="2">
        <v>0</v>
      </c>
      <c r="V112" s="2">
        <v>0</v>
      </c>
      <c r="W112" s="2">
        <v>0</v>
      </c>
      <c r="X112" s="2">
        <v>0</v>
      </c>
      <c r="Y112" s="2">
        <v>0</v>
      </c>
      <c r="Z112" s="2">
        <v>0</v>
      </c>
      <c r="AA112" s="2">
        <v>0</v>
      </c>
      <c r="AB112" s="2">
        <v>0</v>
      </c>
      <c r="AC112" s="2">
        <v>0</v>
      </c>
      <c r="AD112" s="2">
        <v>0</v>
      </c>
      <c r="AE112" s="2">
        <v>0</v>
      </c>
      <c r="AF112" s="2">
        <v>0</v>
      </c>
      <c r="AG112" s="2">
        <v>0</v>
      </c>
      <c r="AH112" t="s">
        <v>370</v>
      </c>
      <c r="AI112">
        <v>5</v>
      </c>
    </row>
    <row r="113" spans="1:35" x14ac:dyDescent="0.25">
      <c r="A113" t="s">
        <v>1823</v>
      </c>
      <c r="B113" t="s">
        <v>1099</v>
      </c>
      <c r="C113" t="s">
        <v>1627</v>
      </c>
      <c r="D113" t="s">
        <v>1750</v>
      </c>
      <c r="E113" s="2">
        <v>156.52173913043478</v>
      </c>
      <c r="F113" s="2">
        <v>10.782608695652174</v>
      </c>
      <c r="G113" s="2">
        <v>0</v>
      </c>
      <c r="H113" s="2">
        <v>0</v>
      </c>
      <c r="I113" s="2">
        <v>0</v>
      </c>
      <c r="J113" s="2">
        <v>0</v>
      </c>
      <c r="K113" s="2">
        <v>0</v>
      </c>
      <c r="L113" s="2">
        <v>0</v>
      </c>
      <c r="M113" s="2">
        <v>4.8885869565217392</v>
      </c>
      <c r="N113" s="2">
        <v>9.2309782608695645</v>
      </c>
      <c r="O113" s="2">
        <v>9.0208333333333335E-2</v>
      </c>
      <c r="P113" s="2">
        <v>10.559782608695652</v>
      </c>
      <c r="Q113" s="2">
        <v>29.703804347826086</v>
      </c>
      <c r="R113" s="2">
        <v>0.2572395833333333</v>
      </c>
      <c r="S113" s="2">
        <v>0</v>
      </c>
      <c r="T113" s="2">
        <v>0</v>
      </c>
      <c r="U113" s="2">
        <v>0</v>
      </c>
      <c r="V113" s="2">
        <v>0</v>
      </c>
      <c r="W113" s="2">
        <v>0</v>
      </c>
      <c r="X113" s="2">
        <v>0</v>
      </c>
      <c r="Y113" s="2">
        <v>0</v>
      </c>
      <c r="Z113" s="2">
        <v>0</v>
      </c>
      <c r="AA113" s="2">
        <v>0</v>
      </c>
      <c r="AB113" s="2">
        <v>0</v>
      </c>
      <c r="AC113" s="2">
        <v>0</v>
      </c>
      <c r="AD113" s="2">
        <v>0</v>
      </c>
      <c r="AE113" s="2">
        <v>0</v>
      </c>
      <c r="AF113" s="2">
        <v>0</v>
      </c>
      <c r="AG113" s="2">
        <v>0</v>
      </c>
      <c r="AH113" t="s">
        <v>407</v>
      </c>
      <c r="AI113">
        <v>5</v>
      </c>
    </row>
    <row r="114" spans="1:35" x14ac:dyDescent="0.25">
      <c r="A114" t="s">
        <v>1823</v>
      </c>
      <c r="B114" t="s">
        <v>981</v>
      </c>
      <c r="C114" t="s">
        <v>1433</v>
      </c>
      <c r="D114" t="s">
        <v>1758</v>
      </c>
      <c r="E114" s="2">
        <v>82.271739130434781</v>
      </c>
      <c r="F114" s="2">
        <v>10.391304347826088</v>
      </c>
      <c r="G114" s="2">
        <v>0</v>
      </c>
      <c r="H114" s="2">
        <v>0</v>
      </c>
      <c r="I114" s="2">
        <v>0</v>
      </c>
      <c r="J114" s="2">
        <v>0</v>
      </c>
      <c r="K114" s="2">
        <v>0</v>
      </c>
      <c r="L114" s="2">
        <v>0</v>
      </c>
      <c r="M114" s="2">
        <v>0</v>
      </c>
      <c r="N114" s="2">
        <v>10.548913043478262</v>
      </c>
      <c r="O114" s="2">
        <v>0.12822037257233454</v>
      </c>
      <c r="P114" s="2">
        <v>4.7065217391304346</v>
      </c>
      <c r="Q114" s="2">
        <v>12.008152173913043</v>
      </c>
      <c r="R114" s="2">
        <v>0.20316422248645791</v>
      </c>
      <c r="S114" s="2">
        <v>0</v>
      </c>
      <c r="T114" s="2">
        <v>0</v>
      </c>
      <c r="U114" s="2">
        <v>0</v>
      </c>
      <c r="V114" s="2">
        <v>0</v>
      </c>
      <c r="W114" s="2">
        <v>0</v>
      </c>
      <c r="X114" s="2">
        <v>0</v>
      </c>
      <c r="Y114" s="2">
        <v>0</v>
      </c>
      <c r="Z114" s="2">
        <v>0</v>
      </c>
      <c r="AA114" s="2">
        <v>0</v>
      </c>
      <c r="AB114" s="2">
        <v>0</v>
      </c>
      <c r="AC114" s="2">
        <v>0</v>
      </c>
      <c r="AD114" s="2">
        <v>0</v>
      </c>
      <c r="AE114" s="2">
        <v>5.4402173913043477</v>
      </c>
      <c r="AF114" s="2">
        <v>0</v>
      </c>
      <c r="AG114" s="2">
        <v>0</v>
      </c>
      <c r="AH114" t="s">
        <v>289</v>
      </c>
      <c r="AI114">
        <v>5</v>
      </c>
    </row>
    <row r="115" spans="1:35" x14ac:dyDescent="0.25">
      <c r="A115" t="s">
        <v>1823</v>
      </c>
      <c r="B115" t="s">
        <v>961</v>
      </c>
      <c r="C115" t="s">
        <v>1487</v>
      </c>
      <c r="D115" t="s">
        <v>1755</v>
      </c>
      <c r="E115" s="2">
        <v>125.70652173913044</v>
      </c>
      <c r="F115" s="2">
        <v>8.9239130434782616</v>
      </c>
      <c r="G115" s="2">
        <v>0</v>
      </c>
      <c r="H115" s="2">
        <v>0</v>
      </c>
      <c r="I115" s="2">
        <v>0</v>
      </c>
      <c r="J115" s="2">
        <v>0</v>
      </c>
      <c r="K115" s="2">
        <v>0</v>
      </c>
      <c r="L115" s="2">
        <v>0</v>
      </c>
      <c r="M115" s="2">
        <v>5.0434782608695654</v>
      </c>
      <c r="N115" s="2">
        <v>16.635869565217391</v>
      </c>
      <c r="O115" s="2">
        <v>0.17246000864677907</v>
      </c>
      <c r="P115" s="2">
        <v>5.4782608695652177</v>
      </c>
      <c r="Q115" s="2">
        <v>24.535326086956523</v>
      </c>
      <c r="R115" s="2">
        <v>0.23875918720276698</v>
      </c>
      <c r="S115" s="2">
        <v>0</v>
      </c>
      <c r="T115" s="2">
        <v>0</v>
      </c>
      <c r="U115" s="2">
        <v>0</v>
      </c>
      <c r="V115" s="2">
        <v>0</v>
      </c>
      <c r="W115" s="2">
        <v>0</v>
      </c>
      <c r="X115" s="2">
        <v>0</v>
      </c>
      <c r="Y115" s="2">
        <v>0</v>
      </c>
      <c r="Z115" s="2">
        <v>0</v>
      </c>
      <c r="AA115" s="2">
        <v>0</v>
      </c>
      <c r="AB115" s="2">
        <v>0</v>
      </c>
      <c r="AC115" s="2">
        <v>0</v>
      </c>
      <c r="AD115" s="2">
        <v>0</v>
      </c>
      <c r="AE115" s="2">
        <v>17.016304347826086</v>
      </c>
      <c r="AF115" s="2">
        <v>0</v>
      </c>
      <c r="AG115" s="2">
        <v>0</v>
      </c>
      <c r="AH115" t="s">
        <v>269</v>
      </c>
      <c r="AI115">
        <v>5</v>
      </c>
    </row>
    <row r="116" spans="1:35" x14ac:dyDescent="0.25">
      <c r="A116" t="s">
        <v>1823</v>
      </c>
      <c r="B116" t="s">
        <v>908</v>
      </c>
      <c r="C116" t="s">
        <v>1556</v>
      </c>
      <c r="D116" t="s">
        <v>1784</v>
      </c>
      <c r="E116" s="2">
        <v>56.380434782608695</v>
      </c>
      <c r="F116" s="2">
        <v>3.2391304347826089</v>
      </c>
      <c r="G116" s="2">
        <v>0</v>
      </c>
      <c r="H116" s="2">
        <v>0.36956521739130432</v>
      </c>
      <c r="I116" s="2">
        <v>0.32608695652173914</v>
      </c>
      <c r="J116" s="2">
        <v>0</v>
      </c>
      <c r="K116" s="2">
        <v>0</v>
      </c>
      <c r="L116" s="2">
        <v>3.9809782608695654</v>
      </c>
      <c r="M116" s="2">
        <v>0.13858695652173914</v>
      </c>
      <c r="N116" s="2">
        <v>4.8007608695652184</v>
      </c>
      <c r="O116" s="2">
        <v>8.7607480239059204E-2</v>
      </c>
      <c r="P116" s="2">
        <v>5.4885869565217398</v>
      </c>
      <c r="Q116" s="2">
        <v>2.9805434782608686</v>
      </c>
      <c r="R116" s="2">
        <v>0.15021399652978598</v>
      </c>
      <c r="S116" s="2">
        <v>1.5416304347826089</v>
      </c>
      <c r="T116" s="2">
        <v>4.5723913043478257</v>
      </c>
      <c r="U116" s="2">
        <v>0</v>
      </c>
      <c r="V116" s="2">
        <v>0.10844225949489107</v>
      </c>
      <c r="W116" s="2">
        <v>2.6783695652173907</v>
      </c>
      <c r="X116" s="2">
        <v>4.3143478260869559</v>
      </c>
      <c r="Y116" s="2">
        <v>0</v>
      </c>
      <c r="Z116" s="2">
        <v>0.12402737613263926</v>
      </c>
      <c r="AA116" s="2">
        <v>0</v>
      </c>
      <c r="AB116" s="2">
        <v>0</v>
      </c>
      <c r="AC116" s="2">
        <v>0</v>
      </c>
      <c r="AD116" s="2">
        <v>0</v>
      </c>
      <c r="AE116" s="2">
        <v>0</v>
      </c>
      <c r="AF116" s="2">
        <v>0</v>
      </c>
      <c r="AG116" s="2">
        <v>0</v>
      </c>
      <c r="AH116" t="s">
        <v>216</v>
      </c>
      <c r="AI116">
        <v>5</v>
      </c>
    </row>
    <row r="117" spans="1:35" x14ac:dyDescent="0.25">
      <c r="A117" t="s">
        <v>1823</v>
      </c>
      <c r="B117" t="s">
        <v>1344</v>
      </c>
      <c r="C117" t="s">
        <v>1433</v>
      </c>
      <c r="D117" t="s">
        <v>1758</v>
      </c>
      <c r="E117" s="2">
        <v>72.543478260869563</v>
      </c>
      <c r="F117" s="2">
        <v>31.076086956521738</v>
      </c>
      <c r="G117" s="2">
        <v>0</v>
      </c>
      <c r="H117" s="2">
        <v>0</v>
      </c>
      <c r="I117" s="2">
        <v>0</v>
      </c>
      <c r="J117" s="2">
        <v>0</v>
      </c>
      <c r="K117" s="2">
        <v>0</v>
      </c>
      <c r="L117" s="2">
        <v>6.1053260869565209</v>
      </c>
      <c r="M117" s="2">
        <v>5.1304347826086953</v>
      </c>
      <c r="N117" s="2">
        <v>5.0570652173913047</v>
      </c>
      <c r="O117" s="2">
        <v>0.14043302367395866</v>
      </c>
      <c r="P117" s="2">
        <v>5.5652173913043477</v>
      </c>
      <c r="Q117" s="2">
        <v>4.7146739130434785</v>
      </c>
      <c r="R117" s="2">
        <v>0.1417066227150135</v>
      </c>
      <c r="S117" s="2">
        <v>12.135217391304352</v>
      </c>
      <c r="T117" s="2">
        <v>23.288804347826083</v>
      </c>
      <c r="U117" s="2">
        <v>0</v>
      </c>
      <c r="V117" s="2">
        <v>0.48831435421036867</v>
      </c>
      <c r="W117" s="2">
        <v>15.74434782608696</v>
      </c>
      <c r="X117" s="2">
        <v>25.180760869565212</v>
      </c>
      <c r="Y117" s="2">
        <v>3.2444565217391301</v>
      </c>
      <c r="Z117" s="2">
        <v>0.60887024273299373</v>
      </c>
      <c r="AA117" s="2">
        <v>0</v>
      </c>
      <c r="AB117" s="2">
        <v>0</v>
      </c>
      <c r="AC117" s="2">
        <v>0</v>
      </c>
      <c r="AD117" s="2">
        <v>0</v>
      </c>
      <c r="AE117" s="2">
        <v>0</v>
      </c>
      <c r="AF117" s="2">
        <v>0</v>
      </c>
      <c r="AG117" s="2">
        <v>0</v>
      </c>
      <c r="AH117" t="s">
        <v>653</v>
      </c>
      <c r="AI117">
        <v>5</v>
      </c>
    </row>
    <row r="118" spans="1:35" x14ac:dyDescent="0.25">
      <c r="A118" t="s">
        <v>1823</v>
      </c>
      <c r="B118" t="s">
        <v>1051</v>
      </c>
      <c r="C118" t="s">
        <v>1454</v>
      </c>
      <c r="D118" t="s">
        <v>1755</v>
      </c>
      <c r="E118" s="2">
        <v>157.18478260869566</v>
      </c>
      <c r="F118" s="2">
        <v>50.766304347826086</v>
      </c>
      <c r="G118" s="2">
        <v>0.17391304347826086</v>
      </c>
      <c r="H118" s="2">
        <v>0.58695652173913049</v>
      </c>
      <c r="I118" s="2">
        <v>6.6005434782608692</v>
      </c>
      <c r="J118" s="2">
        <v>0</v>
      </c>
      <c r="K118" s="2">
        <v>0</v>
      </c>
      <c r="L118" s="2">
        <v>3.9792391304347823</v>
      </c>
      <c r="M118" s="2">
        <v>15.970108695652174</v>
      </c>
      <c r="N118" s="2">
        <v>0</v>
      </c>
      <c r="O118" s="2">
        <v>0.1016008574787359</v>
      </c>
      <c r="P118" s="2">
        <v>4.8804347826086953</v>
      </c>
      <c r="Q118" s="2">
        <v>14.266304347826088</v>
      </c>
      <c r="R118" s="2">
        <v>0.12181038655694626</v>
      </c>
      <c r="S118" s="2">
        <v>3.9395652173913032</v>
      </c>
      <c r="T118" s="2">
        <v>4.7336956521739122</v>
      </c>
      <c r="U118" s="2">
        <v>0</v>
      </c>
      <c r="V118" s="2">
        <v>5.5178756655832918E-2</v>
      </c>
      <c r="W118" s="2">
        <v>3.6644565217391309</v>
      </c>
      <c r="X118" s="2">
        <v>9.6486956521739131</v>
      </c>
      <c r="Y118" s="2">
        <v>0</v>
      </c>
      <c r="Z118" s="2">
        <v>8.4697462139547749E-2</v>
      </c>
      <c r="AA118" s="2">
        <v>0</v>
      </c>
      <c r="AB118" s="2">
        <v>0.1358695652173913</v>
      </c>
      <c r="AC118" s="2">
        <v>0</v>
      </c>
      <c r="AD118" s="2">
        <v>0</v>
      </c>
      <c r="AE118" s="2">
        <v>0</v>
      </c>
      <c r="AF118" s="2">
        <v>0</v>
      </c>
      <c r="AG118" s="2">
        <v>0</v>
      </c>
      <c r="AH118" t="s">
        <v>359</v>
      </c>
      <c r="AI118">
        <v>5</v>
      </c>
    </row>
    <row r="119" spans="1:35" x14ac:dyDescent="0.25">
      <c r="A119" t="s">
        <v>1823</v>
      </c>
      <c r="B119" t="s">
        <v>1236</v>
      </c>
      <c r="C119" t="s">
        <v>1671</v>
      </c>
      <c r="D119" t="s">
        <v>1733</v>
      </c>
      <c r="E119" s="2">
        <v>50.923913043478258</v>
      </c>
      <c r="F119" s="2">
        <v>19.486413043478262</v>
      </c>
      <c r="G119" s="2">
        <v>6.5217391304347824E-2</v>
      </c>
      <c r="H119" s="2">
        <v>0</v>
      </c>
      <c r="I119" s="2">
        <v>0</v>
      </c>
      <c r="J119" s="2">
        <v>0</v>
      </c>
      <c r="K119" s="2">
        <v>0</v>
      </c>
      <c r="L119" s="2">
        <v>1.9088043478260872</v>
      </c>
      <c r="M119" s="2">
        <v>0</v>
      </c>
      <c r="N119" s="2">
        <v>5.4728260869565215</v>
      </c>
      <c r="O119" s="2">
        <v>0.10747065101387407</v>
      </c>
      <c r="P119" s="2">
        <v>4.4538043478260869</v>
      </c>
      <c r="Q119" s="2">
        <v>2.5326086956521738</v>
      </c>
      <c r="R119" s="2">
        <v>0.1371931696905016</v>
      </c>
      <c r="S119" s="2">
        <v>0.96380434782608682</v>
      </c>
      <c r="T119" s="2">
        <v>3.7469565217391296</v>
      </c>
      <c r="U119" s="2">
        <v>0</v>
      </c>
      <c r="V119" s="2">
        <v>9.2505869797225179E-2</v>
      </c>
      <c r="W119" s="2">
        <v>1.3242391304347827</v>
      </c>
      <c r="X119" s="2">
        <v>4.276413043478259</v>
      </c>
      <c r="Y119" s="2">
        <v>0</v>
      </c>
      <c r="Z119" s="2">
        <v>0.10998078975453572</v>
      </c>
      <c r="AA119" s="2">
        <v>0</v>
      </c>
      <c r="AB119" s="2">
        <v>0</v>
      </c>
      <c r="AC119" s="2">
        <v>0</v>
      </c>
      <c r="AD119" s="2">
        <v>0</v>
      </c>
      <c r="AE119" s="2">
        <v>0</v>
      </c>
      <c r="AF119" s="2">
        <v>0</v>
      </c>
      <c r="AG119" s="2">
        <v>0</v>
      </c>
      <c r="AH119" t="s">
        <v>544</v>
      </c>
      <c r="AI119">
        <v>5</v>
      </c>
    </row>
    <row r="120" spans="1:35" x14ac:dyDescent="0.25">
      <c r="A120" t="s">
        <v>1823</v>
      </c>
      <c r="B120" t="s">
        <v>1362</v>
      </c>
      <c r="C120" t="s">
        <v>1504</v>
      </c>
      <c r="D120" t="s">
        <v>1758</v>
      </c>
      <c r="E120" s="2">
        <v>26.434782608695652</v>
      </c>
      <c r="F120" s="2">
        <v>5.3804347826086953</v>
      </c>
      <c r="G120" s="2">
        <v>0</v>
      </c>
      <c r="H120" s="2">
        <v>0.12228260869565218</v>
      </c>
      <c r="I120" s="2">
        <v>0.2608695652173913</v>
      </c>
      <c r="J120" s="2">
        <v>0</v>
      </c>
      <c r="K120" s="2">
        <v>0</v>
      </c>
      <c r="L120" s="2">
        <v>0.73749999999999982</v>
      </c>
      <c r="M120" s="2">
        <v>0</v>
      </c>
      <c r="N120" s="2">
        <v>5.4057608695652171</v>
      </c>
      <c r="O120" s="2">
        <v>0.20449424342105263</v>
      </c>
      <c r="P120" s="2">
        <v>4.4782608695652177</v>
      </c>
      <c r="Q120" s="2">
        <v>0</v>
      </c>
      <c r="R120" s="2">
        <v>0.16940789473684212</v>
      </c>
      <c r="S120" s="2">
        <v>1.4795652173913039</v>
      </c>
      <c r="T120" s="2">
        <v>0.63456521739130434</v>
      </c>
      <c r="U120" s="2">
        <v>0</v>
      </c>
      <c r="V120" s="2">
        <v>7.9975328947368404E-2</v>
      </c>
      <c r="W120" s="2">
        <v>1.0403260869565216</v>
      </c>
      <c r="X120" s="2">
        <v>2.1742391304347821</v>
      </c>
      <c r="Y120" s="2">
        <v>0</v>
      </c>
      <c r="Z120" s="2">
        <v>0.12160361842105261</v>
      </c>
      <c r="AA120" s="2">
        <v>0</v>
      </c>
      <c r="AB120" s="2">
        <v>0</v>
      </c>
      <c r="AC120" s="2">
        <v>0</v>
      </c>
      <c r="AD120" s="2">
        <v>0</v>
      </c>
      <c r="AE120" s="2">
        <v>0</v>
      </c>
      <c r="AF120" s="2">
        <v>0</v>
      </c>
      <c r="AG120" s="2">
        <v>0</v>
      </c>
      <c r="AH120" t="s">
        <v>672</v>
      </c>
      <c r="AI120">
        <v>5</v>
      </c>
    </row>
    <row r="121" spans="1:35" x14ac:dyDescent="0.25">
      <c r="A121" t="s">
        <v>1823</v>
      </c>
      <c r="B121" t="s">
        <v>1038</v>
      </c>
      <c r="C121" t="s">
        <v>1454</v>
      </c>
      <c r="D121" t="s">
        <v>1755</v>
      </c>
      <c r="E121" s="2">
        <v>78.760869565217391</v>
      </c>
      <c r="F121" s="2">
        <v>9.9021739130434785</v>
      </c>
      <c r="G121" s="2">
        <v>0.14130434782608695</v>
      </c>
      <c r="H121" s="2">
        <v>0.2608695652173913</v>
      </c>
      <c r="I121" s="2">
        <v>1.7826086956521738</v>
      </c>
      <c r="J121" s="2">
        <v>0</v>
      </c>
      <c r="K121" s="2">
        <v>0</v>
      </c>
      <c r="L121" s="2">
        <v>3.7138043478260858</v>
      </c>
      <c r="M121" s="2">
        <v>0</v>
      </c>
      <c r="N121" s="2">
        <v>1.7336956521739131</v>
      </c>
      <c r="O121" s="2">
        <v>2.201214463152084E-2</v>
      </c>
      <c r="P121" s="2">
        <v>0</v>
      </c>
      <c r="Q121" s="2">
        <v>11.399456521739131</v>
      </c>
      <c r="R121" s="2">
        <v>0.14473502622136353</v>
      </c>
      <c r="S121" s="2">
        <v>1.6479347826086959</v>
      </c>
      <c r="T121" s="2">
        <v>4.6009782608695655</v>
      </c>
      <c r="U121" s="2">
        <v>0</v>
      </c>
      <c r="V121" s="2">
        <v>7.9340325696936248E-2</v>
      </c>
      <c r="W121" s="2">
        <v>1.9894565217391302</v>
      </c>
      <c r="X121" s="2">
        <v>7.4552173913043465</v>
      </c>
      <c r="Y121" s="2">
        <v>0</v>
      </c>
      <c r="Z121" s="2">
        <v>0.11991581562241235</v>
      </c>
      <c r="AA121" s="2">
        <v>0</v>
      </c>
      <c r="AB121" s="2">
        <v>0</v>
      </c>
      <c r="AC121" s="2">
        <v>0</v>
      </c>
      <c r="AD121" s="2">
        <v>42.554347826086953</v>
      </c>
      <c r="AE121" s="2">
        <v>0</v>
      </c>
      <c r="AF121" s="2">
        <v>0</v>
      </c>
      <c r="AG121" s="2">
        <v>0</v>
      </c>
      <c r="AH121" t="s">
        <v>346</v>
      </c>
      <c r="AI121">
        <v>5</v>
      </c>
    </row>
    <row r="122" spans="1:35" x14ac:dyDescent="0.25">
      <c r="A122" t="s">
        <v>1823</v>
      </c>
      <c r="B122" t="s">
        <v>878</v>
      </c>
      <c r="C122" t="s">
        <v>1541</v>
      </c>
      <c r="D122" t="s">
        <v>1768</v>
      </c>
      <c r="E122" s="2">
        <v>12.923913043478262</v>
      </c>
      <c r="F122" s="2">
        <v>5.1739130434782608</v>
      </c>
      <c r="G122" s="2">
        <v>0.32608695652173914</v>
      </c>
      <c r="H122" s="2">
        <v>0.62750000000000017</v>
      </c>
      <c r="I122" s="2">
        <v>1.701086956521739</v>
      </c>
      <c r="J122" s="2">
        <v>0</v>
      </c>
      <c r="K122" s="2">
        <v>0</v>
      </c>
      <c r="L122" s="2">
        <v>4.016413043478261</v>
      </c>
      <c r="M122" s="2">
        <v>2.6086956521739131</v>
      </c>
      <c r="N122" s="2">
        <v>0</v>
      </c>
      <c r="O122" s="2">
        <v>0.20185029436501262</v>
      </c>
      <c r="P122" s="2">
        <v>5.0434782608695654</v>
      </c>
      <c r="Q122" s="2">
        <v>4.5445652173913045</v>
      </c>
      <c r="R122" s="2">
        <v>0.7418839360807401</v>
      </c>
      <c r="S122" s="2">
        <v>2.5590217391304351</v>
      </c>
      <c r="T122" s="2">
        <v>9.562608695652175</v>
      </c>
      <c r="U122" s="2">
        <v>0</v>
      </c>
      <c r="V122" s="2">
        <v>0.93792262405382676</v>
      </c>
      <c r="W122" s="2">
        <v>15.715978260869566</v>
      </c>
      <c r="X122" s="2">
        <v>9.5068478260869558</v>
      </c>
      <c r="Y122" s="2">
        <v>4.3967391304347823</v>
      </c>
      <c r="Z122" s="2">
        <v>2.2918418839360806</v>
      </c>
      <c r="AA122" s="2">
        <v>0</v>
      </c>
      <c r="AB122" s="2">
        <v>0</v>
      </c>
      <c r="AC122" s="2">
        <v>0</v>
      </c>
      <c r="AD122" s="2">
        <v>0</v>
      </c>
      <c r="AE122" s="2">
        <v>0</v>
      </c>
      <c r="AF122" s="2">
        <v>0</v>
      </c>
      <c r="AG122" s="2">
        <v>0</v>
      </c>
      <c r="AH122" t="s">
        <v>186</v>
      </c>
      <c r="AI122">
        <v>5</v>
      </c>
    </row>
    <row r="123" spans="1:35" x14ac:dyDescent="0.25">
      <c r="A123" t="s">
        <v>1823</v>
      </c>
      <c r="B123" t="s">
        <v>884</v>
      </c>
      <c r="C123" t="s">
        <v>1547</v>
      </c>
      <c r="D123" t="s">
        <v>1764</v>
      </c>
      <c r="E123" s="2">
        <v>82.032608695652172</v>
      </c>
      <c r="F123" s="2">
        <v>43.059239130434776</v>
      </c>
      <c r="G123" s="2">
        <v>0.17934782608695651</v>
      </c>
      <c r="H123" s="2">
        <v>0.33152173913043476</v>
      </c>
      <c r="I123" s="2">
        <v>1.3913043478260869</v>
      </c>
      <c r="J123" s="2">
        <v>0</v>
      </c>
      <c r="K123" s="2">
        <v>0</v>
      </c>
      <c r="L123" s="2">
        <v>3.9240217391304348</v>
      </c>
      <c r="M123" s="2">
        <v>5.2967391304347826</v>
      </c>
      <c r="N123" s="2">
        <v>4.410869565217391</v>
      </c>
      <c r="O123" s="2">
        <v>0.11833841261428381</v>
      </c>
      <c r="P123" s="2">
        <v>5.3913043478260869</v>
      </c>
      <c r="Q123" s="2">
        <v>28.795108695652175</v>
      </c>
      <c r="R123" s="2">
        <v>0.41674175168941302</v>
      </c>
      <c r="S123" s="2">
        <v>9.3623913043478257</v>
      </c>
      <c r="T123" s="2">
        <v>11.347934782608698</v>
      </c>
      <c r="U123" s="2">
        <v>0</v>
      </c>
      <c r="V123" s="2">
        <v>0.25246455545249774</v>
      </c>
      <c r="W123" s="2">
        <v>4.7882608695652173</v>
      </c>
      <c r="X123" s="2">
        <v>14.593043478260871</v>
      </c>
      <c r="Y123" s="2">
        <v>3.0592391304347832</v>
      </c>
      <c r="Z123" s="2">
        <v>0.27355638001855043</v>
      </c>
      <c r="AA123" s="2">
        <v>0</v>
      </c>
      <c r="AB123" s="2">
        <v>0</v>
      </c>
      <c r="AC123" s="2">
        <v>0</v>
      </c>
      <c r="AD123" s="2">
        <v>0</v>
      </c>
      <c r="AE123" s="2">
        <v>0</v>
      </c>
      <c r="AF123" s="2">
        <v>0</v>
      </c>
      <c r="AG123" s="2">
        <v>0</v>
      </c>
      <c r="AH123" t="s">
        <v>192</v>
      </c>
      <c r="AI123">
        <v>5</v>
      </c>
    </row>
    <row r="124" spans="1:35" x14ac:dyDescent="0.25">
      <c r="A124" t="s">
        <v>1823</v>
      </c>
      <c r="B124" t="s">
        <v>888</v>
      </c>
      <c r="C124" t="s">
        <v>1454</v>
      </c>
      <c r="D124" t="s">
        <v>1755</v>
      </c>
      <c r="E124" s="2">
        <v>166.30434782608697</v>
      </c>
      <c r="F124" s="2">
        <v>2.0869565217391304</v>
      </c>
      <c r="G124" s="2">
        <v>0</v>
      </c>
      <c r="H124" s="2">
        <v>0</v>
      </c>
      <c r="I124" s="2">
        <v>5.1902173913043477</v>
      </c>
      <c r="J124" s="2">
        <v>0</v>
      </c>
      <c r="K124" s="2">
        <v>0</v>
      </c>
      <c r="L124" s="2">
        <v>4.6405434782608719</v>
      </c>
      <c r="M124" s="2">
        <v>14.817934782608695</v>
      </c>
      <c r="N124" s="2">
        <v>0</v>
      </c>
      <c r="O124" s="2">
        <v>8.910130718954247E-2</v>
      </c>
      <c r="P124" s="2">
        <v>4.8179347826086953</v>
      </c>
      <c r="Q124" s="2">
        <v>30.956521739130434</v>
      </c>
      <c r="R124" s="2">
        <v>0.21511437908496728</v>
      </c>
      <c r="S124" s="2">
        <v>6.4143478260869591</v>
      </c>
      <c r="T124" s="2">
        <v>9.5059782608695667</v>
      </c>
      <c r="U124" s="2">
        <v>0</v>
      </c>
      <c r="V124" s="2">
        <v>9.5730065359477132E-2</v>
      </c>
      <c r="W124" s="2">
        <v>7.23423913043478</v>
      </c>
      <c r="X124" s="2">
        <v>6.1667391304347818</v>
      </c>
      <c r="Y124" s="2">
        <v>24.815217391304348</v>
      </c>
      <c r="Z124" s="2">
        <v>0.22979673202614376</v>
      </c>
      <c r="AA124" s="2">
        <v>0</v>
      </c>
      <c r="AB124" s="2">
        <v>0</v>
      </c>
      <c r="AC124" s="2">
        <v>0</v>
      </c>
      <c r="AD124" s="2">
        <v>0</v>
      </c>
      <c r="AE124" s="2">
        <v>0</v>
      </c>
      <c r="AF124" s="2">
        <v>0</v>
      </c>
      <c r="AG124" s="2">
        <v>0</v>
      </c>
      <c r="AH124" t="s">
        <v>196</v>
      </c>
      <c r="AI124">
        <v>5</v>
      </c>
    </row>
    <row r="125" spans="1:35" x14ac:dyDescent="0.25">
      <c r="A125" t="s">
        <v>1823</v>
      </c>
      <c r="B125" t="s">
        <v>939</v>
      </c>
      <c r="C125" t="s">
        <v>1489</v>
      </c>
      <c r="D125" t="s">
        <v>1768</v>
      </c>
      <c r="E125" s="2">
        <v>84.858695652173907</v>
      </c>
      <c r="F125" s="2">
        <v>11.478260869565217</v>
      </c>
      <c r="G125" s="2">
        <v>0</v>
      </c>
      <c r="H125" s="2">
        <v>0</v>
      </c>
      <c r="I125" s="2">
        <v>0.75271739130434778</v>
      </c>
      <c r="J125" s="2">
        <v>0</v>
      </c>
      <c r="K125" s="2">
        <v>0</v>
      </c>
      <c r="L125" s="2">
        <v>0</v>
      </c>
      <c r="M125" s="2">
        <v>5.7391304347826084</v>
      </c>
      <c r="N125" s="2">
        <v>5.1974999999999998</v>
      </c>
      <c r="O125" s="2">
        <v>0.12888049186627384</v>
      </c>
      <c r="P125" s="2">
        <v>5.7391304347826084</v>
      </c>
      <c r="Q125" s="2">
        <v>8.9782608695652169</v>
      </c>
      <c r="R125" s="2">
        <v>0.17343409760471371</v>
      </c>
      <c r="S125" s="2">
        <v>0</v>
      </c>
      <c r="T125" s="2">
        <v>0</v>
      </c>
      <c r="U125" s="2">
        <v>0</v>
      </c>
      <c r="V125" s="2">
        <v>0</v>
      </c>
      <c r="W125" s="2">
        <v>0</v>
      </c>
      <c r="X125" s="2">
        <v>0</v>
      </c>
      <c r="Y125" s="2">
        <v>0</v>
      </c>
      <c r="Z125" s="2">
        <v>0</v>
      </c>
      <c r="AA125" s="2">
        <v>0</v>
      </c>
      <c r="AB125" s="2">
        <v>0</v>
      </c>
      <c r="AC125" s="2">
        <v>0</v>
      </c>
      <c r="AD125" s="2">
        <v>0</v>
      </c>
      <c r="AE125" s="2">
        <v>0</v>
      </c>
      <c r="AF125" s="2">
        <v>0</v>
      </c>
      <c r="AG125" s="2">
        <v>0</v>
      </c>
      <c r="AH125" t="s">
        <v>247</v>
      </c>
      <c r="AI125">
        <v>5</v>
      </c>
    </row>
    <row r="126" spans="1:35" x14ac:dyDescent="0.25">
      <c r="A126" t="s">
        <v>1823</v>
      </c>
      <c r="B126" t="s">
        <v>990</v>
      </c>
      <c r="C126" t="s">
        <v>1452</v>
      </c>
      <c r="D126" t="s">
        <v>1768</v>
      </c>
      <c r="E126" s="2">
        <v>79.184782608695656</v>
      </c>
      <c r="F126" s="2">
        <v>9.1304347826086953</v>
      </c>
      <c r="G126" s="2">
        <v>0</v>
      </c>
      <c r="H126" s="2">
        <v>0</v>
      </c>
      <c r="I126" s="2">
        <v>0</v>
      </c>
      <c r="J126" s="2">
        <v>0</v>
      </c>
      <c r="K126" s="2">
        <v>0</v>
      </c>
      <c r="L126" s="2">
        <v>0</v>
      </c>
      <c r="M126" s="2">
        <v>3.8260869565217392</v>
      </c>
      <c r="N126" s="2">
        <v>1.3043478260869565</v>
      </c>
      <c r="O126" s="2">
        <v>6.4790665751544269E-2</v>
      </c>
      <c r="P126" s="2">
        <v>5.2173913043478262</v>
      </c>
      <c r="Q126" s="2">
        <v>9.1983695652173907</v>
      </c>
      <c r="R126" s="2">
        <v>0.18205216197666435</v>
      </c>
      <c r="S126" s="2">
        <v>0</v>
      </c>
      <c r="T126" s="2">
        <v>0</v>
      </c>
      <c r="U126" s="2">
        <v>0</v>
      </c>
      <c r="V126" s="2">
        <v>0</v>
      </c>
      <c r="W126" s="2">
        <v>0</v>
      </c>
      <c r="X126" s="2">
        <v>0</v>
      </c>
      <c r="Y126" s="2">
        <v>0</v>
      </c>
      <c r="Z126" s="2">
        <v>0</v>
      </c>
      <c r="AA126" s="2">
        <v>0</v>
      </c>
      <c r="AB126" s="2">
        <v>0</v>
      </c>
      <c r="AC126" s="2">
        <v>0</v>
      </c>
      <c r="AD126" s="2">
        <v>0</v>
      </c>
      <c r="AE126" s="2">
        <v>0</v>
      </c>
      <c r="AF126" s="2">
        <v>0</v>
      </c>
      <c r="AG126" s="2">
        <v>0</v>
      </c>
      <c r="AH126" t="s">
        <v>298</v>
      </c>
      <c r="AI126">
        <v>5</v>
      </c>
    </row>
    <row r="127" spans="1:35" x14ac:dyDescent="0.25">
      <c r="A127" t="s">
        <v>1823</v>
      </c>
      <c r="B127" t="s">
        <v>1012</v>
      </c>
      <c r="C127" t="s">
        <v>1601</v>
      </c>
      <c r="D127" t="s">
        <v>1755</v>
      </c>
      <c r="E127" s="2">
        <v>68.826086956521735</v>
      </c>
      <c r="F127" s="2">
        <v>9.1304347826086953</v>
      </c>
      <c r="G127" s="2">
        <v>0</v>
      </c>
      <c r="H127" s="2">
        <v>0</v>
      </c>
      <c r="I127" s="2">
        <v>0</v>
      </c>
      <c r="J127" s="2">
        <v>0</v>
      </c>
      <c r="K127" s="2">
        <v>0</v>
      </c>
      <c r="L127" s="2">
        <v>0</v>
      </c>
      <c r="M127" s="2">
        <v>5.0652173913043477</v>
      </c>
      <c r="N127" s="2">
        <v>4.6956521739130439</v>
      </c>
      <c r="O127" s="2">
        <v>0.14181933038534428</v>
      </c>
      <c r="P127" s="2">
        <v>4.4347826086956523</v>
      </c>
      <c r="Q127" s="2">
        <v>9.2744565217391308</v>
      </c>
      <c r="R127" s="2">
        <v>0.19918667087807962</v>
      </c>
      <c r="S127" s="2">
        <v>0</v>
      </c>
      <c r="T127" s="2">
        <v>0</v>
      </c>
      <c r="U127" s="2">
        <v>0</v>
      </c>
      <c r="V127" s="2">
        <v>0</v>
      </c>
      <c r="W127" s="2">
        <v>0</v>
      </c>
      <c r="X127" s="2">
        <v>0</v>
      </c>
      <c r="Y127" s="2">
        <v>0</v>
      </c>
      <c r="Z127" s="2">
        <v>0</v>
      </c>
      <c r="AA127" s="2">
        <v>0</v>
      </c>
      <c r="AB127" s="2">
        <v>0</v>
      </c>
      <c r="AC127" s="2">
        <v>0</v>
      </c>
      <c r="AD127" s="2">
        <v>0</v>
      </c>
      <c r="AE127" s="2">
        <v>0</v>
      </c>
      <c r="AF127" s="2">
        <v>0</v>
      </c>
      <c r="AG127" s="2">
        <v>0</v>
      </c>
      <c r="AH127" t="s">
        <v>320</v>
      </c>
      <c r="AI127">
        <v>5</v>
      </c>
    </row>
    <row r="128" spans="1:35" x14ac:dyDescent="0.25">
      <c r="A128" t="s">
        <v>1823</v>
      </c>
      <c r="B128" t="s">
        <v>872</v>
      </c>
      <c r="C128" t="s">
        <v>1541</v>
      </c>
      <c r="D128" t="s">
        <v>1768</v>
      </c>
      <c r="E128" s="2">
        <v>127.07608695652173</v>
      </c>
      <c r="F128" s="2">
        <v>15.989130434782609</v>
      </c>
      <c r="G128" s="2">
        <v>0</v>
      </c>
      <c r="H128" s="2">
        <v>0</v>
      </c>
      <c r="I128" s="2">
        <v>0</v>
      </c>
      <c r="J128" s="2">
        <v>0</v>
      </c>
      <c r="K128" s="2">
        <v>0</v>
      </c>
      <c r="L128" s="2">
        <v>0</v>
      </c>
      <c r="M128" s="2">
        <v>5.7608695652173916</v>
      </c>
      <c r="N128" s="2">
        <v>4.2445652173913047</v>
      </c>
      <c r="O128" s="2">
        <v>7.8735779659567184E-2</v>
      </c>
      <c r="P128" s="2">
        <v>3.9184782608695654</v>
      </c>
      <c r="Q128" s="2">
        <v>16.736413043478262</v>
      </c>
      <c r="R128" s="2">
        <v>0.16253956034556499</v>
      </c>
      <c r="S128" s="2">
        <v>0</v>
      </c>
      <c r="T128" s="2">
        <v>0</v>
      </c>
      <c r="U128" s="2">
        <v>0</v>
      </c>
      <c r="V128" s="2">
        <v>0</v>
      </c>
      <c r="W128" s="2">
        <v>0</v>
      </c>
      <c r="X128" s="2">
        <v>0</v>
      </c>
      <c r="Y128" s="2">
        <v>0</v>
      </c>
      <c r="Z128" s="2">
        <v>0</v>
      </c>
      <c r="AA128" s="2">
        <v>0</v>
      </c>
      <c r="AB128" s="2">
        <v>0</v>
      </c>
      <c r="AC128" s="2">
        <v>0</v>
      </c>
      <c r="AD128" s="2">
        <v>0</v>
      </c>
      <c r="AE128" s="2">
        <v>0</v>
      </c>
      <c r="AF128" s="2">
        <v>0</v>
      </c>
      <c r="AG128" s="2">
        <v>0</v>
      </c>
      <c r="AH128" t="s">
        <v>180</v>
      </c>
      <c r="AI128">
        <v>5</v>
      </c>
    </row>
    <row r="129" spans="1:35" x14ac:dyDescent="0.25">
      <c r="A129" t="s">
        <v>1823</v>
      </c>
      <c r="B129" t="s">
        <v>729</v>
      </c>
      <c r="C129" t="s">
        <v>1461</v>
      </c>
      <c r="D129" t="s">
        <v>1755</v>
      </c>
      <c r="E129" s="2">
        <v>126.10869565217391</v>
      </c>
      <c r="F129" s="2">
        <v>16.260869565217391</v>
      </c>
      <c r="G129" s="2">
        <v>0</v>
      </c>
      <c r="H129" s="2">
        <v>0</v>
      </c>
      <c r="I129" s="2">
        <v>0</v>
      </c>
      <c r="J129" s="2">
        <v>0</v>
      </c>
      <c r="K129" s="2">
        <v>0</v>
      </c>
      <c r="L129" s="2">
        <v>0</v>
      </c>
      <c r="M129" s="2">
        <v>8.7826086956521738</v>
      </c>
      <c r="N129" s="2">
        <v>4.9565217391304346</v>
      </c>
      <c r="O129" s="2">
        <v>0.10894673332184107</v>
      </c>
      <c r="P129" s="2">
        <v>5.0434782608695654</v>
      </c>
      <c r="Q129" s="2">
        <v>27.633152173913043</v>
      </c>
      <c r="R129" s="2">
        <v>0.25911480779176005</v>
      </c>
      <c r="S129" s="2">
        <v>0</v>
      </c>
      <c r="T129" s="2">
        <v>0</v>
      </c>
      <c r="U129" s="2">
        <v>0</v>
      </c>
      <c r="V129" s="2">
        <v>0</v>
      </c>
      <c r="W129" s="2">
        <v>0</v>
      </c>
      <c r="X129" s="2">
        <v>0</v>
      </c>
      <c r="Y129" s="2">
        <v>0</v>
      </c>
      <c r="Z129" s="2">
        <v>0</v>
      </c>
      <c r="AA129" s="2">
        <v>0</v>
      </c>
      <c r="AB129" s="2">
        <v>0</v>
      </c>
      <c r="AC129" s="2">
        <v>0</v>
      </c>
      <c r="AD129" s="2">
        <v>0</v>
      </c>
      <c r="AE129" s="2">
        <v>0</v>
      </c>
      <c r="AF129" s="2">
        <v>0</v>
      </c>
      <c r="AG129" s="2">
        <v>0</v>
      </c>
      <c r="AH129" t="s">
        <v>37</v>
      </c>
      <c r="AI129">
        <v>5</v>
      </c>
    </row>
    <row r="130" spans="1:35" x14ac:dyDescent="0.25">
      <c r="A130" t="s">
        <v>1823</v>
      </c>
      <c r="B130" t="s">
        <v>967</v>
      </c>
      <c r="C130" t="s">
        <v>1491</v>
      </c>
      <c r="D130" t="s">
        <v>1755</v>
      </c>
      <c r="E130" s="2">
        <v>139.20652173913044</v>
      </c>
      <c r="F130" s="2">
        <v>10.782608695652174</v>
      </c>
      <c r="G130" s="2">
        <v>0</v>
      </c>
      <c r="H130" s="2">
        <v>0</v>
      </c>
      <c r="I130" s="2">
        <v>0.45652173913043476</v>
      </c>
      <c r="J130" s="2">
        <v>0</v>
      </c>
      <c r="K130" s="2">
        <v>0</v>
      </c>
      <c r="L130" s="2">
        <v>0</v>
      </c>
      <c r="M130" s="2">
        <v>1.3043478260869565</v>
      </c>
      <c r="N130" s="2">
        <v>10.956521739130435</v>
      </c>
      <c r="O130" s="2">
        <v>8.8076832981962991E-2</v>
      </c>
      <c r="P130" s="2">
        <v>10.173913043478262</v>
      </c>
      <c r="Q130" s="2">
        <v>23.529891304347824</v>
      </c>
      <c r="R130" s="2">
        <v>0.24211368782696963</v>
      </c>
      <c r="S130" s="2">
        <v>0</v>
      </c>
      <c r="T130" s="2">
        <v>0</v>
      </c>
      <c r="U130" s="2">
        <v>0</v>
      </c>
      <c r="V130" s="2">
        <v>0</v>
      </c>
      <c r="W130" s="2">
        <v>0</v>
      </c>
      <c r="X130" s="2">
        <v>0</v>
      </c>
      <c r="Y130" s="2">
        <v>0</v>
      </c>
      <c r="Z130" s="2">
        <v>0</v>
      </c>
      <c r="AA130" s="2">
        <v>0</v>
      </c>
      <c r="AB130" s="2">
        <v>0</v>
      </c>
      <c r="AC130" s="2">
        <v>0</v>
      </c>
      <c r="AD130" s="2">
        <v>0</v>
      </c>
      <c r="AE130" s="2">
        <v>0</v>
      </c>
      <c r="AF130" s="2">
        <v>0</v>
      </c>
      <c r="AG130" s="2">
        <v>0</v>
      </c>
      <c r="AH130" t="s">
        <v>275</v>
      </c>
      <c r="AI130">
        <v>5</v>
      </c>
    </row>
    <row r="131" spans="1:35" x14ac:dyDescent="0.25">
      <c r="A131" t="s">
        <v>1823</v>
      </c>
      <c r="B131" t="s">
        <v>983</v>
      </c>
      <c r="C131" t="s">
        <v>1584</v>
      </c>
      <c r="D131" t="s">
        <v>1755</v>
      </c>
      <c r="E131" s="2">
        <v>110.10869565217391</v>
      </c>
      <c r="F131" s="2">
        <v>13.565217391304348</v>
      </c>
      <c r="G131" s="2">
        <v>0</v>
      </c>
      <c r="H131" s="2">
        <v>0</v>
      </c>
      <c r="I131" s="2">
        <v>0</v>
      </c>
      <c r="J131" s="2">
        <v>0</v>
      </c>
      <c r="K131" s="2">
        <v>0</v>
      </c>
      <c r="L131" s="2">
        <v>0</v>
      </c>
      <c r="M131" s="2">
        <v>3.9130434782608696</v>
      </c>
      <c r="N131" s="2">
        <v>10.782608695652174</v>
      </c>
      <c r="O131" s="2">
        <v>0.13346495557749261</v>
      </c>
      <c r="P131" s="2">
        <v>4.8695652173913047</v>
      </c>
      <c r="Q131" s="2">
        <v>19.010869565217391</v>
      </c>
      <c r="R131" s="2">
        <v>0.21688055281342547</v>
      </c>
      <c r="S131" s="2">
        <v>0</v>
      </c>
      <c r="T131" s="2">
        <v>0</v>
      </c>
      <c r="U131" s="2">
        <v>0</v>
      </c>
      <c r="V131" s="2">
        <v>0</v>
      </c>
      <c r="W131" s="2">
        <v>0</v>
      </c>
      <c r="X131" s="2">
        <v>0</v>
      </c>
      <c r="Y131" s="2">
        <v>0</v>
      </c>
      <c r="Z131" s="2">
        <v>0</v>
      </c>
      <c r="AA131" s="2">
        <v>0</v>
      </c>
      <c r="AB131" s="2">
        <v>0</v>
      </c>
      <c r="AC131" s="2">
        <v>0</v>
      </c>
      <c r="AD131" s="2">
        <v>0</v>
      </c>
      <c r="AE131" s="2">
        <v>0</v>
      </c>
      <c r="AF131" s="2">
        <v>0</v>
      </c>
      <c r="AG131" s="2">
        <v>0</v>
      </c>
      <c r="AH131" t="s">
        <v>291</v>
      </c>
      <c r="AI131">
        <v>5</v>
      </c>
    </row>
    <row r="132" spans="1:35" x14ac:dyDescent="0.25">
      <c r="A132" t="s">
        <v>1823</v>
      </c>
      <c r="B132" t="s">
        <v>1074</v>
      </c>
      <c r="C132" t="s">
        <v>1594</v>
      </c>
      <c r="D132" t="s">
        <v>1755</v>
      </c>
      <c r="E132" s="2">
        <v>166.44565217391303</v>
      </c>
      <c r="F132" s="2">
        <v>11.130434782608695</v>
      </c>
      <c r="G132" s="2">
        <v>0</v>
      </c>
      <c r="H132" s="2">
        <v>0</v>
      </c>
      <c r="I132" s="2">
        <v>0</v>
      </c>
      <c r="J132" s="2">
        <v>0</v>
      </c>
      <c r="K132" s="2">
        <v>0</v>
      </c>
      <c r="L132" s="2">
        <v>0</v>
      </c>
      <c r="M132" s="2">
        <v>5.3043478260869561</v>
      </c>
      <c r="N132" s="2">
        <v>10.956521739130435</v>
      </c>
      <c r="O132" s="2">
        <v>9.7694769150395086E-2</v>
      </c>
      <c r="P132" s="2">
        <v>5.4782608695652177</v>
      </c>
      <c r="Q132" s="2">
        <v>22.654891304347824</v>
      </c>
      <c r="R132" s="2">
        <v>0.16902305230849607</v>
      </c>
      <c r="S132" s="2">
        <v>0</v>
      </c>
      <c r="T132" s="2">
        <v>0</v>
      </c>
      <c r="U132" s="2">
        <v>0</v>
      </c>
      <c r="V132" s="2">
        <v>0</v>
      </c>
      <c r="W132" s="2">
        <v>0</v>
      </c>
      <c r="X132" s="2">
        <v>0</v>
      </c>
      <c r="Y132" s="2">
        <v>0</v>
      </c>
      <c r="Z132" s="2">
        <v>0</v>
      </c>
      <c r="AA132" s="2">
        <v>0</v>
      </c>
      <c r="AB132" s="2">
        <v>0</v>
      </c>
      <c r="AC132" s="2">
        <v>0</v>
      </c>
      <c r="AD132" s="2">
        <v>0</v>
      </c>
      <c r="AE132" s="2">
        <v>0</v>
      </c>
      <c r="AF132" s="2">
        <v>0</v>
      </c>
      <c r="AG132" s="2">
        <v>0</v>
      </c>
      <c r="AH132" t="s">
        <v>382</v>
      </c>
      <c r="AI132">
        <v>5</v>
      </c>
    </row>
    <row r="133" spans="1:35" x14ac:dyDescent="0.25">
      <c r="A133" t="s">
        <v>1823</v>
      </c>
      <c r="B133" t="s">
        <v>1157</v>
      </c>
      <c r="C133" t="s">
        <v>1646</v>
      </c>
      <c r="D133" t="s">
        <v>1799</v>
      </c>
      <c r="E133" s="2">
        <v>29.065217391304348</v>
      </c>
      <c r="F133" s="2">
        <v>6.1956521739130439</v>
      </c>
      <c r="G133" s="2">
        <v>0</v>
      </c>
      <c r="H133" s="2">
        <v>0.14402173913043478</v>
      </c>
      <c r="I133" s="2">
        <v>0.25</v>
      </c>
      <c r="J133" s="2">
        <v>0</v>
      </c>
      <c r="K133" s="2">
        <v>0</v>
      </c>
      <c r="L133" s="2">
        <v>1.6470652173913047</v>
      </c>
      <c r="M133" s="2">
        <v>0</v>
      </c>
      <c r="N133" s="2">
        <v>4.4206521739130444</v>
      </c>
      <c r="O133" s="2">
        <v>0.15209424083769638</v>
      </c>
      <c r="P133" s="2">
        <v>5.3077173913043474</v>
      </c>
      <c r="Q133" s="2">
        <v>4.3320652173913041</v>
      </c>
      <c r="R133" s="2">
        <v>0.33166043380703064</v>
      </c>
      <c r="S133" s="2">
        <v>0.24858695652173915</v>
      </c>
      <c r="T133" s="2">
        <v>1.757934782608696</v>
      </c>
      <c r="U133" s="2">
        <v>0</v>
      </c>
      <c r="V133" s="2">
        <v>6.903515332834706E-2</v>
      </c>
      <c r="W133" s="2">
        <v>0.47489130434782612</v>
      </c>
      <c r="X133" s="2">
        <v>5.5156521739130424</v>
      </c>
      <c r="Y133" s="2">
        <v>0</v>
      </c>
      <c r="Z133" s="2">
        <v>0.20610695587135375</v>
      </c>
      <c r="AA133" s="2">
        <v>0</v>
      </c>
      <c r="AB133" s="2">
        <v>0</v>
      </c>
      <c r="AC133" s="2">
        <v>0</v>
      </c>
      <c r="AD133" s="2">
        <v>0</v>
      </c>
      <c r="AE133" s="2">
        <v>0</v>
      </c>
      <c r="AF133" s="2">
        <v>0</v>
      </c>
      <c r="AG133" s="2">
        <v>0</v>
      </c>
      <c r="AH133" t="s">
        <v>465</v>
      </c>
      <c r="AI133">
        <v>5</v>
      </c>
    </row>
    <row r="134" spans="1:35" x14ac:dyDescent="0.25">
      <c r="A134" t="s">
        <v>1823</v>
      </c>
      <c r="B134" t="s">
        <v>1292</v>
      </c>
      <c r="C134" t="s">
        <v>1395</v>
      </c>
      <c r="D134" t="s">
        <v>1716</v>
      </c>
      <c r="E134" s="2">
        <v>26.423913043478262</v>
      </c>
      <c r="F134" s="2">
        <v>5.2173913043478262</v>
      </c>
      <c r="G134" s="2">
        <v>0</v>
      </c>
      <c r="H134" s="2">
        <v>0.115</v>
      </c>
      <c r="I134" s="2">
        <v>0.2608695652173913</v>
      </c>
      <c r="J134" s="2">
        <v>0</v>
      </c>
      <c r="K134" s="2">
        <v>0</v>
      </c>
      <c r="L134" s="2">
        <v>0.51989130434782604</v>
      </c>
      <c r="M134" s="2">
        <v>0</v>
      </c>
      <c r="N134" s="2">
        <v>4.7742391304347827</v>
      </c>
      <c r="O134" s="2">
        <v>0.1806787330316742</v>
      </c>
      <c r="P134" s="2">
        <v>4.9381521739130436</v>
      </c>
      <c r="Q134" s="2">
        <v>0</v>
      </c>
      <c r="R134" s="2">
        <v>0.18688194158782395</v>
      </c>
      <c r="S134" s="2">
        <v>0.51945652173913037</v>
      </c>
      <c r="T134" s="2">
        <v>4.1190217391304333</v>
      </c>
      <c r="U134" s="2">
        <v>0</v>
      </c>
      <c r="V134" s="2">
        <v>0.17554092965857665</v>
      </c>
      <c r="W134" s="2">
        <v>0.7189130434782609</v>
      </c>
      <c r="X134" s="2">
        <v>3.6358695652173911</v>
      </c>
      <c r="Y134" s="2">
        <v>0</v>
      </c>
      <c r="Z134" s="2">
        <v>0.16480460715754833</v>
      </c>
      <c r="AA134" s="2">
        <v>0</v>
      </c>
      <c r="AB134" s="2">
        <v>0</v>
      </c>
      <c r="AC134" s="2">
        <v>0</v>
      </c>
      <c r="AD134" s="2">
        <v>0</v>
      </c>
      <c r="AE134" s="2">
        <v>0</v>
      </c>
      <c r="AF134" s="2">
        <v>0</v>
      </c>
      <c r="AG134" s="2">
        <v>0</v>
      </c>
      <c r="AH134" t="s">
        <v>600</v>
      </c>
      <c r="AI134">
        <v>5</v>
      </c>
    </row>
    <row r="135" spans="1:35" x14ac:dyDescent="0.25">
      <c r="A135" t="s">
        <v>1823</v>
      </c>
      <c r="B135" t="s">
        <v>1204</v>
      </c>
      <c r="C135" t="s">
        <v>689</v>
      </c>
      <c r="D135" t="s">
        <v>1755</v>
      </c>
      <c r="E135" s="2">
        <v>36.402173913043477</v>
      </c>
      <c r="F135" s="2">
        <v>3.7201086956521738</v>
      </c>
      <c r="G135" s="2">
        <v>0</v>
      </c>
      <c r="H135" s="2">
        <v>0</v>
      </c>
      <c r="I135" s="2">
        <v>0</v>
      </c>
      <c r="J135" s="2">
        <v>0</v>
      </c>
      <c r="K135" s="2">
        <v>0</v>
      </c>
      <c r="L135" s="2">
        <v>0.53836956521739121</v>
      </c>
      <c r="M135" s="2">
        <v>0</v>
      </c>
      <c r="N135" s="2">
        <v>3.8885869565217392</v>
      </c>
      <c r="O135" s="2">
        <v>0.10682293221857271</v>
      </c>
      <c r="P135" s="2">
        <v>0</v>
      </c>
      <c r="Q135" s="2">
        <v>10.315217391304348</v>
      </c>
      <c r="R135" s="2">
        <v>0.28336816960286654</v>
      </c>
      <c r="S135" s="2">
        <v>0.86173913043478267</v>
      </c>
      <c r="T135" s="2">
        <v>2.0070652173913048</v>
      </c>
      <c r="U135" s="2">
        <v>0</v>
      </c>
      <c r="V135" s="2">
        <v>7.8808599581964775E-2</v>
      </c>
      <c r="W135" s="2">
        <v>0.4388043478260869</v>
      </c>
      <c r="X135" s="2">
        <v>3.0977173913043479</v>
      </c>
      <c r="Y135" s="2">
        <v>0</v>
      </c>
      <c r="Z135" s="2">
        <v>9.7151388474171402E-2</v>
      </c>
      <c r="AA135" s="2">
        <v>0</v>
      </c>
      <c r="AB135" s="2">
        <v>0</v>
      </c>
      <c r="AC135" s="2">
        <v>7.4130434782608692</v>
      </c>
      <c r="AD135" s="2">
        <v>0</v>
      </c>
      <c r="AE135" s="2">
        <v>0</v>
      </c>
      <c r="AF135" s="2">
        <v>0</v>
      </c>
      <c r="AG135" s="2">
        <v>0</v>
      </c>
      <c r="AH135" t="s">
        <v>512</v>
      </c>
      <c r="AI135">
        <v>5</v>
      </c>
    </row>
    <row r="136" spans="1:35" x14ac:dyDescent="0.25">
      <c r="A136" t="s">
        <v>1823</v>
      </c>
      <c r="B136" t="s">
        <v>1164</v>
      </c>
      <c r="C136" t="s">
        <v>1473</v>
      </c>
      <c r="D136" t="s">
        <v>1729</v>
      </c>
      <c r="E136" s="2">
        <v>72.586956521739125</v>
      </c>
      <c r="F136" s="2">
        <v>40.092391304347828</v>
      </c>
      <c r="G136" s="2">
        <v>0.2608695652173913</v>
      </c>
      <c r="H136" s="2">
        <v>0.52445652173913049</v>
      </c>
      <c r="I136" s="2">
        <v>0.25</v>
      </c>
      <c r="J136" s="2">
        <v>0</v>
      </c>
      <c r="K136" s="2">
        <v>0</v>
      </c>
      <c r="L136" s="2">
        <v>3.8866304347826075</v>
      </c>
      <c r="M136" s="2">
        <v>0</v>
      </c>
      <c r="N136" s="2">
        <v>16.192934782608695</v>
      </c>
      <c r="O136" s="2">
        <v>0.22308325846061697</v>
      </c>
      <c r="P136" s="2">
        <v>6.125</v>
      </c>
      <c r="Q136" s="2">
        <v>9.383152173913043</v>
      </c>
      <c r="R136" s="2">
        <v>0.21364929619646603</v>
      </c>
      <c r="S136" s="2">
        <v>7.3325000000000005</v>
      </c>
      <c r="T136" s="2">
        <v>8.0745652173913047</v>
      </c>
      <c r="U136" s="2">
        <v>0</v>
      </c>
      <c r="V136" s="2">
        <v>0.21225666367175805</v>
      </c>
      <c r="W136" s="2">
        <v>2.4320652173913047</v>
      </c>
      <c r="X136" s="2">
        <v>9.7853260869565197</v>
      </c>
      <c r="Y136" s="2">
        <v>0</v>
      </c>
      <c r="Z136" s="2">
        <v>0.16831386642707397</v>
      </c>
      <c r="AA136" s="2">
        <v>0</v>
      </c>
      <c r="AB136" s="2">
        <v>0</v>
      </c>
      <c r="AC136" s="2">
        <v>0</v>
      </c>
      <c r="AD136" s="2">
        <v>0</v>
      </c>
      <c r="AE136" s="2">
        <v>0</v>
      </c>
      <c r="AF136" s="2">
        <v>0</v>
      </c>
      <c r="AG136" s="2">
        <v>0</v>
      </c>
      <c r="AH136" t="s">
        <v>472</v>
      </c>
      <c r="AI136">
        <v>5</v>
      </c>
    </row>
    <row r="137" spans="1:35" x14ac:dyDescent="0.25">
      <c r="A137" t="s">
        <v>1823</v>
      </c>
      <c r="B137" t="s">
        <v>1083</v>
      </c>
      <c r="C137" t="s">
        <v>1454</v>
      </c>
      <c r="D137" t="s">
        <v>1755</v>
      </c>
      <c r="E137" s="2">
        <v>82.173913043478265</v>
      </c>
      <c r="F137" s="2">
        <v>10.679347826086957</v>
      </c>
      <c r="G137" s="2">
        <v>0</v>
      </c>
      <c r="H137" s="2">
        <v>0.41576086956521741</v>
      </c>
      <c r="I137" s="2">
        <v>0</v>
      </c>
      <c r="J137" s="2">
        <v>0</v>
      </c>
      <c r="K137" s="2">
        <v>0</v>
      </c>
      <c r="L137" s="2">
        <v>8.6956521739130432E-2</v>
      </c>
      <c r="M137" s="2">
        <v>0</v>
      </c>
      <c r="N137" s="2">
        <v>0</v>
      </c>
      <c r="O137" s="2">
        <v>0</v>
      </c>
      <c r="P137" s="2">
        <v>4.9728260869565215</v>
      </c>
      <c r="Q137" s="2">
        <v>9.9184782608695645</v>
      </c>
      <c r="R137" s="2">
        <v>0.18121693121693119</v>
      </c>
      <c r="S137" s="2">
        <v>8.6956521739130432E-2</v>
      </c>
      <c r="T137" s="2">
        <v>0.17391304347826086</v>
      </c>
      <c r="U137" s="2">
        <v>0</v>
      </c>
      <c r="V137" s="2">
        <v>3.1746031746031742E-3</v>
      </c>
      <c r="W137" s="2">
        <v>9.2391304347826081E-2</v>
      </c>
      <c r="X137" s="2">
        <v>0.16489130434782609</v>
      </c>
      <c r="Y137" s="2">
        <v>0</v>
      </c>
      <c r="Z137" s="2">
        <v>3.1309523809523805E-3</v>
      </c>
      <c r="AA137" s="2">
        <v>0</v>
      </c>
      <c r="AB137" s="2">
        <v>0</v>
      </c>
      <c r="AC137" s="2">
        <v>0</v>
      </c>
      <c r="AD137" s="2">
        <v>0</v>
      </c>
      <c r="AE137" s="2">
        <v>0</v>
      </c>
      <c r="AF137" s="2">
        <v>0</v>
      </c>
      <c r="AG137" s="2">
        <v>0</v>
      </c>
      <c r="AH137" t="s">
        <v>391</v>
      </c>
      <c r="AI137">
        <v>5</v>
      </c>
    </row>
    <row r="138" spans="1:35" x14ac:dyDescent="0.25">
      <c r="A138" t="s">
        <v>1823</v>
      </c>
      <c r="B138" t="s">
        <v>1374</v>
      </c>
      <c r="C138" t="s">
        <v>1712</v>
      </c>
      <c r="D138" t="s">
        <v>1744</v>
      </c>
      <c r="E138" s="2">
        <v>69.119565217391298</v>
      </c>
      <c r="F138" s="2">
        <v>5.1358695652173916</v>
      </c>
      <c r="G138" s="2">
        <v>0.2608695652173913</v>
      </c>
      <c r="H138" s="2">
        <v>0.2391304347826087</v>
      </c>
      <c r="I138" s="2">
        <v>0.57880434782608692</v>
      </c>
      <c r="J138" s="2">
        <v>0</v>
      </c>
      <c r="K138" s="2">
        <v>0</v>
      </c>
      <c r="L138" s="2">
        <v>0.18478260869565216</v>
      </c>
      <c r="M138" s="2">
        <v>5.6521739130434785</v>
      </c>
      <c r="N138" s="2">
        <v>0</v>
      </c>
      <c r="O138" s="2">
        <v>8.1773863815065267E-2</v>
      </c>
      <c r="P138" s="2">
        <v>9.195652173913043</v>
      </c>
      <c r="Q138" s="2">
        <v>4.9836956521739131</v>
      </c>
      <c r="R138" s="2">
        <v>0.20514231797452431</v>
      </c>
      <c r="S138" s="2">
        <v>0.31336956521739129</v>
      </c>
      <c r="T138" s="2">
        <v>4.0543478260869561</v>
      </c>
      <c r="U138" s="2">
        <v>0</v>
      </c>
      <c r="V138" s="2">
        <v>6.3190753263091676E-2</v>
      </c>
      <c r="W138" s="2">
        <v>0.54717391304347818</v>
      </c>
      <c r="X138" s="2">
        <v>4.6155434782608697</v>
      </c>
      <c r="Y138" s="2">
        <v>0</v>
      </c>
      <c r="Z138" s="2">
        <v>7.469256172354144E-2</v>
      </c>
      <c r="AA138" s="2">
        <v>0</v>
      </c>
      <c r="AB138" s="2">
        <v>0</v>
      </c>
      <c r="AC138" s="2">
        <v>0</v>
      </c>
      <c r="AD138" s="2">
        <v>0</v>
      </c>
      <c r="AE138" s="2">
        <v>0</v>
      </c>
      <c r="AF138" s="2">
        <v>0</v>
      </c>
      <c r="AG138" s="2">
        <v>0</v>
      </c>
      <c r="AH138" t="s">
        <v>684</v>
      </c>
      <c r="AI138">
        <v>5</v>
      </c>
    </row>
    <row r="139" spans="1:35" x14ac:dyDescent="0.25">
      <c r="A139" t="s">
        <v>1823</v>
      </c>
      <c r="B139" t="s">
        <v>882</v>
      </c>
      <c r="C139" t="s">
        <v>1454</v>
      </c>
      <c r="D139" t="s">
        <v>1755</v>
      </c>
      <c r="E139" s="2">
        <v>108.69565217391305</v>
      </c>
      <c r="F139" s="2">
        <v>3.4782608695652173</v>
      </c>
      <c r="G139" s="2">
        <v>0.14130434782608695</v>
      </c>
      <c r="H139" s="2">
        <v>0</v>
      </c>
      <c r="I139" s="2">
        <v>2.8016304347826089</v>
      </c>
      <c r="J139" s="2">
        <v>0</v>
      </c>
      <c r="K139" s="2">
        <v>0</v>
      </c>
      <c r="L139" s="2">
        <v>2.0353260869565215</v>
      </c>
      <c r="M139" s="2">
        <v>0.16304347826086957</v>
      </c>
      <c r="N139" s="2">
        <v>8.1657608695652169</v>
      </c>
      <c r="O139" s="2">
        <v>7.6624999999999985E-2</v>
      </c>
      <c r="P139" s="2">
        <v>11.516304347826088</v>
      </c>
      <c r="Q139" s="2">
        <v>3.597826086956522</v>
      </c>
      <c r="R139" s="2">
        <v>0.13905000000000001</v>
      </c>
      <c r="S139" s="2">
        <v>9.4878260869565221</v>
      </c>
      <c r="T139" s="2">
        <v>0</v>
      </c>
      <c r="U139" s="2">
        <v>0</v>
      </c>
      <c r="V139" s="2">
        <v>8.7288000000000004E-2</v>
      </c>
      <c r="W139" s="2">
        <v>8.424239130434783</v>
      </c>
      <c r="X139" s="2">
        <v>0</v>
      </c>
      <c r="Y139" s="2">
        <v>0</v>
      </c>
      <c r="Z139" s="2">
        <v>7.7503000000000002E-2</v>
      </c>
      <c r="AA139" s="2">
        <v>0</v>
      </c>
      <c r="AB139" s="2">
        <v>0</v>
      </c>
      <c r="AC139" s="2">
        <v>0</v>
      </c>
      <c r="AD139" s="2">
        <v>0</v>
      </c>
      <c r="AE139" s="2">
        <v>0</v>
      </c>
      <c r="AF139" s="2">
        <v>0</v>
      </c>
      <c r="AG139" s="2">
        <v>0</v>
      </c>
      <c r="AH139" t="s">
        <v>190</v>
      </c>
      <c r="AI139">
        <v>5</v>
      </c>
    </row>
    <row r="140" spans="1:35" x14ac:dyDescent="0.25">
      <c r="A140" t="s">
        <v>1823</v>
      </c>
      <c r="B140" t="s">
        <v>916</v>
      </c>
      <c r="C140" t="s">
        <v>1437</v>
      </c>
      <c r="D140" t="s">
        <v>1760</v>
      </c>
      <c r="E140" s="2">
        <v>31.108695652173914</v>
      </c>
      <c r="F140" s="2">
        <v>5.2173913043478262</v>
      </c>
      <c r="G140" s="2">
        <v>0</v>
      </c>
      <c r="H140" s="2">
        <v>0.11413043478260869</v>
      </c>
      <c r="I140" s="2">
        <v>0.34782608695652173</v>
      </c>
      <c r="J140" s="2">
        <v>0</v>
      </c>
      <c r="K140" s="2">
        <v>0</v>
      </c>
      <c r="L140" s="2">
        <v>0.39543478260869558</v>
      </c>
      <c r="M140" s="2">
        <v>0</v>
      </c>
      <c r="N140" s="2">
        <v>5.8983695652173909</v>
      </c>
      <c r="O140" s="2">
        <v>0.18960517120894477</v>
      </c>
      <c r="P140" s="2">
        <v>3.1306521739130431</v>
      </c>
      <c r="Q140" s="2">
        <v>0</v>
      </c>
      <c r="R140" s="2">
        <v>0.10063591893780571</v>
      </c>
      <c r="S140" s="2">
        <v>0.20652173913043478</v>
      </c>
      <c r="T140" s="2">
        <v>2.0864130434782613</v>
      </c>
      <c r="U140" s="2">
        <v>0</v>
      </c>
      <c r="V140" s="2">
        <v>7.3707197763801538E-2</v>
      </c>
      <c r="W140" s="2">
        <v>0.2742391304347826</v>
      </c>
      <c r="X140" s="2">
        <v>2.1171739130434788</v>
      </c>
      <c r="Y140" s="2">
        <v>5.434782608695652E-3</v>
      </c>
      <c r="Z140" s="2">
        <v>7.7047519217330565E-2</v>
      </c>
      <c r="AA140" s="2">
        <v>0</v>
      </c>
      <c r="AB140" s="2">
        <v>0</v>
      </c>
      <c r="AC140" s="2">
        <v>0</v>
      </c>
      <c r="AD140" s="2">
        <v>0</v>
      </c>
      <c r="AE140" s="2">
        <v>0</v>
      </c>
      <c r="AF140" s="2">
        <v>0</v>
      </c>
      <c r="AG140" s="2">
        <v>0</v>
      </c>
      <c r="AH140" t="s">
        <v>224</v>
      </c>
      <c r="AI140">
        <v>5</v>
      </c>
    </row>
    <row r="141" spans="1:35" x14ac:dyDescent="0.25">
      <c r="A141" t="s">
        <v>1823</v>
      </c>
      <c r="B141" t="s">
        <v>881</v>
      </c>
      <c r="C141" t="s">
        <v>1458</v>
      </c>
      <c r="D141" t="s">
        <v>1755</v>
      </c>
      <c r="E141" s="2">
        <v>64.510869565217391</v>
      </c>
      <c r="F141" s="2">
        <v>5.0326086956521738</v>
      </c>
      <c r="G141" s="2">
        <v>1.6304347826086956E-2</v>
      </c>
      <c r="H141" s="2">
        <v>0</v>
      </c>
      <c r="I141" s="2">
        <v>0</v>
      </c>
      <c r="J141" s="2">
        <v>0</v>
      </c>
      <c r="K141" s="2">
        <v>0</v>
      </c>
      <c r="L141" s="2">
        <v>0</v>
      </c>
      <c r="M141" s="2">
        <v>5.1304347826086953</v>
      </c>
      <c r="N141" s="2">
        <v>0</v>
      </c>
      <c r="O141" s="2">
        <v>7.9528222409435551E-2</v>
      </c>
      <c r="P141" s="2">
        <v>4.8500000000000005</v>
      </c>
      <c r="Q141" s="2">
        <v>23.119565217391305</v>
      </c>
      <c r="R141" s="2">
        <v>0.43356360572872793</v>
      </c>
      <c r="S141" s="2">
        <v>0</v>
      </c>
      <c r="T141" s="2">
        <v>0</v>
      </c>
      <c r="U141" s="2">
        <v>0</v>
      </c>
      <c r="V141" s="2">
        <v>0</v>
      </c>
      <c r="W141" s="2">
        <v>0</v>
      </c>
      <c r="X141" s="2">
        <v>0</v>
      </c>
      <c r="Y141" s="2">
        <v>0</v>
      </c>
      <c r="Z141" s="2">
        <v>0</v>
      </c>
      <c r="AA141" s="2">
        <v>0</v>
      </c>
      <c r="AB141" s="2">
        <v>0</v>
      </c>
      <c r="AC141" s="2">
        <v>0</v>
      </c>
      <c r="AD141" s="2">
        <v>0</v>
      </c>
      <c r="AE141" s="2">
        <v>0</v>
      </c>
      <c r="AF141" s="2">
        <v>0</v>
      </c>
      <c r="AG141" s="2">
        <v>0</v>
      </c>
      <c r="AH141" t="s">
        <v>189</v>
      </c>
      <c r="AI141">
        <v>5</v>
      </c>
    </row>
    <row r="142" spans="1:35" x14ac:dyDescent="0.25">
      <c r="A142" t="s">
        <v>1823</v>
      </c>
      <c r="B142" t="s">
        <v>811</v>
      </c>
      <c r="C142" t="s">
        <v>1505</v>
      </c>
      <c r="D142" t="s">
        <v>1784</v>
      </c>
      <c r="E142" s="2">
        <v>28.010869565217391</v>
      </c>
      <c r="F142" s="2">
        <v>5.6521739130434785</v>
      </c>
      <c r="G142" s="2">
        <v>0.15760869565217392</v>
      </c>
      <c r="H142" s="2">
        <v>0.18478260869565216</v>
      </c>
      <c r="I142" s="2">
        <v>0.20108695652173914</v>
      </c>
      <c r="J142" s="2">
        <v>0</v>
      </c>
      <c r="K142" s="2">
        <v>0</v>
      </c>
      <c r="L142" s="2">
        <v>0.16413043478260869</v>
      </c>
      <c r="M142" s="2">
        <v>0.13945652173913042</v>
      </c>
      <c r="N142" s="2">
        <v>0</v>
      </c>
      <c r="O142" s="2">
        <v>4.9786573535118353E-3</v>
      </c>
      <c r="P142" s="2">
        <v>0</v>
      </c>
      <c r="Q142" s="2">
        <v>4.9576086956521737</v>
      </c>
      <c r="R142" s="2">
        <v>0.17698874660457897</v>
      </c>
      <c r="S142" s="2">
        <v>0</v>
      </c>
      <c r="T142" s="2">
        <v>0.14336956521739133</v>
      </c>
      <c r="U142" s="2">
        <v>0</v>
      </c>
      <c r="V142" s="2">
        <v>5.1183546759798228E-3</v>
      </c>
      <c r="W142" s="2">
        <v>1.810760869565218</v>
      </c>
      <c r="X142" s="2">
        <v>6.6847826086956524E-2</v>
      </c>
      <c r="Y142" s="2">
        <v>0</v>
      </c>
      <c r="Z142" s="2">
        <v>6.7031431897555324E-2</v>
      </c>
      <c r="AA142" s="2">
        <v>0</v>
      </c>
      <c r="AB142" s="2">
        <v>0</v>
      </c>
      <c r="AC142" s="2">
        <v>0.11956521739130435</v>
      </c>
      <c r="AD142" s="2">
        <v>0</v>
      </c>
      <c r="AE142" s="2">
        <v>0</v>
      </c>
      <c r="AF142" s="2">
        <v>0</v>
      </c>
      <c r="AG142" s="2">
        <v>0.16304347826086957</v>
      </c>
      <c r="AH142" t="s">
        <v>119</v>
      </c>
      <c r="AI142">
        <v>5</v>
      </c>
    </row>
    <row r="143" spans="1:35" x14ac:dyDescent="0.25">
      <c r="A143" t="s">
        <v>1823</v>
      </c>
      <c r="B143" t="s">
        <v>962</v>
      </c>
      <c r="C143" t="s">
        <v>1451</v>
      </c>
      <c r="D143" t="s">
        <v>1731</v>
      </c>
      <c r="E143" s="2">
        <v>97.978260869565219</v>
      </c>
      <c r="F143" s="2">
        <v>7.3913043478260869</v>
      </c>
      <c r="G143" s="2">
        <v>0</v>
      </c>
      <c r="H143" s="2">
        <v>0</v>
      </c>
      <c r="I143" s="2">
        <v>0</v>
      </c>
      <c r="J143" s="2">
        <v>0</v>
      </c>
      <c r="K143" s="2">
        <v>0</v>
      </c>
      <c r="L143" s="2">
        <v>2.2310869565217391</v>
      </c>
      <c r="M143" s="2">
        <v>0</v>
      </c>
      <c r="N143" s="2">
        <v>0</v>
      </c>
      <c r="O143" s="2">
        <v>0</v>
      </c>
      <c r="P143" s="2">
        <v>0</v>
      </c>
      <c r="Q143" s="2">
        <v>0</v>
      </c>
      <c r="R143" s="2">
        <v>0</v>
      </c>
      <c r="S143" s="2">
        <v>3.9924999999999993</v>
      </c>
      <c r="T143" s="2">
        <v>9.541630434782606</v>
      </c>
      <c r="U143" s="2">
        <v>0</v>
      </c>
      <c r="V143" s="2">
        <v>0.13813401375637893</v>
      </c>
      <c r="W143" s="2">
        <v>4.3993478260869576</v>
      </c>
      <c r="X143" s="2">
        <v>7.0754347826086965</v>
      </c>
      <c r="Y143" s="2">
        <v>1.1760869565217393</v>
      </c>
      <c r="Z143" s="2">
        <v>0.12911914799201246</v>
      </c>
      <c r="AA143" s="2">
        <v>0</v>
      </c>
      <c r="AB143" s="2">
        <v>0</v>
      </c>
      <c r="AC143" s="2">
        <v>0</v>
      </c>
      <c r="AD143" s="2">
        <v>31.182065217391305</v>
      </c>
      <c r="AE143" s="2">
        <v>0</v>
      </c>
      <c r="AF143" s="2">
        <v>0</v>
      </c>
      <c r="AG143" s="2">
        <v>0</v>
      </c>
      <c r="AH143" t="s">
        <v>270</v>
      </c>
      <c r="AI143">
        <v>5</v>
      </c>
    </row>
    <row r="144" spans="1:35" x14ac:dyDescent="0.25">
      <c r="A144" t="s">
        <v>1823</v>
      </c>
      <c r="B144" t="s">
        <v>919</v>
      </c>
      <c r="C144" t="s">
        <v>1553</v>
      </c>
      <c r="D144" t="s">
        <v>1731</v>
      </c>
      <c r="E144" s="2">
        <v>103.85869565217391</v>
      </c>
      <c r="F144" s="2">
        <v>5.3043478260869561</v>
      </c>
      <c r="G144" s="2">
        <v>0</v>
      </c>
      <c r="H144" s="2">
        <v>0</v>
      </c>
      <c r="I144" s="2">
        <v>0</v>
      </c>
      <c r="J144" s="2">
        <v>0</v>
      </c>
      <c r="K144" s="2">
        <v>0</v>
      </c>
      <c r="L144" s="2">
        <v>4.9946739130434779</v>
      </c>
      <c r="M144" s="2">
        <v>0</v>
      </c>
      <c r="N144" s="2">
        <v>0</v>
      </c>
      <c r="O144" s="2">
        <v>0</v>
      </c>
      <c r="P144" s="2">
        <v>0</v>
      </c>
      <c r="Q144" s="2">
        <v>0</v>
      </c>
      <c r="R144" s="2">
        <v>0</v>
      </c>
      <c r="S144" s="2">
        <v>2.4653260869565217</v>
      </c>
      <c r="T144" s="2">
        <v>4.8960869565217395</v>
      </c>
      <c r="U144" s="2">
        <v>0</v>
      </c>
      <c r="V144" s="2">
        <v>7.0879120879120891E-2</v>
      </c>
      <c r="W144" s="2">
        <v>4.710108695652174</v>
      </c>
      <c r="X144" s="2">
        <v>4.3143478260869559</v>
      </c>
      <c r="Y144" s="2">
        <v>0.41141304347826091</v>
      </c>
      <c r="Z144" s="2">
        <v>9.0852956567242266E-2</v>
      </c>
      <c r="AA144" s="2">
        <v>0</v>
      </c>
      <c r="AB144" s="2">
        <v>0</v>
      </c>
      <c r="AC144" s="2">
        <v>0</v>
      </c>
      <c r="AD144" s="2">
        <v>4.9211956521739131</v>
      </c>
      <c r="AE144" s="2">
        <v>0</v>
      </c>
      <c r="AF144" s="2">
        <v>0</v>
      </c>
      <c r="AG144" s="2">
        <v>0</v>
      </c>
      <c r="AH144" t="s">
        <v>227</v>
      </c>
      <c r="AI144">
        <v>5</v>
      </c>
    </row>
    <row r="145" spans="1:35" x14ac:dyDescent="0.25">
      <c r="A145" t="s">
        <v>1823</v>
      </c>
      <c r="B145" t="s">
        <v>1120</v>
      </c>
      <c r="C145" t="s">
        <v>1633</v>
      </c>
      <c r="D145" t="s">
        <v>1755</v>
      </c>
      <c r="E145" s="2">
        <v>86.206521739130437</v>
      </c>
      <c r="F145" s="2">
        <v>6.0760869565217392</v>
      </c>
      <c r="G145" s="2">
        <v>0</v>
      </c>
      <c r="H145" s="2">
        <v>0</v>
      </c>
      <c r="I145" s="2">
        <v>5.434782608695652E-2</v>
      </c>
      <c r="J145" s="2">
        <v>0</v>
      </c>
      <c r="K145" s="2">
        <v>0</v>
      </c>
      <c r="L145" s="2">
        <v>1.0380434782608696</v>
      </c>
      <c r="M145" s="2">
        <v>0</v>
      </c>
      <c r="N145" s="2">
        <v>0</v>
      </c>
      <c r="O145" s="2">
        <v>0</v>
      </c>
      <c r="P145" s="2">
        <v>0</v>
      </c>
      <c r="Q145" s="2">
        <v>0</v>
      </c>
      <c r="R145" s="2">
        <v>0</v>
      </c>
      <c r="S145" s="2">
        <v>2.4264130434782607</v>
      </c>
      <c r="T145" s="2">
        <v>1.6502173913043481</v>
      </c>
      <c r="U145" s="2">
        <v>0</v>
      </c>
      <c r="V145" s="2">
        <v>4.7289118648341948E-2</v>
      </c>
      <c r="W145" s="2">
        <v>1.6715217391304353</v>
      </c>
      <c r="X145" s="2">
        <v>4.3810869565217381</v>
      </c>
      <c r="Y145" s="2">
        <v>0</v>
      </c>
      <c r="Z145" s="2">
        <v>7.0210566132896224E-2</v>
      </c>
      <c r="AA145" s="2">
        <v>0</v>
      </c>
      <c r="AB145" s="2">
        <v>0</v>
      </c>
      <c r="AC145" s="2">
        <v>0</v>
      </c>
      <c r="AD145" s="2">
        <v>21.888586956521738</v>
      </c>
      <c r="AE145" s="2">
        <v>0</v>
      </c>
      <c r="AF145" s="2">
        <v>0</v>
      </c>
      <c r="AG145" s="2">
        <v>0</v>
      </c>
      <c r="AH145" t="s">
        <v>428</v>
      </c>
      <c r="AI145">
        <v>5</v>
      </c>
    </row>
    <row r="146" spans="1:35" x14ac:dyDescent="0.25">
      <c r="A146" t="s">
        <v>1823</v>
      </c>
      <c r="B146" t="s">
        <v>1096</v>
      </c>
      <c r="C146" t="s">
        <v>1454</v>
      </c>
      <c r="D146" t="s">
        <v>1755</v>
      </c>
      <c r="E146" s="2">
        <v>254.69565217391303</v>
      </c>
      <c r="F146" s="2">
        <v>0</v>
      </c>
      <c r="G146" s="2">
        <v>0</v>
      </c>
      <c r="H146" s="2">
        <v>0</v>
      </c>
      <c r="I146" s="2">
        <v>0</v>
      </c>
      <c r="J146" s="2">
        <v>0</v>
      </c>
      <c r="K146" s="2">
        <v>0</v>
      </c>
      <c r="L146" s="2">
        <v>5.139130434782607</v>
      </c>
      <c r="M146" s="2">
        <v>0</v>
      </c>
      <c r="N146" s="2">
        <v>0</v>
      </c>
      <c r="O146" s="2">
        <v>0</v>
      </c>
      <c r="P146" s="2">
        <v>0</v>
      </c>
      <c r="Q146" s="2">
        <v>0</v>
      </c>
      <c r="R146" s="2">
        <v>0</v>
      </c>
      <c r="S146" s="2">
        <v>3.7616304347826093</v>
      </c>
      <c r="T146" s="2">
        <v>5.7879347826086942</v>
      </c>
      <c r="U146" s="2">
        <v>0</v>
      </c>
      <c r="V146" s="2">
        <v>3.7494025264595429E-2</v>
      </c>
      <c r="W146" s="2">
        <v>4.7143478260869562</v>
      </c>
      <c r="X146" s="2">
        <v>10.047500000000001</v>
      </c>
      <c r="Y146" s="2">
        <v>1.5385869565217389</v>
      </c>
      <c r="Z146" s="2">
        <v>6.3999658586548325E-2</v>
      </c>
      <c r="AA146" s="2">
        <v>0</v>
      </c>
      <c r="AB146" s="2">
        <v>0</v>
      </c>
      <c r="AC146" s="2">
        <v>0</v>
      </c>
      <c r="AD146" s="2">
        <v>60.5625</v>
      </c>
      <c r="AE146" s="2">
        <v>0</v>
      </c>
      <c r="AF146" s="2">
        <v>0</v>
      </c>
      <c r="AG146" s="2">
        <v>0</v>
      </c>
      <c r="AH146" t="s">
        <v>404</v>
      </c>
      <c r="AI146">
        <v>5</v>
      </c>
    </row>
    <row r="147" spans="1:35" x14ac:dyDescent="0.25">
      <c r="A147" t="s">
        <v>1823</v>
      </c>
      <c r="B147" t="s">
        <v>1248</v>
      </c>
      <c r="C147" t="s">
        <v>1385</v>
      </c>
      <c r="D147" t="s">
        <v>1758</v>
      </c>
      <c r="E147" s="2">
        <v>88.793478260869563</v>
      </c>
      <c r="F147" s="2">
        <v>5.5652173913043477</v>
      </c>
      <c r="G147" s="2">
        <v>0</v>
      </c>
      <c r="H147" s="2">
        <v>0</v>
      </c>
      <c r="I147" s="2">
        <v>0</v>
      </c>
      <c r="J147" s="2">
        <v>0</v>
      </c>
      <c r="K147" s="2">
        <v>0</v>
      </c>
      <c r="L147" s="2">
        <v>2.9013043478260871</v>
      </c>
      <c r="M147" s="2">
        <v>0</v>
      </c>
      <c r="N147" s="2">
        <v>0</v>
      </c>
      <c r="O147" s="2">
        <v>0</v>
      </c>
      <c r="P147" s="2">
        <v>0</v>
      </c>
      <c r="Q147" s="2">
        <v>0</v>
      </c>
      <c r="R147" s="2">
        <v>0</v>
      </c>
      <c r="S147" s="2">
        <v>4.5972826086956529</v>
      </c>
      <c r="T147" s="2">
        <v>3.3784782608695645</v>
      </c>
      <c r="U147" s="2">
        <v>0</v>
      </c>
      <c r="V147" s="2">
        <v>8.9823723834006608E-2</v>
      </c>
      <c r="W147" s="2">
        <v>6.1942391304347799</v>
      </c>
      <c r="X147" s="2">
        <v>12.229673913043477</v>
      </c>
      <c r="Y147" s="2">
        <v>0</v>
      </c>
      <c r="Z147" s="2">
        <v>0.20749173705471904</v>
      </c>
      <c r="AA147" s="2">
        <v>0</v>
      </c>
      <c r="AB147" s="2">
        <v>0</v>
      </c>
      <c r="AC147" s="2">
        <v>0</v>
      </c>
      <c r="AD147" s="2">
        <v>15.25</v>
      </c>
      <c r="AE147" s="2">
        <v>0</v>
      </c>
      <c r="AF147" s="2">
        <v>0</v>
      </c>
      <c r="AG147" s="2">
        <v>0</v>
      </c>
      <c r="AH147" t="s">
        <v>556</v>
      </c>
      <c r="AI147">
        <v>5</v>
      </c>
    </row>
    <row r="148" spans="1:35" x14ac:dyDescent="0.25">
      <c r="A148" t="s">
        <v>1823</v>
      </c>
      <c r="B148" t="s">
        <v>945</v>
      </c>
      <c r="C148" t="s">
        <v>1572</v>
      </c>
      <c r="D148" t="s">
        <v>1755</v>
      </c>
      <c r="E148" s="2">
        <v>126.93478260869566</v>
      </c>
      <c r="F148" s="2">
        <v>0</v>
      </c>
      <c r="G148" s="2">
        <v>0</v>
      </c>
      <c r="H148" s="2">
        <v>0</v>
      </c>
      <c r="I148" s="2">
        <v>5.4782608695652177</v>
      </c>
      <c r="J148" s="2">
        <v>0</v>
      </c>
      <c r="K148" s="2">
        <v>0</v>
      </c>
      <c r="L148" s="2">
        <v>8.9745652173913069</v>
      </c>
      <c r="M148" s="2">
        <v>0</v>
      </c>
      <c r="N148" s="2">
        <v>0</v>
      </c>
      <c r="O148" s="2">
        <v>0</v>
      </c>
      <c r="P148" s="2">
        <v>0</v>
      </c>
      <c r="Q148" s="2">
        <v>0</v>
      </c>
      <c r="R148" s="2">
        <v>0</v>
      </c>
      <c r="S148" s="2">
        <v>20.265000000000001</v>
      </c>
      <c r="T148" s="2">
        <v>24.969347826086956</v>
      </c>
      <c r="U148" s="2">
        <v>0</v>
      </c>
      <c r="V148" s="2">
        <v>0.35635896557629732</v>
      </c>
      <c r="W148" s="2">
        <v>16.082282608695653</v>
      </c>
      <c r="X148" s="2">
        <v>22.382499999999997</v>
      </c>
      <c r="Y148" s="2">
        <v>2.2344565217391312</v>
      </c>
      <c r="Z148" s="2">
        <v>0.32063110121596161</v>
      </c>
      <c r="AA148" s="2">
        <v>0</v>
      </c>
      <c r="AB148" s="2">
        <v>0</v>
      </c>
      <c r="AC148" s="2">
        <v>0</v>
      </c>
      <c r="AD148" s="2">
        <v>57.105978260869563</v>
      </c>
      <c r="AE148" s="2">
        <v>0</v>
      </c>
      <c r="AF148" s="2">
        <v>0</v>
      </c>
      <c r="AG148" s="2">
        <v>0</v>
      </c>
      <c r="AH148" t="s">
        <v>253</v>
      </c>
      <c r="AI148">
        <v>5</v>
      </c>
    </row>
    <row r="149" spans="1:35" x14ac:dyDescent="0.25">
      <c r="A149" t="s">
        <v>1823</v>
      </c>
      <c r="B149" t="s">
        <v>1010</v>
      </c>
      <c r="C149" t="s">
        <v>1599</v>
      </c>
      <c r="D149" t="s">
        <v>1755</v>
      </c>
      <c r="E149" s="2">
        <v>222.13043478260869</v>
      </c>
      <c r="F149" s="2">
        <v>11.304347826086957</v>
      </c>
      <c r="G149" s="2">
        <v>0</v>
      </c>
      <c r="H149" s="2">
        <v>0</v>
      </c>
      <c r="I149" s="2">
        <v>0</v>
      </c>
      <c r="J149" s="2">
        <v>0</v>
      </c>
      <c r="K149" s="2">
        <v>0</v>
      </c>
      <c r="L149" s="2">
        <v>4.4752173913043478</v>
      </c>
      <c r="M149" s="2">
        <v>0</v>
      </c>
      <c r="N149" s="2">
        <v>0</v>
      </c>
      <c r="O149" s="2">
        <v>0</v>
      </c>
      <c r="P149" s="2">
        <v>0</v>
      </c>
      <c r="Q149" s="2">
        <v>0</v>
      </c>
      <c r="R149" s="2">
        <v>0</v>
      </c>
      <c r="S149" s="2">
        <v>6.8547826086956523</v>
      </c>
      <c r="T149" s="2">
        <v>5.1785869565217384</v>
      </c>
      <c r="U149" s="2">
        <v>0</v>
      </c>
      <c r="V149" s="2">
        <v>5.4172538657271486E-2</v>
      </c>
      <c r="W149" s="2">
        <v>5.4856521739130431</v>
      </c>
      <c r="X149" s="2">
        <v>5.9130434782608683</v>
      </c>
      <c r="Y149" s="2">
        <v>3.1836956521739128</v>
      </c>
      <c r="Z149" s="2">
        <v>6.5647876296731258E-2</v>
      </c>
      <c r="AA149" s="2">
        <v>0</v>
      </c>
      <c r="AB149" s="2">
        <v>0</v>
      </c>
      <c r="AC149" s="2">
        <v>0</v>
      </c>
      <c r="AD149" s="2">
        <v>52.505434782608695</v>
      </c>
      <c r="AE149" s="2">
        <v>0</v>
      </c>
      <c r="AF149" s="2">
        <v>0</v>
      </c>
      <c r="AG149" s="2">
        <v>0</v>
      </c>
      <c r="AH149" t="s">
        <v>318</v>
      </c>
      <c r="AI149">
        <v>5</v>
      </c>
    </row>
    <row r="150" spans="1:35" x14ac:dyDescent="0.25">
      <c r="A150" t="s">
        <v>1823</v>
      </c>
      <c r="B150" t="s">
        <v>808</v>
      </c>
      <c r="C150" t="s">
        <v>1464</v>
      </c>
      <c r="D150" t="s">
        <v>1768</v>
      </c>
      <c r="E150" s="2">
        <v>155.56521739130434</v>
      </c>
      <c r="F150" s="2">
        <v>0</v>
      </c>
      <c r="G150" s="2">
        <v>0</v>
      </c>
      <c r="H150" s="2">
        <v>0</v>
      </c>
      <c r="I150" s="2">
        <v>11.010869565217391</v>
      </c>
      <c r="J150" s="2">
        <v>0</v>
      </c>
      <c r="K150" s="2">
        <v>0</v>
      </c>
      <c r="L150" s="2">
        <v>4.406630434782608</v>
      </c>
      <c r="M150" s="2">
        <v>0</v>
      </c>
      <c r="N150" s="2">
        <v>0</v>
      </c>
      <c r="O150" s="2">
        <v>0</v>
      </c>
      <c r="P150" s="2">
        <v>0</v>
      </c>
      <c r="Q150" s="2">
        <v>0</v>
      </c>
      <c r="R150" s="2">
        <v>0</v>
      </c>
      <c r="S150" s="2">
        <v>10.877608695652173</v>
      </c>
      <c r="T150" s="2">
        <v>9.7703260869565227</v>
      </c>
      <c r="U150" s="2">
        <v>0</v>
      </c>
      <c r="V150" s="2">
        <v>0.13272847959754053</v>
      </c>
      <c r="W150" s="2">
        <v>9.9381521739130427</v>
      </c>
      <c r="X150" s="2">
        <v>9.9354347826086951</v>
      </c>
      <c r="Y150" s="2">
        <v>4.9929347826086969</v>
      </c>
      <c r="Z150" s="2">
        <v>0.15984628283957517</v>
      </c>
      <c r="AA150" s="2">
        <v>0</v>
      </c>
      <c r="AB150" s="2">
        <v>0</v>
      </c>
      <c r="AC150" s="2">
        <v>0</v>
      </c>
      <c r="AD150" s="2">
        <v>65.646739130434781</v>
      </c>
      <c r="AE150" s="2">
        <v>1.6657608695652173</v>
      </c>
      <c r="AF150" s="2">
        <v>0</v>
      </c>
      <c r="AG150" s="2">
        <v>0</v>
      </c>
      <c r="AH150" t="s">
        <v>116</v>
      </c>
      <c r="AI150">
        <v>5</v>
      </c>
    </row>
    <row r="151" spans="1:35" x14ac:dyDescent="0.25">
      <c r="A151" t="s">
        <v>1823</v>
      </c>
      <c r="B151" t="s">
        <v>1043</v>
      </c>
      <c r="C151" t="s">
        <v>1610</v>
      </c>
      <c r="D151" t="s">
        <v>1755</v>
      </c>
      <c r="E151" s="2">
        <v>209.07608695652175</v>
      </c>
      <c r="F151" s="2">
        <v>40.114130434782609</v>
      </c>
      <c r="G151" s="2">
        <v>0</v>
      </c>
      <c r="H151" s="2">
        <v>0</v>
      </c>
      <c r="I151" s="2">
        <v>0</v>
      </c>
      <c r="J151" s="2">
        <v>0</v>
      </c>
      <c r="K151" s="2">
        <v>0</v>
      </c>
      <c r="L151" s="2">
        <v>3.1929347826086949</v>
      </c>
      <c r="M151" s="2">
        <v>5.2173913043478262</v>
      </c>
      <c r="N151" s="2">
        <v>58.573369565217391</v>
      </c>
      <c r="O151" s="2">
        <v>0.30510787626722119</v>
      </c>
      <c r="P151" s="2">
        <v>5.2173913043478262</v>
      </c>
      <c r="Q151" s="2">
        <v>11.548913043478262</v>
      </c>
      <c r="R151" s="2">
        <v>8.0192357681310097E-2</v>
      </c>
      <c r="S151" s="2">
        <v>3.9705434782608693</v>
      </c>
      <c r="T151" s="2">
        <v>0.26706521739130434</v>
      </c>
      <c r="U151" s="2">
        <v>0</v>
      </c>
      <c r="V151" s="2">
        <v>2.026826098258383E-2</v>
      </c>
      <c r="W151" s="2">
        <v>3.862173913043478</v>
      </c>
      <c r="X151" s="2">
        <v>5.7391304347826084</v>
      </c>
      <c r="Y151" s="2">
        <v>0</v>
      </c>
      <c r="Z151" s="2">
        <v>4.5922537041850793E-2</v>
      </c>
      <c r="AA151" s="2">
        <v>0</v>
      </c>
      <c r="AB151" s="2">
        <v>0</v>
      </c>
      <c r="AC151" s="2">
        <v>0</v>
      </c>
      <c r="AD151" s="2">
        <v>0</v>
      </c>
      <c r="AE151" s="2">
        <v>0</v>
      </c>
      <c r="AF151" s="2">
        <v>0</v>
      </c>
      <c r="AG151" s="2">
        <v>0</v>
      </c>
      <c r="AH151" t="s">
        <v>351</v>
      </c>
      <c r="AI151">
        <v>5</v>
      </c>
    </row>
    <row r="152" spans="1:35" x14ac:dyDescent="0.25">
      <c r="A152" t="s">
        <v>1823</v>
      </c>
      <c r="B152" t="s">
        <v>1325</v>
      </c>
      <c r="C152" t="s">
        <v>1419</v>
      </c>
      <c r="D152" t="s">
        <v>1770</v>
      </c>
      <c r="E152" s="2">
        <v>42.184782608695649</v>
      </c>
      <c r="F152" s="2">
        <v>10.108695652173912</v>
      </c>
      <c r="G152" s="2">
        <v>0</v>
      </c>
      <c r="H152" s="2">
        <v>0</v>
      </c>
      <c r="I152" s="2">
        <v>0</v>
      </c>
      <c r="J152" s="2">
        <v>0</v>
      </c>
      <c r="K152" s="2">
        <v>0</v>
      </c>
      <c r="L152" s="2">
        <v>0</v>
      </c>
      <c r="M152" s="2">
        <v>0</v>
      </c>
      <c r="N152" s="2">
        <v>0</v>
      </c>
      <c r="O152" s="2">
        <v>0</v>
      </c>
      <c r="P152" s="2">
        <v>5.2173913043478262</v>
      </c>
      <c r="Q152" s="2">
        <v>5.3909782608695647</v>
      </c>
      <c r="R152" s="2">
        <v>0.25147384694666325</v>
      </c>
      <c r="S152" s="2">
        <v>0</v>
      </c>
      <c r="T152" s="2">
        <v>0</v>
      </c>
      <c r="U152" s="2">
        <v>0</v>
      </c>
      <c r="V152" s="2">
        <v>0</v>
      </c>
      <c r="W152" s="2">
        <v>0</v>
      </c>
      <c r="X152" s="2">
        <v>0</v>
      </c>
      <c r="Y152" s="2">
        <v>0</v>
      </c>
      <c r="Z152" s="2">
        <v>0</v>
      </c>
      <c r="AA152" s="2">
        <v>0</v>
      </c>
      <c r="AB152" s="2">
        <v>0</v>
      </c>
      <c r="AC152" s="2">
        <v>0</v>
      </c>
      <c r="AD152" s="2">
        <v>0</v>
      </c>
      <c r="AE152" s="2">
        <v>0</v>
      </c>
      <c r="AF152" s="2">
        <v>0</v>
      </c>
      <c r="AG152" s="2">
        <v>0</v>
      </c>
      <c r="AH152" t="s">
        <v>633</v>
      </c>
      <c r="AI152">
        <v>5</v>
      </c>
    </row>
    <row r="153" spans="1:35" x14ac:dyDescent="0.25">
      <c r="A153" t="s">
        <v>1823</v>
      </c>
      <c r="B153" t="s">
        <v>731</v>
      </c>
      <c r="C153" t="s">
        <v>1463</v>
      </c>
      <c r="D153" t="s">
        <v>1755</v>
      </c>
      <c r="E153" s="2">
        <v>113.1304347826087</v>
      </c>
      <c r="F153" s="2">
        <v>56.046195652173914</v>
      </c>
      <c r="G153" s="2">
        <v>0.46739130434782611</v>
      </c>
      <c r="H153" s="2">
        <v>0.33695652173913043</v>
      </c>
      <c r="I153" s="2">
        <v>1.3451086956521738</v>
      </c>
      <c r="J153" s="2">
        <v>0</v>
      </c>
      <c r="K153" s="2">
        <v>0</v>
      </c>
      <c r="L153" s="2">
        <v>5.3485869565217392</v>
      </c>
      <c r="M153" s="2">
        <v>4.2934782608695654</v>
      </c>
      <c r="N153" s="2">
        <v>0</v>
      </c>
      <c r="O153" s="2">
        <v>3.7951575710991545E-2</v>
      </c>
      <c r="P153" s="2">
        <v>6.4592391304347823</v>
      </c>
      <c r="Q153" s="2">
        <v>35.3125</v>
      </c>
      <c r="R153" s="2">
        <v>0.3692352036894696</v>
      </c>
      <c r="S153" s="2">
        <v>5.471304347826087</v>
      </c>
      <c r="T153" s="2">
        <v>15.668913043478257</v>
      </c>
      <c r="U153" s="2">
        <v>0</v>
      </c>
      <c r="V153" s="2">
        <v>0.1868658724058416</v>
      </c>
      <c r="W153" s="2">
        <v>5.4297826086956515</v>
      </c>
      <c r="X153" s="2">
        <v>15.386195652173916</v>
      </c>
      <c r="Y153" s="2">
        <v>0</v>
      </c>
      <c r="Z153" s="2">
        <v>0.18399980784012299</v>
      </c>
      <c r="AA153" s="2">
        <v>0</v>
      </c>
      <c r="AB153" s="2">
        <v>0</v>
      </c>
      <c r="AC153" s="2">
        <v>0</v>
      </c>
      <c r="AD153" s="2">
        <v>0</v>
      </c>
      <c r="AE153" s="2">
        <v>0</v>
      </c>
      <c r="AF153" s="2">
        <v>0</v>
      </c>
      <c r="AG153" s="2">
        <v>0</v>
      </c>
      <c r="AH153" t="s">
        <v>39</v>
      </c>
      <c r="AI153">
        <v>5</v>
      </c>
    </row>
    <row r="154" spans="1:35" x14ac:dyDescent="0.25">
      <c r="A154" t="s">
        <v>1823</v>
      </c>
      <c r="B154" t="s">
        <v>819</v>
      </c>
      <c r="C154" t="s">
        <v>1511</v>
      </c>
      <c r="D154" t="s">
        <v>1768</v>
      </c>
      <c r="E154" s="2">
        <v>175.46739130434781</v>
      </c>
      <c r="F154" s="2">
        <v>64.138586956521735</v>
      </c>
      <c r="G154" s="2">
        <v>0.36956521739130432</v>
      </c>
      <c r="H154" s="2">
        <v>0.75815217391304346</v>
      </c>
      <c r="I154" s="2">
        <v>1.1576086956521738</v>
      </c>
      <c r="J154" s="2">
        <v>0</v>
      </c>
      <c r="K154" s="2">
        <v>0</v>
      </c>
      <c r="L154" s="2">
        <v>3.5865217391304345</v>
      </c>
      <c r="M154" s="2">
        <v>5.2173913043478262</v>
      </c>
      <c r="N154" s="2">
        <v>0</v>
      </c>
      <c r="O154" s="2">
        <v>2.97342501393793E-2</v>
      </c>
      <c r="P154" s="2">
        <v>0</v>
      </c>
      <c r="Q154" s="2">
        <v>23.095108695652176</v>
      </c>
      <c r="R154" s="2">
        <v>0.13162051663259619</v>
      </c>
      <c r="S154" s="2">
        <v>5.164891304347826</v>
      </c>
      <c r="T154" s="2">
        <v>6.5107608695652166</v>
      </c>
      <c r="U154" s="2">
        <v>0</v>
      </c>
      <c r="V154" s="2">
        <v>6.6540296103574315E-2</v>
      </c>
      <c r="W154" s="2">
        <v>5.524673913043479</v>
      </c>
      <c r="X154" s="2">
        <v>12.009239130434777</v>
      </c>
      <c r="Y154" s="2">
        <v>0</v>
      </c>
      <c r="Z154" s="2">
        <v>9.9926903301740685E-2</v>
      </c>
      <c r="AA154" s="2">
        <v>0</v>
      </c>
      <c r="AB154" s="2">
        <v>0</v>
      </c>
      <c r="AC154" s="2">
        <v>0</v>
      </c>
      <c r="AD154" s="2">
        <v>0</v>
      </c>
      <c r="AE154" s="2">
        <v>0</v>
      </c>
      <c r="AF154" s="2">
        <v>0</v>
      </c>
      <c r="AG154" s="2">
        <v>0</v>
      </c>
      <c r="AH154" t="s">
        <v>127</v>
      </c>
      <c r="AI154">
        <v>5</v>
      </c>
    </row>
    <row r="155" spans="1:35" x14ac:dyDescent="0.25">
      <c r="A155" t="s">
        <v>1823</v>
      </c>
      <c r="B155" t="s">
        <v>1068</v>
      </c>
      <c r="C155" t="s">
        <v>1619</v>
      </c>
      <c r="D155" t="s">
        <v>1755</v>
      </c>
      <c r="E155" s="2">
        <v>41.663043478260867</v>
      </c>
      <c r="F155" s="2">
        <v>4.6956521739130439</v>
      </c>
      <c r="G155" s="2">
        <v>0.63043478260869568</v>
      </c>
      <c r="H155" s="2">
        <v>0</v>
      </c>
      <c r="I155" s="2">
        <v>4.8695652173913047</v>
      </c>
      <c r="J155" s="2">
        <v>0</v>
      </c>
      <c r="K155" s="2">
        <v>5.7391304347826084</v>
      </c>
      <c r="L155" s="2">
        <v>3.8419565217391294</v>
      </c>
      <c r="M155" s="2">
        <v>0</v>
      </c>
      <c r="N155" s="2">
        <v>5.5652173913043477</v>
      </c>
      <c r="O155" s="2">
        <v>0.13357683276806678</v>
      </c>
      <c r="P155" s="2">
        <v>5.5652173913043477</v>
      </c>
      <c r="Q155" s="2">
        <v>10.951956521739131</v>
      </c>
      <c r="R155" s="2">
        <v>0.39644664753456826</v>
      </c>
      <c r="S155" s="2">
        <v>4.5780434782608701</v>
      </c>
      <c r="T155" s="2">
        <v>4.613043478260872</v>
      </c>
      <c r="U155" s="2">
        <v>0</v>
      </c>
      <c r="V155" s="2">
        <v>0.22060527002348038</v>
      </c>
      <c r="W155" s="2">
        <v>2.7584782608695648</v>
      </c>
      <c r="X155" s="2">
        <v>6.2139130434782661</v>
      </c>
      <c r="Y155" s="2">
        <v>0</v>
      </c>
      <c r="Z155" s="2">
        <v>0.21535611792329779</v>
      </c>
      <c r="AA155" s="2">
        <v>0</v>
      </c>
      <c r="AB155" s="2">
        <v>0</v>
      </c>
      <c r="AC155" s="2">
        <v>0</v>
      </c>
      <c r="AD155" s="2">
        <v>0</v>
      </c>
      <c r="AE155" s="2">
        <v>0</v>
      </c>
      <c r="AF155" s="2">
        <v>0</v>
      </c>
      <c r="AG155" s="2">
        <v>0</v>
      </c>
      <c r="AH155" t="s">
        <v>376</v>
      </c>
      <c r="AI155">
        <v>5</v>
      </c>
    </row>
    <row r="156" spans="1:35" x14ac:dyDescent="0.25">
      <c r="A156" t="s">
        <v>1823</v>
      </c>
      <c r="B156" t="s">
        <v>1243</v>
      </c>
      <c r="C156" t="s">
        <v>1674</v>
      </c>
      <c r="D156" t="s">
        <v>1768</v>
      </c>
      <c r="E156" s="2">
        <v>28.119565217391305</v>
      </c>
      <c r="F156" s="2">
        <v>10.695652173913043</v>
      </c>
      <c r="G156" s="2">
        <v>0</v>
      </c>
      <c r="H156" s="2">
        <v>0.26043478260869568</v>
      </c>
      <c r="I156" s="2">
        <v>0</v>
      </c>
      <c r="J156" s="2">
        <v>0</v>
      </c>
      <c r="K156" s="2">
        <v>0</v>
      </c>
      <c r="L156" s="2">
        <v>3.6114130434782608</v>
      </c>
      <c r="M156" s="2">
        <v>5.1467391304347823</v>
      </c>
      <c r="N156" s="2">
        <v>0</v>
      </c>
      <c r="O156" s="2">
        <v>0.18303053730189406</v>
      </c>
      <c r="P156" s="2">
        <v>4.875</v>
      </c>
      <c r="Q156" s="2">
        <v>7.4809782608695654</v>
      </c>
      <c r="R156" s="2">
        <v>0.4394085813683804</v>
      </c>
      <c r="S156" s="2">
        <v>0.33967391304347827</v>
      </c>
      <c r="T156" s="2">
        <v>2.6576086956521738</v>
      </c>
      <c r="U156" s="2">
        <v>0</v>
      </c>
      <c r="V156" s="2">
        <v>0.10659064553536916</v>
      </c>
      <c r="W156" s="2">
        <v>5.7255434782608692</v>
      </c>
      <c r="X156" s="2">
        <v>0.41032608695652173</v>
      </c>
      <c r="Y156" s="2">
        <v>0</v>
      </c>
      <c r="Z156" s="2">
        <v>0.218206416698879</v>
      </c>
      <c r="AA156" s="2">
        <v>0</v>
      </c>
      <c r="AB156" s="2">
        <v>0</v>
      </c>
      <c r="AC156" s="2">
        <v>0</v>
      </c>
      <c r="AD156" s="2">
        <v>0</v>
      </c>
      <c r="AE156" s="2">
        <v>0</v>
      </c>
      <c r="AF156" s="2">
        <v>0</v>
      </c>
      <c r="AG156" s="2">
        <v>0</v>
      </c>
      <c r="AH156" t="s">
        <v>551</v>
      </c>
      <c r="AI156">
        <v>5</v>
      </c>
    </row>
    <row r="157" spans="1:35" x14ac:dyDescent="0.25">
      <c r="A157" t="s">
        <v>1823</v>
      </c>
      <c r="B157" t="s">
        <v>761</v>
      </c>
      <c r="C157" t="s">
        <v>1454</v>
      </c>
      <c r="D157" t="s">
        <v>1755</v>
      </c>
      <c r="E157" s="2">
        <v>73.934782608695656</v>
      </c>
      <c r="F157" s="2">
        <v>16.065217391304348</v>
      </c>
      <c r="G157" s="2">
        <v>8.6956521739130432E-2</v>
      </c>
      <c r="H157" s="2">
        <v>0.32608695652173914</v>
      </c>
      <c r="I157" s="2">
        <v>1.2961956521739131</v>
      </c>
      <c r="J157" s="2">
        <v>0</v>
      </c>
      <c r="K157" s="2">
        <v>0</v>
      </c>
      <c r="L157" s="2">
        <v>0.39130434782608697</v>
      </c>
      <c r="M157" s="2">
        <v>5.6630434782608692</v>
      </c>
      <c r="N157" s="2">
        <v>2.660326086956522</v>
      </c>
      <c r="O157" s="2">
        <v>0.11257718318141721</v>
      </c>
      <c r="P157" s="2">
        <v>0</v>
      </c>
      <c r="Q157" s="2">
        <v>2.5951086956521738</v>
      </c>
      <c r="R157" s="2">
        <v>3.5099970596883266E-2</v>
      </c>
      <c r="S157" s="2">
        <v>2.9320652173913042</v>
      </c>
      <c r="T157" s="2">
        <v>0</v>
      </c>
      <c r="U157" s="2">
        <v>0</v>
      </c>
      <c r="V157" s="2">
        <v>3.9657453690091146E-2</v>
      </c>
      <c r="W157" s="2">
        <v>4.0597826086956523</v>
      </c>
      <c r="X157" s="2">
        <v>3.9402173913043477</v>
      </c>
      <c r="Y157" s="2">
        <v>0</v>
      </c>
      <c r="Z157" s="2">
        <v>0.10820346956777419</v>
      </c>
      <c r="AA157" s="2">
        <v>0</v>
      </c>
      <c r="AB157" s="2">
        <v>0</v>
      </c>
      <c r="AC157" s="2">
        <v>0</v>
      </c>
      <c r="AD157" s="2">
        <v>55.804347826086953</v>
      </c>
      <c r="AE157" s="2">
        <v>0</v>
      </c>
      <c r="AF157" s="2">
        <v>0</v>
      </c>
      <c r="AG157" s="2">
        <v>0</v>
      </c>
      <c r="AH157" t="s">
        <v>69</v>
      </c>
      <c r="AI157">
        <v>5</v>
      </c>
    </row>
    <row r="158" spans="1:35" x14ac:dyDescent="0.25">
      <c r="A158" t="s">
        <v>1823</v>
      </c>
      <c r="B158" t="s">
        <v>732</v>
      </c>
      <c r="C158" t="s">
        <v>1413</v>
      </c>
      <c r="D158" t="s">
        <v>1755</v>
      </c>
      <c r="E158" s="2">
        <v>70.760869565217391</v>
      </c>
      <c r="F158" s="2">
        <v>38.065217391304351</v>
      </c>
      <c r="G158" s="2">
        <v>0</v>
      </c>
      <c r="H158" s="2">
        <v>0.2391304347826087</v>
      </c>
      <c r="I158" s="2">
        <v>1.0436956521739131</v>
      </c>
      <c r="J158" s="2">
        <v>0</v>
      </c>
      <c r="K158" s="2">
        <v>0</v>
      </c>
      <c r="L158" s="2">
        <v>2.1847826086956523</v>
      </c>
      <c r="M158" s="2">
        <v>1.798913043478261</v>
      </c>
      <c r="N158" s="2">
        <v>0</v>
      </c>
      <c r="O158" s="2">
        <v>2.5422427035330264E-2</v>
      </c>
      <c r="P158" s="2">
        <v>4.5217391304347823</v>
      </c>
      <c r="Q158" s="2">
        <v>4.5353260869565215</v>
      </c>
      <c r="R158" s="2">
        <v>0.12799539170506913</v>
      </c>
      <c r="S158" s="2">
        <v>11.421195652173912</v>
      </c>
      <c r="T158" s="2">
        <v>5.3043478260869561</v>
      </c>
      <c r="U158" s="2">
        <v>0</v>
      </c>
      <c r="V158" s="2">
        <v>0.23636712749615973</v>
      </c>
      <c r="W158" s="2">
        <v>5.5516304347826084</v>
      </c>
      <c r="X158" s="2">
        <v>5.2418478260869561</v>
      </c>
      <c r="Y158" s="2">
        <v>0</v>
      </c>
      <c r="Z158" s="2">
        <v>0.15253456221198156</v>
      </c>
      <c r="AA158" s="2">
        <v>3.7391304347826089</v>
      </c>
      <c r="AB158" s="2">
        <v>0</v>
      </c>
      <c r="AC158" s="2">
        <v>0</v>
      </c>
      <c r="AD158" s="2">
        <v>0</v>
      </c>
      <c r="AE158" s="2">
        <v>16.146739130434781</v>
      </c>
      <c r="AF158" s="2">
        <v>0</v>
      </c>
      <c r="AG158" s="2">
        <v>0</v>
      </c>
      <c r="AH158" t="s">
        <v>40</v>
      </c>
      <c r="AI158">
        <v>5</v>
      </c>
    </row>
    <row r="159" spans="1:35" x14ac:dyDescent="0.25">
      <c r="A159" t="s">
        <v>1823</v>
      </c>
      <c r="B159" t="s">
        <v>734</v>
      </c>
      <c r="C159" t="s">
        <v>1464</v>
      </c>
      <c r="D159" t="s">
        <v>1768</v>
      </c>
      <c r="E159" s="2">
        <v>87.532608695652172</v>
      </c>
      <c r="F159" s="2">
        <v>14.869565217391305</v>
      </c>
      <c r="G159" s="2">
        <v>0.2608695652173913</v>
      </c>
      <c r="H159" s="2">
        <v>0</v>
      </c>
      <c r="I159" s="2">
        <v>4.7826086956521738</v>
      </c>
      <c r="J159" s="2">
        <v>0</v>
      </c>
      <c r="K159" s="2">
        <v>0</v>
      </c>
      <c r="L159" s="2">
        <v>4.8152173913043477</v>
      </c>
      <c r="M159" s="2">
        <v>8.4891304347826093</v>
      </c>
      <c r="N159" s="2">
        <v>0</v>
      </c>
      <c r="O159" s="2">
        <v>9.6982490997143928E-2</v>
      </c>
      <c r="P159" s="2">
        <v>0</v>
      </c>
      <c r="Q159" s="2">
        <v>9.8695652173913047</v>
      </c>
      <c r="R159" s="2">
        <v>0.1127530113001366</v>
      </c>
      <c r="S159" s="2">
        <v>16.970108695652176</v>
      </c>
      <c r="T159" s="2">
        <v>19.494565217391305</v>
      </c>
      <c r="U159" s="2">
        <v>0</v>
      </c>
      <c r="V159" s="2">
        <v>0.41658388178318645</v>
      </c>
      <c r="W159" s="2">
        <v>26.565217391304348</v>
      </c>
      <c r="X159" s="2">
        <v>24.192934782608695</v>
      </c>
      <c r="Y159" s="2">
        <v>0</v>
      </c>
      <c r="Z159" s="2">
        <v>0.57987706444803189</v>
      </c>
      <c r="AA159" s="2">
        <v>0</v>
      </c>
      <c r="AB159" s="2">
        <v>1.0869565217391304E-2</v>
      </c>
      <c r="AC159" s="2">
        <v>0</v>
      </c>
      <c r="AD159" s="2">
        <v>0</v>
      </c>
      <c r="AE159" s="2">
        <v>4.9728260869565215</v>
      </c>
      <c r="AF159" s="2">
        <v>0</v>
      </c>
      <c r="AG159" s="2">
        <v>0</v>
      </c>
      <c r="AH159" t="s">
        <v>42</v>
      </c>
      <c r="AI159">
        <v>5</v>
      </c>
    </row>
    <row r="160" spans="1:35" x14ac:dyDescent="0.25">
      <c r="A160" t="s">
        <v>1823</v>
      </c>
      <c r="B160" t="s">
        <v>1130</v>
      </c>
      <c r="C160" t="s">
        <v>1637</v>
      </c>
      <c r="D160" t="s">
        <v>1721</v>
      </c>
      <c r="E160" s="2">
        <v>73.75</v>
      </c>
      <c r="F160" s="2">
        <v>6.0869565217391308</v>
      </c>
      <c r="G160" s="2">
        <v>0.33695652173913043</v>
      </c>
      <c r="H160" s="2">
        <v>0</v>
      </c>
      <c r="I160" s="2">
        <v>0.59782608695652173</v>
      </c>
      <c r="J160" s="2">
        <v>0</v>
      </c>
      <c r="K160" s="2">
        <v>0</v>
      </c>
      <c r="L160" s="2">
        <v>5.5897826086956508</v>
      </c>
      <c r="M160" s="2">
        <v>5.0952173913043461</v>
      </c>
      <c r="N160" s="2">
        <v>0</v>
      </c>
      <c r="O160" s="2">
        <v>6.9087693441414869E-2</v>
      </c>
      <c r="P160" s="2">
        <v>5.6145652173913039</v>
      </c>
      <c r="Q160" s="2">
        <v>3.3981521739130436</v>
      </c>
      <c r="R160" s="2">
        <v>0.12220633750921149</v>
      </c>
      <c r="S160" s="2">
        <v>4.7894565217391287</v>
      </c>
      <c r="T160" s="2">
        <v>13.938478260869559</v>
      </c>
      <c r="U160" s="2">
        <v>0</v>
      </c>
      <c r="V160" s="2">
        <v>0.25393809874723644</v>
      </c>
      <c r="W160" s="2">
        <v>10.493260869565217</v>
      </c>
      <c r="X160" s="2">
        <v>5.5235869565217408</v>
      </c>
      <c r="Y160" s="2">
        <v>0</v>
      </c>
      <c r="Z160" s="2">
        <v>0.21717759764185707</v>
      </c>
      <c r="AA160" s="2">
        <v>0</v>
      </c>
      <c r="AB160" s="2">
        <v>0</v>
      </c>
      <c r="AC160" s="2">
        <v>0</v>
      </c>
      <c r="AD160" s="2">
        <v>38.019347826086971</v>
      </c>
      <c r="AE160" s="2">
        <v>0</v>
      </c>
      <c r="AF160" s="2">
        <v>0</v>
      </c>
      <c r="AG160" s="2">
        <v>0</v>
      </c>
      <c r="AH160" t="s">
        <v>438</v>
      </c>
      <c r="AI160">
        <v>5</v>
      </c>
    </row>
    <row r="161" spans="1:35" x14ac:dyDescent="0.25">
      <c r="A161" t="s">
        <v>1823</v>
      </c>
      <c r="B161" t="s">
        <v>843</v>
      </c>
      <c r="C161" t="s">
        <v>1526</v>
      </c>
      <c r="D161" t="s">
        <v>1777</v>
      </c>
      <c r="E161" s="2">
        <v>52.630434782608695</v>
      </c>
      <c r="F161" s="2">
        <v>40.790760869565219</v>
      </c>
      <c r="G161" s="2">
        <v>0.41847826086956524</v>
      </c>
      <c r="H161" s="2">
        <v>0.21739130434782608</v>
      </c>
      <c r="I161" s="2">
        <v>0.35054347826086957</v>
      </c>
      <c r="J161" s="2">
        <v>0</v>
      </c>
      <c r="K161" s="2">
        <v>0</v>
      </c>
      <c r="L161" s="2">
        <v>0.99641304347826087</v>
      </c>
      <c r="M161" s="2">
        <v>0</v>
      </c>
      <c r="N161" s="2">
        <v>2.4157608695652173</v>
      </c>
      <c r="O161" s="2">
        <v>4.590045435770343E-2</v>
      </c>
      <c r="P161" s="2">
        <v>5.6576086956521738</v>
      </c>
      <c r="Q161" s="2">
        <v>8.1358695652173907</v>
      </c>
      <c r="R161" s="2">
        <v>0.26208178438661711</v>
      </c>
      <c r="S161" s="2">
        <v>2.6594565217391311</v>
      </c>
      <c r="T161" s="2">
        <v>10.947499999999996</v>
      </c>
      <c r="U161" s="2">
        <v>0</v>
      </c>
      <c r="V161" s="2">
        <v>0.258537794299876</v>
      </c>
      <c r="W161" s="2">
        <v>1.2038043478260867</v>
      </c>
      <c r="X161" s="2">
        <v>7.7842391304347798</v>
      </c>
      <c r="Y161" s="2">
        <v>0</v>
      </c>
      <c r="Z161" s="2">
        <v>0.17077653862040473</v>
      </c>
      <c r="AA161" s="2">
        <v>0</v>
      </c>
      <c r="AB161" s="2">
        <v>0</v>
      </c>
      <c r="AC161" s="2">
        <v>0</v>
      </c>
      <c r="AD161" s="2">
        <v>0</v>
      </c>
      <c r="AE161" s="2">
        <v>0</v>
      </c>
      <c r="AF161" s="2">
        <v>0</v>
      </c>
      <c r="AG161" s="2">
        <v>0</v>
      </c>
      <c r="AH161" t="s">
        <v>151</v>
      </c>
      <c r="AI161">
        <v>5</v>
      </c>
    </row>
    <row r="162" spans="1:35" x14ac:dyDescent="0.25">
      <c r="A162" t="s">
        <v>1823</v>
      </c>
      <c r="B162" t="s">
        <v>968</v>
      </c>
      <c r="C162" t="s">
        <v>1454</v>
      </c>
      <c r="D162" t="s">
        <v>1755</v>
      </c>
      <c r="E162" s="2">
        <v>186.30434782608697</v>
      </c>
      <c r="F162" s="2">
        <v>16.198369565217391</v>
      </c>
      <c r="G162" s="2">
        <v>0</v>
      </c>
      <c r="H162" s="2">
        <v>0</v>
      </c>
      <c r="I162" s="2">
        <v>0</v>
      </c>
      <c r="J162" s="2">
        <v>0</v>
      </c>
      <c r="K162" s="2">
        <v>0</v>
      </c>
      <c r="L162" s="2">
        <v>0</v>
      </c>
      <c r="M162" s="2">
        <v>16.714673913043477</v>
      </c>
      <c r="N162" s="2">
        <v>0</v>
      </c>
      <c r="O162" s="2">
        <v>8.9717036172695441E-2</v>
      </c>
      <c r="P162" s="2">
        <v>1.9538043478260869</v>
      </c>
      <c r="Q162" s="2">
        <v>14.334239130434783</v>
      </c>
      <c r="R162" s="2">
        <v>8.7427071178529756E-2</v>
      </c>
      <c r="S162" s="2">
        <v>0</v>
      </c>
      <c r="T162" s="2">
        <v>0</v>
      </c>
      <c r="U162" s="2">
        <v>0</v>
      </c>
      <c r="V162" s="2">
        <v>0</v>
      </c>
      <c r="W162" s="2">
        <v>0</v>
      </c>
      <c r="X162" s="2">
        <v>0</v>
      </c>
      <c r="Y162" s="2">
        <v>0</v>
      </c>
      <c r="Z162" s="2">
        <v>0</v>
      </c>
      <c r="AA162" s="2">
        <v>0</v>
      </c>
      <c r="AB162" s="2">
        <v>0</v>
      </c>
      <c r="AC162" s="2">
        <v>0</v>
      </c>
      <c r="AD162" s="2">
        <v>0</v>
      </c>
      <c r="AE162" s="2">
        <v>27.097826086956523</v>
      </c>
      <c r="AF162" s="2">
        <v>0</v>
      </c>
      <c r="AG162" s="2">
        <v>0</v>
      </c>
      <c r="AH162" t="s">
        <v>276</v>
      </c>
      <c r="AI162">
        <v>5</v>
      </c>
    </row>
    <row r="163" spans="1:35" x14ac:dyDescent="0.25">
      <c r="A163" t="s">
        <v>1823</v>
      </c>
      <c r="B163" t="s">
        <v>1004</v>
      </c>
      <c r="C163" t="s">
        <v>1597</v>
      </c>
      <c r="D163" t="s">
        <v>1784</v>
      </c>
      <c r="E163" s="2">
        <v>68.032608695652172</v>
      </c>
      <c r="F163" s="2">
        <v>24.923913043478262</v>
      </c>
      <c r="G163" s="2">
        <v>3.2608695652173912E-2</v>
      </c>
      <c r="H163" s="2">
        <v>0.42391304347826086</v>
      </c>
      <c r="I163" s="2">
        <v>0.44021739130434784</v>
      </c>
      <c r="J163" s="2">
        <v>0</v>
      </c>
      <c r="K163" s="2">
        <v>0.23456521739130434</v>
      </c>
      <c r="L163" s="2">
        <v>2.911956521739131</v>
      </c>
      <c r="M163" s="2">
        <v>5.2065217391304346</v>
      </c>
      <c r="N163" s="2">
        <v>5.5516304347826084</v>
      </c>
      <c r="O163" s="2">
        <v>0.1581322895031155</v>
      </c>
      <c r="P163" s="2">
        <v>5.4619565217391308</v>
      </c>
      <c r="Q163" s="2">
        <v>9.2527173913043477</v>
      </c>
      <c r="R163" s="2">
        <v>0.21628854449592588</v>
      </c>
      <c r="S163" s="2">
        <v>1.4327173913043478</v>
      </c>
      <c r="T163" s="2">
        <v>5.2120652173913031</v>
      </c>
      <c r="U163" s="2">
        <v>0</v>
      </c>
      <c r="V163" s="2">
        <v>9.76705544016616E-2</v>
      </c>
      <c r="W163" s="2">
        <v>1.0580434782608696</v>
      </c>
      <c r="X163" s="2">
        <v>6.9238043478260884</v>
      </c>
      <c r="Y163" s="2">
        <v>0</v>
      </c>
      <c r="Z163" s="2">
        <v>0.11732385365074295</v>
      </c>
      <c r="AA163" s="2">
        <v>0</v>
      </c>
      <c r="AB163" s="2">
        <v>0</v>
      </c>
      <c r="AC163" s="2">
        <v>0</v>
      </c>
      <c r="AD163" s="2">
        <v>0</v>
      </c>
      <c r="AE163" s="2">
        <v>0</v>
      </c>
      <c r="AF163" s="2">
        <v>0</v>
      </c>
      <c r="AG163" s="2">
        <v>0</v>
      </c>
      <c r="AH163" t="s">
        <v>312</v>
      </c>
      <c r="AI163">
        <v>5</v>
      </c>
    </row>
    <row r="164" spans="1:35" x14ac:dyDescent="0.25">
      <c r="A164" t="s">
        <v>1823</v>
      </c>
      <c r="B164" t="s">
        <v>1295</v>
      </c>
      <c r="C164" t="s">
        <v>1660</v>
      </c>
      <c r="D164" t="s">
        <v>1737</v>
      </c>
      <c r="E164" s="2">
        <v>49.684782608695649</v>
      </c>
      <c r="F164" s="2">
        <v>3.4782608695652173</v>
      </c>
      <c r="G164" s="2">
        <v>0</v>
      </c>
      <c r="H164" s="2">
        <v>0</v>
      </c>
      <c r="I164" s="2">
        <v>0.22826086956521738</v>
      </c>
      <c r="J164" s="2">
        <v>0</v>
      </c>
      <c r="K164" s="2">
        <v>0</v>
      </c>
      <c r="L164" s="2">
        <v>2.8695652173913042</v>
      </c>
      <c r="M164" s="2">
        <v>0</v>
      </c>
      <c r="N164" s="2">
        <v>11.163369565217391</v>
      </c>
      <c r="O164" s="2">
        <v>0.2246838766134325</v>
      </c>
      <c r="P164" s="2">
        <v>0</v>
      </c>
      <c r="Q164" s="2">
        <v>6.8539130434782605</v>
      </c>
      <c r="R164" s="2">
        <v>0.13794793261868299</v>
      </c>
      <c r="S164" s="2">
        <v>3.4782608695652173</v>
      </c>
      <c r="T164" s="2">
        <v>5.2567391304347826</v>
      </c>
      <c r="U164" s="2">
        <v>0</v>
      </c>
      <c r="V164" s="2">
        <v>0.17580835703347189</v>
      </c>
      <c r="W164" s="2">
        <v>5.7391304347826084</v>
      </c>
      <c r="X164" s="2">
        <v>4.8911956521739137</v>
      </c>
      <c r="Y164" s="2">
        <v>0</v>
      </c>
      <c r="Z164" s="2">
        <v>0.21395537081601401</v>
      </c>
      <c r="AA164" s="2">
        <v>0</v>
      </c>
      <c r="AB164" s="2">
        <v>0</v>
      </c>
      <c r="AC164" s="2">
        <v>0</v>
      </c>
      <c r="AD164" s="2">
        <v>31.043804347826079</v>
      </c>
      <c r="AE164" s="2">
        <v>0</v>
      </c>
      <c r="AF164" s="2">
        <v>0</v>
      </c>
      <c r="AG164" s="2">
        <v>0</v>
      </c>
      <c r="AH164" t="s">
        <v>603</v>
      </c>
      <c r="AI164">
        <v>5</v>
      </c>
    </row>
    <row r="165" spans="1:35" x14ac:dyDescent="0.25">
      <c r="A165" t="s">
        <v>1823</v>
      </c>
      <c r="B165" t="s">
        <v>774</v>
      </c>
      <c r="C165" t="s">
        <v>1486</v>
      </c>
      <c r="D165" t="s">
        <v>1742</v>
      </c>
      <c r="E165" s="2">
        <v>76.423913043478265</v>
      </c>
      <c r="F165" s="2">
        <v>5.2173913043478262</v>
      </c>
      <c r="G165" s="2">
        <v>0</v>
      </c>
      <c r="H165" s="2">
        <v>0</v>
      </c>
      <c r="I165" s="2">
        <v>0</v>
      </c>
      <c r="J165" s="2">
        <v>0</v>
      </c>
      <c r="K165" s="2">
        <v>0</v>
      </c>
      <c r="L165" s="2">
        <v>0</v>
      </c>
      <c r="M165" s="2">
        <v>0.12130434782608696</v>
      </c>
      <c r="N165" s="2">
        <v>3.6860869565217378</v>
      </c>
      <c r="O165" s="2">
        <v>4.9819371355425947E-2</v>
      </c>
      <c r="P165" s="2">
        <v>0</v>
      </c>
      <c r="Q165" s="2">
        <v>9.9251086956521704</v>
      </c>
      <c r="R165" s="2">
        <v>0.12986915090314316</v>
      </c>
      <c r="S165" s="2">
        <v>0</v>
      </c>
      <c r="T165" s="2">
        <v>0</v>
      </c>
      <c r="U165" s="2">
        <v>0</v>
      </c>
      <c r="V165" s="2">
        <v>0</v>
      </c>
      <c r="W165" s="2">
        <v>0</v>
      </c>
      <c r="X165" s="2">
        <v>0</v>
      </c>
      <c r="Y165" s="2">
        <v>0</v>
      </c>
      <c r="Z165" s="2">
        <v>0</v>
      </c>
      <c r="AA165" s="2">
        <v>0</v>
      </c>
      <c r="AB165" s="2">
        <v>0</v>
      </c>
      <c r="AC165" s="2">
        <v>0</v>
      </c>
      <c r="AD165" s="2">
        <v>0</v>
      </c>
      <c r="AE165" s="2">
        <v>0</v>
      </c>
      <c r="AF165" s="2">
        <v>0</v>
      </c>
      <c r="AG165" s="2">
        <v>0</v>
      </c>
      <c r="AH165" t="s">
        <v>82</v>
      </c>
      <c r="AI165">
        <v>5</v>
      </c>
    </row>
    <row r="166" spans="1:35" x14ac:dyDescent="0.25">
      <c r="A166" t="s">
        <v>1823</v>
      </c>
      <c r="B166" t="s">
        <v>1289</v>
      </c>
      <c r="C166" t="s">
        <v>1508</v>
      </c>
      <c r="D166" t="s">
        <v>1743</v>
      </c>
      <c r="E166" s="2">
        <v>38.597826086956523</v>
      </c>
      <c r="F166" s="2">
        <v>5.0543478260869561</v>
      </c>
      <c r="G166" s="2">
        <v>0</v>
      </c>
      <c r="H166" s="2">
        <v>0.20684782608695654</v>
      </c>
      <c r="I166" s="2">
        <v>0.18206521739130435</v>
      </c>
      <c r="J166" s="2">
        <v>0</v>
      </c>
      <c r="K166" s="2">
        <v>0</v>
      </c>
      <c r="L166" s="2">
        <v>0.44956521739130434</v>
      </c>
      <c r="M166" s="2">
        <v>0</v>
      </c>
      <c r="N166" s="2">
        <v>4.155869565217392</v>
      </c>
      <c r="O166" s="2">
        <v>0.10767107856941709</v>
      </c>
      <c r="P166" s="2">
        <v>4.1756521739130434</v>
      </c>
      <c r="Q166" s="2">
        <v>0</v>
      </c>
      <c r="R166" s="2">
        <v>0.10818361025063362</v>
      </c>
      <c r="S166" s="2">
        <v>0.27097826086956528</v>
      </c>
      <c r="T166" s="2">
        <v>2.0026086956521736</v>
      </c>
      <c r="U166" s="2">
        <v>0</v>
      </c>
      <c r="V166" s="2">
        <v>5.8904533934103068E-2</v>
      </c>
      <c r="W166" s="2">
        <v>0.53391304347826096</v>
      </c>
      <c r="X166" s="2">
        <v>4.3691304347826101</v>
      </c>
      <c r="Y166" s="2">
        <v>0.24543478260869564</v>
      </c>
      <c r="Z166" s="2">
        <v>0.13338777809067873</v>
      </c>
      <c r="AA166" s="2">
        <v>0</v>
      </c>
      <c r="AB166" s="2">
        <v>0</v>
      </c>
      <c r="AC166" s="2">
        <v>0</v>
      </c>
      <c r="AD166" s="2">
        <v>0</v>
      </c>
      <c r="AE166" s="2">
        <v>0</v>
      </c>
      <c r="AF166" s="2">
        <v>0</v>
      </c>
      <c r="AG166" s="2">
        <v>0</v>
      </c>
      <c r="AH166" t="s">
        <v>597</v>
      </c>
      <c r="AI166">
        <v>5</v>
      </c>
    </row>
    <row r="167" spans="1:35" x14ac:dyDescent="0.25">
      <c r="A167" t="s">
        <v>1823</v>
      </c>
      <c r="B167" t="s">
        <v>901</v>
      </c>
      <c r="C167" t="s">
        <v>1554</v>
      </c>
      <c r="D167" t="s">
        <v>1731</v>
      </c>
      <c r="E167" s="2">
        <v>87.717391304347828</v>
      </c>
      <c r="F167" s="2">
        <v>5.7391304347826084</v>
      </c>
      <c r="G167" s="2">
        <v>0</v>
      </c>
      <c r="H167" s="2">
        <v>0</v>
      </c>
      <c r="I167" s="2">
        <v>10.842391304347826</v>
      </c>
      <c r="J167" s="2">
        <v>0</v>
      </c>
      <c r="K167" s="2">
        <v>0</v>
      </c>
      <c r="L167" s="2">
        <v>8.1521739130434784E-2</v>
      </c>
      <c r="M167" s="2">
        <v>5.3940217391304346</v>
      </c>
      <c r="N167" s="2">
        <v>0</v>
      </c>
      <c r="O167" s="2">
        <v>6.1493184634448569E-2</v>
      </c>
      <c r="P167" s="2">
        <v>4.6086956521739131</v>
      </c>
      <c r="Q167" s="2">
        <v>9.3940217391304355</v>
      </c>
      <c r="R167" s="2">
        <v>0.15963444857496903</v>
      </c>
      <c r="S167" s="2">
        <v>0.10141304347826087</v>
      </c>
      <c r="T167" s="2">
        <v>8.8260869565217379E-2</v>
      </c>
      <c r="U167" s="2">
        <v>0</v>
      </c>
      <c r="V167" s="2">
        <v>2.1623296158612142E-3</v>
      </c>
      <c r="W167" s="2">
        <v>8.9673913043478257E-2</v>
      </c>
      <c r="X167" s="2">
        <v>0.16358695652173913</v>
      </c>
      <c r="Y167" s="2">
        <v>0</v>
      </c>
      <c r="Z167" s="2">
        <v>2.8872366790582402E-3</v>
      </c>
      <c r="AA167" s="2">
        <v>0</v>
      </c>
      <c r="AB167" s="2">
        <v>0</v>
      </c>
      <c r="AC167" s="2">
        <v>0</v>
      </c>
      <c r="AD167" s="2">
        <v>0</v>
      </c>
      <c r="AE167" s="2">
        <v>0</v>
      </c>
      <c r="AF167" s="2">
        <v>0</v>
      </c>
      <c r="AG167" s="2">
        <v>0</v>
      </c>
      <c r="AH167" t="s">
        <v>209</v>
      </c>
      <c r="AI167">
        <v>5</v>
      </c>
    </row>
    <row r="168" spans="1:35" x14ac:dyDescent="0.25">
      <c r="A168" t="s">
        <v>1823</v>
      </c>
      <c r="B168" t="s">
        <v>895</v>
      </c>
      <c r="C168" t="s">
        <v>1552</v>
      </c>
      <c r="D168" t="s">
        <v>1731</v>
      </c>
      <c r="E168" s="2">
        <v>98.304347826086953</v>
      </c>
      <c r="F168" s="2">
        <v>32.692499999999995</v>
      </c>
      <c r="G168" s="2">
        <v>4.7588043478260866</v>
      </c>
      <c r="H168" s="2">
        <v>0</v>
      </c>
      <c r="I168" s="2">
        <v>30.240869565217398</v>
      </c>
      <c r="J168" s="2">
        <v>0</v>
      </c>
      <c r="K168" s="2">
        <v>0</v>
      </c>
      <c r="L168" s="2">
        <v>5.7793478260869557</v>
      </c>
      <c r="M168" s="2">
        <v>5.4165217391304354</v>
      </c>
      <c r="N168" s="2">
        <v>4.5108695652173907</v>
      </c>
      <c r="O168" s="2">
        <v>0.10098628925254312</v>
      </c>
      <c r="P168" s="2">
        <v>1.5190217391304348</v>
      </c>
      <c r="Q168" s="2">
        <v>17.580978260869564</v>
      </c>
      <c r="R168" s="2">
        <v>0.19429455992923483</v>
      </c>
      <c r="S168" s="2">
        <v>7.5302173913043511</v>
      </c>
      <c r="T168" s="2">
        <v>4.9767391304347806</v>
      </c>
      <c r="U168" s="2">
        <v>0</v>
      </c>
      <c r="V168" s="2">
        <v>0.12722689075630253</v>
      </c>
      <c r="W168" s="2">
        <v>4.7889130434782627</v>
      </c>
      <c r="X168" s="2">
        <v>14.366630434782614</v>
      </c>
      <c r="Y168" s="2">
        <v>0</v>
      </c>
      <c r="Z168" s="2">
        <v>0.19485957540911111</v>
      </c>
      <c r="AA168" s="2">
        <v>0</v>
      </c>
      <c r="AB168" s="2">
        <v>0</v>
      </c>
      <c r="AC168" s="2">
        <v>0</v>
      </c>
      <c r="AD168" s="2">
        <v>0</v>
      </c>
      <c r="AE168" s="2">
        <v>0</v>
      </c>
      <c r="AF168" s="2">
        <v>0</v>
      </c>
      <c r="AG168" s="2">
        <v>0</v>
      </c>
      <c r="AH168" t="s">
        <v>203</v>
      </c>
      <c r="AI168">
        <v>5</v>
      </c>
    </row>
    <row r="169" spans="1:35" x14ac:dyDescent="0.25">
      <c r="A169" t="s">
        <v>1823</v>
      </c>
      <c r="B169" t="s">
        <v>1339</v>
      </c>
      <c r="C169" t="s">
        <v>1467</v>
      </c>
      <c r="D169" t="s">
        <v>1755</v>
      </c>
      <c r="E169" s="2">
        <v>50.315217391304351</v>
      </c>
      <c r="F169" s="2">
        <v>0</v>
      </c>
      <c r="G169" s="2">
        <v>0</v>
      </c>
      <c r="H169" s="2">
        <v>0</v>
      </c>
      <c r="I169" s="2">
        <v>0</v>
      </c>
      <c r="J169" s="2">
        <v>0</v>
      </c>
      <c r="K169" s="2">
        <v>0</v>
      </c>
      <c r="L169" s="2">
        <v>0</v>
      </c>
      <c r="M169" s="2">
        <v>0</v>
      </c>
      <c r="N169" s="2">
        <v>0</v>
      </c>
      <c r="O169" s="2">
        <v>0</v>
      </c>
      <c r="P169" s="2">
        <v>0</v>
      </c>
      <c r="Q169" s="2">
        <v>17.354347826086961</v>
      </c>
      <c r="R169" s="2">
        <v>0.3449125081011018</v>
      </c>
      <c r="S169" s="2">
        <v>0</v>
      </c>
      <c r="T169" s="2">
        <v>0</v>
      </c>
      <c r="U169" s="2">
        <v>0</v>
      </c>
      <c r="V169" s="2">
        <v>0</v>
      </c>
      <c r="W169" s="2">
        <v>0</v>
      </c>
      <c r="X169" s="2">
        <v>0</v>
      </c>
      <c r="Y169" s="2">
        <v>0</v>
      </c>
      <c r="Z169" s="2">
        <v>0</v>
      </c>
      <c r="AA169" s="2">
        <v>4.6956521739130439</v>
      </c>
      <c r="AB169" s="2">
        <v>0</v>
      </c>
      <c r="AC169" s="2">
        <v>0</v>
      </c>
      <c r="AD169" s="2">
        <v>0</v>
      </c>
      <c r="AE169" s="2">
        <v>0</v>
      </c>
      <c r="AF169" s="2">
        <v>0</v>
      </c>
      <c r="AG169" s="2">
        <v>0</v>
      </c>
      <c r="AH169" t="s">
        <v>648</v>
      </c>
      <c r="AI169">
        <v>5</v>
      </c>
    </row>
    <row r="170" spans="1:35" x14ac:dyDescent="0.25">
      <c r="A170" t="s">
        <v>1823</v>
      </c>
      <c r="B170" t="s">
        <v>1244</v>
      </c>
      <c r="C170" t="s">
        <v>1454</v>
      </c>
      <c r="D170" t="s">
        <v>1755</v>
      </c>
      <c r="E170" s="2">
        <v>96.065217391304344</v>
      </c>
      <c r="F170" s="2">
        <v>40.774456521739133</v>
      </c>
      <c r="G170" s="2">
        <v>4.3478260869565216E-2</v>
      </c>
      <c r="H170" s="2">
        <v>0.10869565217391304</v>
      </c>
      <c r="I170" s="2">
        <v>59.307065217391305</v>
      </c>
      <c r="J170" s="2">
        <v>0</v>
      </c>
      <c r="K170" s="2">
        <v>0</v>
      </c>
      <c r="L170" s="2">
        <v>4.6784782608695652</v>
      </c>
      <c r="M170" s="2">
        <v>0</v>
      </c>
      <c r="N170" s="2">
        <v>0</v>
      </c>
      <c r="O170" s="2">
        <v>0</v>
      </c>
      <c r="P170" s="2">
        <v>5.3532608695652177</v>
      </c>
      <c r="Q170" s="2">
        <v>17.586956521739129</v>
      </c>
      <c r="R170" s="2">
        <v>0.23879837067209778</v>
      </c>
      <c r="S170" s="2">
        <v>5.1780434782608689</v>
      </c>
      <c r="T170" s="2">
        <v>5.6792391304347802</v>
      </c>
      <c r="U170" s="2">
        <v>0</v>
      </c>
      <c r="V170" s="2">
        <v>0.11301991400769401</v>
      </c>
      <c r="W170" s="2">
        <v>8.0666304347826099</v>
      </c>
      <c r="X170" s="2">
        <v>6.5046739130434776</v>
      </c>
      <c r="Y170" s="2">
        <v>0</v>
      </c>
      <c r="Z170" s="2">
        <v>0.15168137587689523</v>
      </c>
      <c r="AA170" s="2">
        <v>5.0543478260869561</v>
      </c>
      <c r="AB170" s="2">
        <v>0</v>
      </c>
      <c r="AC170" s="2">
        <v>0</v>
      </c>
      <c r="AD170" s="2">
        <v>0</v>
      </c>
      <c r="AE170" s="2">
        <v>0</v>
      </c>
      <c r="AF170" s="2">
        <v>0</v>
      </c>
      <c r="AG170" s="2">
        <v>0</v>
      </c>
      <c r="AH170" t="s">
        <v>552</v>
      </c>
      <c r="AI170">
        <v>5</v>
      </c>
    </row>
    <row r="171" spans="1:35" x14ac:dyDescent="0.25">
      <c r="A171" t="s">
        <v>1823</v>
      </c>
      <c r="B171" t="s">
        <v>1090</v>
      </c>
      <c r="C171" t="s">
        <v>1488</v>
      </c>
      <c r="D171" t="s">
        <v>1755</v>
      </c>
      <c r="E171" s="2">
        <v>91.543478260869563</v>
      </c>
      <c r="F171" s="2">
        <v>5.8347826086956553</v>
      </c>
      <c r="G171" s="2">
        <v>0.53260869565217395</v>
      </c>
      <c r="H171" s="2">
        <v>0.39945652173913043</v>
      </c>
      <c r="I171" s="2">
        <v>5.5652173913043477</v>
      </c>
      <c r="J171" s="2">
        <v>0</v>
      </c>
      <c r="K171" s="2">
        <v>0</v>
      </c>
      <c r="L171" s="2">
        <v>4.5098913043478266</v>
      </c>
      <c r="M171" s="2">
        <v>3.8260869565217366</v>
      </c>
      <c r="N171" s="2">
        <v>14.521739130434783</v>
      </c>
      <c r="O171" s="2">
        <v>0.20042745191165992</v>
      </c>
      <c r="P171" s="2">
        <v>4.8878260869565224</v>
      </c>
      <c r="Q171" s="2">
        <v>27.836630434782617</v>
      </c>
      <c r="R171" s="2">
        <v>0.35747447162194268</v>
      </c>
      <c r="S171" s="2">
        <v>0.48282608695652174</v>
      </c>
      <c r="T171" s="2">
        <v>3.3477173913043488</v>
      </c>
      <c r="U171" s="2">
        <v>0</v>
      </c>
      <c r="V171" s="2">
        <v>4.1843980052244135E-2</v>
      </c>
      <c r="W171" s="2">
        <v>4.3036956521739134</v>
      </c>
      <c r="X171" s="2">
        <v>0.72934782608695647</v>
      </c>
      <c r="Y171" s="2">
        <v>0</v>
      </c>
      <c r="Z171" s="2">
        <v>5.4979814770838291E-2</v>
      </c>
      <c r="AA171" s="2">
        <v>0</v>
      </c>
      <c r="AB171" s="2">
        <v>0</v>
      </c>
      <c r="AC171" s="2">
        <v>0</v>
      </c>
      <c r="AD171" s="2">
        <v>2.3004347826086957</v>
      </c>
      <c r="AE171" s="2">
        <v>0</v>
      </c>
      <c r="AF171" s="2">
        <v>0</v>
      </c>
      <c r="AG171" s="2">
        <v>0</v>
      </c>
      <c r="AH171" t="s">
        <v>398</v>
      </c>
      <c r="AI171">
        <v>5</v>
      </c>
    </row>
    <row r="172" spans="1:35" x14ac:dyDescent="0.25">
      <c r="A172" t="s">
        <v>1823</v>
      </c>
      <c r="B172" t="s">
        <v>943</v>
      </c>
      <c r="C172" t="s">
        <v>1454</v>
      </c>
      <c r="D172" t="s">
        <v>1755</v>
      </c>
      <c r="E172" s="2">
        <v>193.57608695652175</v>
      </c>
      <c r="F172" s="2">
        <v>98.209239130434781</v>
      </c>
      <c r="G172" s="2">
        <v>0</v>
      </c>
      <c r="H172" s="2">
        <v>0</v>
      </c>
      <c r="I172" s="2">
        <v>19.505434782608695</v>
      </c>
      <c r="J172" s="2">
        <v>0</v>
      </c>
      <c r="K172" s="2">
        <v>0</v>
      </c>
      <c r="L172" s="2">
        <v>0</v>
      </c>
      <c r="M172" s="2">
        <v>5.2092391304347823</v>
      </c>
      <c r="N172" s="2">
        <v>9.6847826086956523</v>
      </c>
      <c r="O172" s="2">
        <v>7.6941434106350709E-2</v>
      </c>
      <c r="P172" s="2">
        <v>0</v>
      </c>
      <c r="Q172" s="2">
        <v>11.896739130434783</v>
      </c>
      <c r="R172" s="2">
        <v>6.1457689932056823E-2</v>
      </c>
      <c r="S172" s="2">
        <v>0</v>
      </c>
      <c r="T172" s="2">
        <v>0</v>
      </c>
      <c r="U172" s="2">
        <v>0</v>
      </c>
      <c r="V172" s="2">
        <v>0</v>
      </c>
      <c r="W172" s="2">
        <v>4.7880434782608692</v>
      </c>
      <c r="X172" s="2">
        <v>0</v>
      </c>
      <c r="Y172" s="2">
        <v>0</v>
      </c>
      <c r="Z172" s="2">
        <v>2.4734684709978097E-2</v>
      </c>
      <c r="AA172" s="2">
        <v>0</v>
      </c>
      <c r="AB172" s="2">
        <v>0</v>
      </c>
      <c r="AC172" s="2">
        <v>0</v>
      </c>
      <c r="AD172" s="2">
        <v>0</v>
      </c>
      <c r="AE172" s="2">
        <v>0</v>
      </c>
      <c r="AF172" s="2">
        <v>0</v>
      </c>
      <c r="AG172" s="2">
        <v>0</v>
      </c>
      <c r="AH172" t="s">
        <v>251</v>
      </c>
      <c r="AI172">
        <v>5</v>
      </c>
    </row>
    <row r="173" spans="1:35" x14ac:dyDescent="0.25">
      <c r="A173" t="s">
        <v>1823</v>
      </c>
      <c r="B173" t="s">
        <v>960</v>
      </c>
      <c r="C173" t="s">
        <v>1579</v>
      </c>
      <c r="D173" t="s">
        <v>1727</v>
      </c>
      <c r="E173" s="2">
        <v>75.489130434782609</v>
      </c>
      <c r="F173" s="2">
        <v>5.0434782608695654</v>
      </c>
      <c r="G173" s="2">
        <v>0.14130434782608695</v>
      </c>
      <c r="H173" s="2">
        <v>0.29347826086956524</v>
      </c>
      <c r="I173" s="2">
        <v>0.75271739130434778</v>
      </c>
      <c r="J173" s="2">
        <v>0</v>
      </c>
      <c r="K173" s="2">
        <v>0</v>
      </c>
      <c r="L173" s="2">
        <v>5.5740217391304343</v>
      </c>
      <c r="M173" s="2">
        <v>0</v>
      </c>
      <c r="N173" s="2">
        <v>10.336956521739131</v>
      </c>
      <c r="O173" s="2">
        <v>0.13693304535637149</v>
      </c>
      <c r="P173" s="2">
        <v>5.1086956521739131</v>
      </c>
      <c r="Q173" s="2">
        <v>10.076086956521738</v>
      </c>
      <c r="R173" s="2">
        <v>0.20115190784737222</v>
      </c>
      <c r="S173" s="2">
        <v>4.8969565217391322</v>
      </c>
      <c r="T173" s="2">
        <v>5.24913043478261</v>
      </c>
      <c r="U173" s="2">
        <v>0</v>
      </c>
      <c r="V173" s="2">
        <v>0.13440460763138953</v>
      </c>
      <c r="W173" s="2">
        <v>8.0686956521739166</v>
      </c>
      <c r="X173" s="2">
        <v>7.3635869565217398</v>
      </c>
      <c r="Y173" s="2">
        <v>0</v>
      </c>
      <c r="Z173" s="2">
        <v>0.20443052555795541</v>
      </c>
      <c r="AA173" s="2">
        <v>0</v>
      </c>
      <c r="AB173" s="2">
        <v>0</v>
      </c>
      <c r="AC173" s="2">
        <v>0</v>
      </c>
      <c r="AD173" s="2">
        <v>0</v>
      </c>
      <c r="AE173" s="2">
        <v>0</v>
      </c>
      <c r="AF173" s="2">
        <v>0</v>
      </c>
      <c r="AG173" s="2">
        <v>0</v>
      </c>
      <c r="AH173" t="s">
        <v>268</v>
      </c>
      <c r="AI173">
        <v>5</v>
      </c>
    </row>
    <row r="174" spans="1:35" x14ac:dyDescent="0.25">
      <c r="A174" t="s">
        <v>1823</v>
      </c>
      <c r="B174" t="s">
        <v>964</v>
      </c>
      <c r="C174" t="s">
        <v>1454</v>
      </c>
      <c r="D174" t="s">
        <v>1755</v>
      </c>
      <c r="E174" s="2">
        <v>184.21739130434781</v>
      </c>
      <c r="F174" s="2">
        <v>17.970108695652176</v>
      </c>
      <c r="G174" s="2">
        <v>0</v>
      </c>
      <c r="H174" s="2">
        <v>0</v>
      </c>
      <c r="I174" s="2">
        <v>0</v>
      </c>
      <c r="J174" s="2">
        <v>0</v>
      </c>
      <c r="K174" s="2">
        <v>0</v>
      </c>
      <c r="L174" s="2">
        <v>0</v>
      </c>
      <c r="M174" s="2">
        <v>5.5054347826086953</v>
      </c>
      <c r="N174" s="2">
        <v>16.347826086956523</v>
      </c>
      <c r="O174" s="2">
        <v>0.11862756667453388</v>
      </c>
      <c r="P174" s="2">
        <v>8.4972826086956523</v>
      </c>
      <c r="Q174" s="2">
        <v>18.429347826086957</v>
      </c>
      <c r="R174" s="2">
        <v>0.14616768940287941</v>
      </c>
      <c r="S174" s="2">
        <v>0</v>
      </c>
      <c r="T174" s="2">
        <v>0</v>
      </c>
      <c r="U174" s="2">
        <v>0</v>
      </c>
      <c r="V174" s="2">
        <v>0</v>
      </c>
      <c r="W174" s="2">
        <v>0</v>
      </c>
      <c r="X174" s="2">
        <v>0</v>
      </c>
      <c r="Y174" s="2">
        <v>0</v>
      </c>
      <c r="Z174" s="2">
        <v>0</v>
      </c>
      <c r="AA174" s="2">
        <v>0</v>
      </c>
      <c r="AB174" s="2">
        <v>0</v>
      </c>
      <c r="AC174" s="2">
        <v>0</v>
      </c>
      <c r="AD174" s="2">
        <v>0</v>
      </c>
      <c r="AE174" s="2">
        <v>0</v>
      </c>
      <c r="AF174" s="2">
        <v>0</v>
      </c>
      <c r="AG174" s="2">
        <v>0</v>
      </c>
      <c r="AH174" t="s">
        <v>272</v>
      </c>
      <c r="AI174">
        <v>5</v>
      </c>
    </row>
    <row r="175" spans="1:35" x14ac:dyDescent="0.25">
      <c r="A175" t="s">
        <v>1823</v>
      </c>
      <c r="B175" t="s">
        <v>831</v>
      </c>
      <c r="C175" t="s">
        <v>1517</v>
      </c>
      <c r="D175" t="s">
        <v>1780</v>
      </c>
      <c r="E175" s="2">
        <v>95.956521739130437</v>
      </c>
      <c r="F175" s="2">
        <v>5.4184782608695654</v>
      </c>
      <c r="G175" s="2">
        <v>0</v>
      </c>
      <c r="H175" s="2">
        <v>0</v>
      </c>
      <c r="I175" s="2">
        <v>0</v>
      </c>
      <c r="J175" s="2">
        <v>0</v>
      </c>
      <c r="K175" s="2">
        <v>0</v>
      </c>
      <c r="L175" s="2">
        <v>5.8357608695652177</v>
      </c>
      <c r="M175" s="2">
        <v>5.1086956521739131</v>
      </c>
      <c r="N175" s="2">
        <v>5.3913043478260869</v>
      </c>
      <c r="O175" s="2">
        <v>0.10942455822383325</v>
      </c>
      <c r="P175" s="2">
        <v>4.3478260869565215</v>
      </c>
      <c r="Q175" s="2">
        <v>4.8940217391304346</v>
      </c>
      <c r="R175" s="2">
        <v>9.6312868146805619E-2</v>
      </c>
      <c r="S175" s="2">
        <v>3.7738043478260859</v>
      </c>
      <c r="T175" s="2">
        <v>20.594456521739129</v>
      </c>
      <c r="U175" s="2">
        <v>0</v>
      </c>
      <c r="V175" s="2">
        <v>0.25395106479383778</v>
      </c>
      <c r="W175" s="2">
        <v>4.443695652173913</v>
      </c>
      <c r="X175" s="2">
        <v>10.238586956521738</v>
      </c>
      <c r="Y175" s="2">
        <v>0</v>
      </c>
      <c r="Z175" s="2">
        <v>0.15300974173085635</v>
      </c>
      <c r="AA175" s="2">
        <v>0</v>
      </c>
      <c r="AB175" s="2">
        <v>0</v>
      </c>
      <c r="AC175" s="2">
        <v>0</v>
      </c>
      <c r="AD175" s="2">
        <v>0</v>
      </c>
      <c r="AE175" s="2">
        <v>0</v>
      </c>
      <c r="AF175" s="2">
        <v>0</v>
      </c>
      <c r="AG175" s="2">
        <v>0</v>
      </c>
      <c r="AH175" t="s">
        <v>139</v>
      </c>
      <c r="AI175">
        <v>5</v>
      </c>
    </row>
    <row r="176" spans="1:35" x14ac:dyDescent="0.25">
      <c r="A176" t="s">
        <v>1823</v>
      </c>
      <c r="B176" t="s">
        <v>937</v>
      </c>
      <c r="C176" t="s">
        <v>1403</v>
      </c>
      <c r="D176" t="s">
        <v>1791</v>
      </c>
      <c r="E176" s="2">
        <v>61.097826086956523</v>
      </c>
      <c r="F176" s="2">
        <v>4.4021739130434785</v>
      </c>
      <c r="G176" s="2">
        <v>0</v>
      </c>
      <c r="H176" s="2">
        <v>0.22195652173913044</v>
      </c>
      <c r="I176" s="2">
        <v>0.60869565217391308</v>
      </c>
      <c r="J176" s="2">
        <v>0</v>
      </c>
      <c r="K176" s="2">
        <v>0</v>
      </c>
      <c r="L176" s="2">
        <v>1.8006521739130432</v>
      </c>
      <c r="M176" s="2">
        <v>0</v>
      </c>
      <c r="N176" s="2">
        <v>5.3329347826086959</v>
      </c>
      <c r="O176" s="2">
        <v>8.7285180572851812E-2</v>
      </c>
      <c r="P176" s="2">
        <v>4.9728260869565215</v>
      </c>
      <c r="Q176" s="2">
        <v>3.7659782608695656</v>
      </c>
      <c r="R176" s="2">
        <v>0.14302971001601136</v>
      </c>
      <c r="S176" s="2">
        <v>1.0297826086956523</v>
      </c>
      <c r="T176" s="2">
        <v>9.9933695652173906</v>
      </c>
      <c r="U176" s="2">
        <v>0</v>
      </c>
      <c r="V176" s="2">
        <v>0.18041807507560931</v>
      </c>
      <c r="W176" s="2">
        <v>0.73097826086956508</v>
      </c>
      <c r="X176" s="2">
        <v>13.074347826086955</v>
      </c>
      <c r="Y176" s="2">
        <v>0</v>
      </c>
      <c r="Z176" s="2">
        <v>0.22595445650240167</v>
      </c>
      <c r="AA176" s="2">
        <v>0</v>
      </c>
      <c r="AB176" s="2">
        <v>0</v>
      </c>
      <c r="AC176" s="2">
        <v>0</v>
      </c>
      <c r="AD176" s="2">
        <v>0</v>
      </c>
      <c r="AE176" s="2">
        <v>0</v>
      </c>
      <c r="AF176" s="2">
        <v>0</v>
      </c>
      <c r="AG176" s="2">
        <v>0</v>
      </c>
      <c r="AH176" t="s">
        <v>245</v>
      </c>
      <c r="AI176">
        <v>5</v>
      </c>
    </row>
    <row r="177" spans="1:35" x14ac:dyDescent="0.25">
      <c r="A177" t="s">
        <v>1823</v>
      </c>
      <c r="B177" t="s">
        <v>920</v>
      </c>
      <c r="C177" t="s">
        <v>1564</v>
      </c>
      <c r="D177" t="s">
        <v>1768</v>
      </c>
      <c r="E177" s="2">
        <v>98.782608695652172</v>
      </c>
      <c r="F177" s="2">
        <v>35.167391304347824</v>
      </c>
      <c r="G177" s="2">
        <v>0.39130434782608697</v>
      </c>
      <c r="H177" s="2">
        <v>0</v>
      </c>
      <c r="I177" s="2">
        <v>1.638586956521739</v>
      </c>
      <c r="J177" s="2">
        <v>0</v>
      </c>
      <c r="K177" s="2">
        <v>0</v>
      </c>
      <c r="L177" s="2">
        <v>3.5427173913043477</v>
      </c>
      <c r="M177" s="2">
        <v>4.9565217391304346</v>
      </c>
      <c r="N177" s="2">
        <v>5.0673913043478249</v>
      </c>
      <c r="O177" s="2">
        <v>0.1014744718309859</v>
      </c>
      <c r="P177" s="2">
        <v>4.8695652173913047</v>
      </c>
      <c r="Q177" s="2">
        <v>36.445652173913032</v>
      </c>
      <c r="R177" s="2">
        <v>0.41824383802816889</v>
      </c>
      <c r="S177" s="2">
        <v>3.7294565217391304</v>
      </c>
      <c r="T177" s="2">
        <v>9.2523913043478281</v>
      </c>
      <c r="U177" s="2">
        <v>0</v>
      </c>
      <c r="V177" s="2">
        <v>0.13141835387323947</v>
      </c>
      <c r="W177" s="2">
        <v>4.2451086956521742</v>
      </c>
      <c r="X177" s="2">
        <v>8.60358695652174</v>
      </c>
      <c r="Y177" s="2">
        <v>0</v>
      </c>
      <c r="Z177" s="2">
        <v>0.13007042253521128</v>
      </c>
      <c r="AA177" s="2">
        <v>0</v>
      </c>
      <c r="AB177" s="2">
        <v>0</v>
      </c>
      <c r="AC177" s="2">
        <v>0</v>
      </c>
      <c r="AD177" s="2">
        <v>0</v>
      </c>
      <c r="AE177" s="2">
        <v>0</v>
      </c>
      <c r="AF177" s="2">
        <v>0</v>
      </c>
      <c r="AG177" s="2">
        <v>0</v>
      </c>
      <c r="AH177" t="s">
        <v>228</v>
      </c>
      <c r="AI177">
        <v>5</v>
      </c>
    </row>
    <row r="178" spans="1:35" x14ac:dyDescent="0.25">
      <c r="A178" t="s">
        <v>1823</v>
      </c>
      <c r="B178" t="s">
        <v>940</v>
      </c>
      <c r="C178" t="s">
        <v>1570</v>
      </c>
      <c r="D178" t="s">
        <v>1755</v>
      </c>
      <c r="E178" s="2">
        <v>186.95652173913044</v>
      </c>
      <c r="F178" s="2">
        <v>34.741847826086953</v>
      </c>
      <c r="G178" s="2">
        <v>0.2608695652173913</v>
      </c>
      <c r="H178" s="2">
        <v>0.55434782608695654</v>
      </c>
      <c r="I178" s="2">
        <v>0.35054347826086957</v>
      </c>
      <c r="J178" s="2">
        <v>0</v>
      </c>
      <c r="K178" s="2">
        <v>0</v>
      </c>
      <c r="L178" s="2">
        <v>5.0952173913043479</v>
      </c>
      <c r="M178" s="2">
        <v>5.6521739130434785</v>
      </c>
      <c r="N178" s="2">
        <v>13.635869565217391</v>
      </c>
      <c r="O178" s="2">
        <v>0.10316860465116277</v>
      </c>
      <c r="P178" s="2">
        <v>6.0271739130434785</v>
      </c>
      <c r="Q178" s="2">
        <v>19.513586956521738</v>
      </c>
      <c r="R178" s="2">
        <v>0.13661337209302327</v>
      </c>
      <c r="S178" s="2">
        <v>4.7948913043478258</v>
      </c>
      <c r="T178" s="2">
        <v>8.9082608695652183</v>
      </c>
      <c r="U178" s="2">
        <v>0</v>
      </c>
      <c r="V178" s="2">
        <v>7.3295930232558135E-2</v>
      </c>
      <c r="W178" s="2">
        <v>8.1926086956521722</v>
      </c>
      <c r="X178" s="2">
        <v>9.263260869565217</v>
      </c>
      <c r="Y178" s="2">
        <v>0</v>
      </c>
      <c r="Z178" s="2">
        <v>9.3368604651162784E-2</v>
      </c>
      <c r="AA178" s="2">
        <v>7</v>
      </c>
      <c r="AB178" s="2">
        <v>0</v>
      </c>
      <c r="AC178" s="2">
        <v>0</v>
      </c>
      <c r="AD178" s="2">
        <v>0</v>
      </c>
      <c r="AE178" s="2">
        <v>0</v>
      </c>
      <c r="AF178" s="2">
        <v>0</v>
      </c>
      <c r="AG178" s="2">
        <v>0</v>
      </c>
      <c r="AH178" t="s">
        <v>248</v>
      </c>
      <c r="AI178">
        <v>5</v>
      </c>
    </row>
    <row r="179" spans="1:35" x14ac:dyDescent="0.25">
      <c r="A179" t="s">
        <v>1823</v>
      </c>
      <c r="B179" t="s">
        <v>825</v>
      </c>
      <c r="C179" t="s">
        <v>1514</v>
      </c>
      <c r="D179" t="s">
        <v>1746</v>
      </c>
      <c r="E179" s="2">
        <v>77.25</v>
      </c>
      <c r="F179" s="2">
        <v>5.3043478260869561</v>
      </c>
      <c r="G179" s="2">
        <v>0.60326086956521741</v>
      </c>
      <c r="H179" s="2">
        <v>0.3641304347826087</v>
      </c>
      <c r="I179" s="2">
        <v>0.10869565217391304</v>
      </c>
      <c r="J179" s="2">
        <v>0</v>
      </c>
      <c r="K179" s="2">
        <v>0</v>
      </c>
      <c r="L179" s="2">
        <v>1.7120652173913042</v>
      </c>
      <c r="M179" s="2">
        <v>11.203804347826088</v>
      </c>
      <c r="N179" s="2">
        <v>14.907608695652174</v>
      </c>
      <c r="O179" s="2">
        <v>0.33801181933305191</v>
      </c>
      <c r="P179" s="2">
        <v>5.4456521739130439</v>
      </c>
      <c r="Q179" s="2">
        <v>8.8152173913043477</v>
      </c>
      <c r="R179" s="2">
        <v>0.18460672576333192</v>
      </c>
      <c r="S179" s="2">
        <v>1.5847826086956516</v>
      </c>
      <c r="T179" s="2">
        <v>8.3826086956521735</v>
      </c>
      <c r="U179" s="2">
        <v>0</v>
      </c>
      <c r="V179" s="2">
        <v>0.12902771915013364</v>
      </c>
      <c r="W179" s="2">
        <v>4.3799999999999981</v>
      </c>
      <c r="X179" s="2">
        <v>4.3740217391304332</v>
      </c>
      <c r="Y179" s="2">
        <v>3.9778260869565223</v>
      </c>
      <c r="Z179" s="2">
        <v>0.1648135640917405</v>
      </c>
      <c r="AA179" s="2">
        <v>0</v>
      </c>
      <c r="AB179" s="2">
        <v>0</v>
      </c>
      <c r="AC179" s="2">
        <v>0</v>
      </c>
      <c r="AD179" s="2">
        <v>0</v>
      </c>
      <c r="AE179" s="2">
        <v>0</v>
      </c>
      <c r="AF179" s="2">
        <v>0</v>
      </c>
      <c r="AG179" s="2">
        <v>0</v>
      </c>
      <c r="AH179" t="s">
        <v>133</v>
      </c>
      <c r="AI179">
        <v>5</v>
      </c>
    </row>
    <row r="180" spans="1:35" x14ac:dyDescent="0.25">
      <c r="A180" t="s">
        <v>1823</v>
      </c>
      <c r="B180" t="s">
        <v>1301</v>
      </c>
      <c r="C180" t="s">
        <v>1697</v>
      </c>
      <c r="D180" t="s">
        <v>1754</v>
      </c>
      <c r="E180" s="2">
        <v>22.532608695652176</v>
      </c>
      <c r="F180" s="2">
        <v>5.0543478260869561</v>
      </c>
      <c r="G180" s="2">
        <v>0</v>
      </c>
      <c r="H180" s="2">
        <v>0.10923913043478262</v>
      </c>
      <c r="I180" s="2">
        <v>0.2608695652173913</v>
      </c>
      <c r="J180" s="2">
        <v>0</v>
      </c>
      <c r="K180" s="2">
        <v>0</v>
      </c>
      <c r="L180" s="2">
        <v>0.26434782608695651</v>
      </c>
      <c r="M180" s="2">
        <v>0</v>
      </c>
      <c r="N180" s="2">
        <v>4.8225000000000007</v>
      </c>
      <c r="O180" s="2">
        <v>0.21402315484804632</v>
      </c>
      <c r="P180" s="2">
        <v>1.3858695652173914</v>
      </c>
      <c r="Q180" s="2">
        <v>0</v>
      </c>
      <c r="R180" s="2">
        <v>6.1505065123010128E-2</v>
      </c>
      <c r="S180" s="2">
        <v>0.31456521739130439</v>
      </c>
      <c r="T180" s="2">
        <v>1.9418478260869572</v>
      </c>
      <c r="U180" s="2">
        <v>0</v>
      </c>
      <c r="V180" s="2">
        <v>0.10013989387361315</v>
      </c>
      <c r="W180" s="2">
        <v>2.3891304347826083</v>
      </c>
      <c r="X180" s="2">
        <v>6.9130434782608691E-2</v>
      </c>
      <c r="Y180" s="2">
        <v>0</v>
      </c>
      <c r="Z180" s="2">
        <v>0.10909792571152915</v>
      </c>
      <c r="AA180" s="2">
        <v>0</v>
      </c>
      <c r="AB180" s="2">
        <v>0</v>
      </c>
      <c r="AC180" s="2">
        <v>0</v>
      </c>
      <c r="AD180" s="2">
        <v>0</v>
      </c>
      <c r="AE180" s="2">
        <v>0</v>
      </c>
      <c r="AF180" s="2">
        <v>0</v>
      </c>
      <c r="AG180" s="2">
        <v>0</v>
      </c>
      <c r="AH180" t="s">
        <v>609</v>
      </c>
      <c r="AI180">
        <v>5</v>
      </c>
    </row>
    <row r="181" spans="1:35" x14ac:dyDescent="0.25">
      <c r="A181" t="s">
        <v>1823</v>
      </c>
      <c r="B181" t="s">
        <v>706</v>
      </c>
      <c r="C181" t="s">
        <v>1443</v>
      </c>
      <c r="D181" t="s">
        <v>1766</v>
      </c>
      <c r="E181" s="2">
        <v>88.989130434782609</v>
      </c>
      <c r="F181" s="2">
        <v>5.5652173913043477</v>
      </c>
      <c r="G181" s="2">
        <v>0.39130434782608697</v>
      </c>
      <c r="H181" s="2">
        <v>0.32065217391304346</v>
      </c>
      <c r="I181" s="2">
        <v>0</v>
      </c>
      <c r="J181" s="2">
        <v>0</v>
      </c>
      <c r="K181" s="2">
        <v>0</v>
      </c>
      <c r="L181" s="2">
        <v>2.0941304347826084</v>
      </c>
      <c r="M181" s="2">
        <v>0</v>
      </c>
      <c r="N181" s="2">
        <v>5.0434782608695654</v>
      </c>
      <c r="O181" s="2">
        <v>5.6675216807133263E-2</v>
      </c>
      <c r="P181" s="2">
        <v>5.5679347826086953</v>
      </c>
      <c r="Q181" s="2">
        <v>17.040978260869565</v>
      </c>
      <c r="R181" s="2">
        <v>0.25406375961890804</v>
      </c>
      <c r="S181" s="2">
        <v>3.6473913043478263</v>
      </c>
      <c r="T181" s="2">
        <v>4.4767391304347832</v>
      </c>
      <c r="U181" s="2">
        <v>0</v>
      </c>
      <c r="V181" s="2">
        <v>9.1293514107731774E-2</v>
      </c>
      <c r="W181" s="2">
        <v>5.0241304347826086</v>
      </c>
      <c r="X181" s="2">
        <v>5.727391304347826</v>
      </c>
      <c r="Y181" s="2">
        <v>0</v>
      </c>
      <c r="Z181" s="2">
        <v>0.12081837058751681</v>
      </c>
      <c r="AA181" s="2">
        <v>0</v>
      </c>
      <c r="AB181" s="2">
        <v>0</v>
      </c>
      <c r="AC181" s="2">
        <v>0</v>
      </c>
      <c r="AD181" s="2">
        <v>0</v>
      </c>
      <c r="AE181" s="2">
        <v>0</v>
      </c>
      <c r="AF181" s="2">
        <v>0</v>
      </c>
      <c r="AG181" s="2">
        <v>0</v>
      </c>
      <c r="AH181" t="s">
        <v>14</v>
      </c>
      <c r="AI181">
        <v>5</v>
      </c>
    </row>
    <row r="182" spans="1:35" x14ac:dyDescent="0.25">
      <c r="A182" t="s">
        <v>1823</v>
      </c>
      <c r="B182" t="s">
        <v>1145</v>
      </c>
      <c r="C182" t="s">
        <v>1642</v>
      </c>
      <c r="D182" t="s">
        <v>1755</v>
      </c>
      <c r="E182" s="2">
        <v>57.75</v>
      </c>
      <c r="F182" s="2">
        <v>4.6956521739130439</v>
      </c>
      <c r="G182" s="2">
        <v>1.3913043478260869</v>
      </c>
      <c r="H182" s="2">
        <v>0.40217391304347827</v>
      </c>
      <c r="I182" s="2">
        <v>0</v>
      </c>
      <c r="J182" s="2">
        <v>0</v>
      </c>
      <c r="K182" s="2">
        <v>0</v>
      </c>
      <c r="L182" s="2">
        <v>6.1166304347826079</v>
      </c>
      <c r="M182" s="2">
        <v>0</v>
      </c>
      <c r="N182" s="2">
        <v>5.5652173913043477</v>
      </c>
      <c r="O182" s="2">
        <v>9.63674007152268E-2</v>
      </c>
      <c r="P182" s="2">
        <v>5.4347826086956523</v>
      </c>
      <c r="Q182" s="2">
        <v>10.372282608695652</v>
      </c>
      <c r="R182" s="2">
        <v>0.27371541501976288</v>
      </c>
      <c r="S182" s="2">
        <v>4.466086956521738</v>
      </c>
      <c r="T182" s="2">
        <v>10.063695652173912</v>
      </c>
      <c r="U182" s="2">
        <v>0</v>
      </c>
      <c r="V182" s="2">
        <v>0.25159796725014116</v>
      </c>
      <c r="W182" s="2">
        <v>5.8529347826086964</v>
      </c>
      <c r="X182" s="2">
        <v>10.051413043478263</v>
      </c>
      <c r="Y182" s="2">
        <v>0</v>
      </c>
      <c r="Z182" s="2">
        <v>0.27539996235648412</v>
      </c>
      <c r="AA182" s="2">
        <v>0</v>
      </c>
      <c r="AB182" s="2">
        <v>0</v>
      </c>
      <c r="AC182" s="2">
        <v>0</v>
      </c>
      <c r="AD182" s="2">
        <v>0</v>
      </c>
      <c r="AE182" s="2">
        <v>0</v>
      </c>
      <c r="AF182" s="2">
        <v>0</v>
      </c>
      <c r="AG182" s="2">
        <v>0</v>
      </c>
      <c r="AH182" t="s">
        <v>453</v>
      </c>
      <c r="AI182">
        <v>5</v>
      </c>
    </row>
    <row r="183" spans="1:35" x14ac:dyDescent="0.25">
      <c r="A183" t="s">
        <v>1823</v>
      </c>
      <c r="B183" t="s">
        <v>883</v>
      </c>
      <c r="C183" t="s">
        <v>1546</v>
      </c>
      <c r="D183" t="s">
        <v>1766</v>
      </c>
      <c r="E183" s="2">
        <v>86.347826086956516</v>
      </c>
      <c r="F183" s="2">
        <v>4.9565217391304346</v>
      </c>
      <c r="G183" s="2">
        <v>0.4891304347826087</v>
      </c>
      <c r="H183" s="2">
        <v>0.51902173913043481</v>
      </c>
      <c r="I183" s="2">
        <v>0</v>
      </c>
      <c r="J183" s="2">
        <v>0</v>
      </c>
      <c r="K183" s="2">
        <v>0</v>
      </c>
      <c r="L183" s="2">
        <v>3.1628260869565223</v>
      </c>
      <c r="M183" s="2">
        <v>0</v>
      </c>
      <c r="N183" s="2">
        <v>5.6521739130434785</v>
      </c>
      <c r="O183" s="2">
        <v>6.5458207452165157E-2</v>
      </c>
      <c r="P183" s="2">
        <v>5.3043478260869561</v>
      </c>
      <c r="Q183" s="2">
        <v>13.095108695652174</v>
      </c>
      <c r="R183" s="2">
        <v>0.21308534743202417</v>
      </c>
      <c r="S183" s="2">
        <v>1.4994565217391302</v>
      </c>
      <c r="T183" s="2">
        <v>5.3709782608695642</v>
      </c>
      <c r="U183" s="2">
        <v>0</v>
      </c>
      <c r="V183" s="2">
        <v>7.9566968781470279E-2</v>
      </c>
      <c r="W183" s="2">
        <v>5.5454347826086954</v>
      </c>
      <c r="X183" s="2">
        <v>6.8269565217391293</v>
      </c>
      <c r="Y183" s="2">
        <v>0</v>
      </c>
      <c r="Z183" s="2">
        <v>0.14328549848942598</v>
      </c>
      <c r="AA183" s="2">
        <v>0</v>
      </c>
      <c r="AB183" s="2">
        <v>0</v>
      </c>
      <c r="AC183" s="2">
        <v>0</v>
      </c>
      <c r="AD183" s="2">
        <v>0</v>
      </c>
      <c r="AE183" s="2">
        <v>0</v>
      </c>
      <c r="AF183" s="2">
        <v>0</v>
      </c>
      <c r="AG183" s="2">
        <v>0</v>
      </c>
      <c r="AH183" t="s">
        <v>191</v>
      </c>
      <c r="AI183">
        <v>5</v>
      </c>
    </row>
    <row r="184" spans="1:35" x14ac:dyDescent="0.25">
      <c r="A184" t="s">
        <v>1823</v>
      </c>
      <c r="B184" t="s">
        <v>1015</v>
      </c>
      <c r="C184" t="s">
        <v>1476</v>
      </c>
      <c r="D184" t="s">
        <v>1755</v>
      </c>
      <c r="E184" s="2">
        <v>91.391304347826093</v>
      </c>
      <c r="F184" s="2">
        <v>3.8260869565217392</v>
      </c>
      <c r="G184" s="2">
        <v>0.35869565217391303</v>
      </c>
      <c r="H184" s="2">
        <v>0.52228260869565224</v>
      </c>
      <c r="I184" s="2">
        <v>0</v>
      </c>
      <c r="J184" s="2">
        <v>0</v>
      </c>
      <c r="K184" s="2">
        <v>0</v>
      </c>
      <c r="L184" s="2">
        <v>5.0275000000000007</v>
      </c>
      <c r="M184" s="2">
        <v>0</v>
      </c>
      <c r="N184" s="2">
        <v>10.782608695652174</v>
      </c>
      <c r="O184" s="2">
        <v>0.11798287345385347</v>
      </c>
      <c r="P184" s="2">
        <v>4.75</v>
      </c>
      <c r="Q184" s="2">
        <v>13.720108695652174</v>
      </c>
      <c r="R184" s="2">
        <v>0.20209919124643194</v>
      </c>
      <c r="S184" s="2">
        <v>1.7217391304347824</v>
      </c>
      <c r="T184" s="2">
        <v>10.797065217391305</v>
      </c>
      <c r="U184" s="2">
        <v>0</v>
      </c>
      <c r="V184" s="2">
        <v>0.13698025689819218</v>
      </c>
      <c r="W184" s="2">
        <v>5.6855434782608691</v>
      </c>
      <c r="X184" s="2">
        <v>10.886195652173914</v>
      </c>
      <c r="Y184" s="2">
        <v>0</v>
      </c>
      <c r="Z184" s="2">
        <v>0.18132730732635582</v>
      </c>
      <c r="AA184" s="2">
        <v>0</v>
      </c>
      <c r="AB184" s="2">
        <v>0</v>
      </c>
      <c r="AC184" s="2">
        <v>0</v>
      </c>
      <c r="AD184" s="2">
        <v>0</v>
      </c>
      <c r="AE184" s="2">
        <v>0</v>
      </c>
      <c r="AF184" s="2">
        <v>0</v>
      </c>
      <c r="AG184" s="2">
        <v>0</v>
      </c>
      <c r="AH184" t="s">
        <v>323</v>
      </c>
      <c r="AI184">
        <v>5</v>
      </c>
    </row>
    <row r="185" spans="1:35" x14ac:dyDescent="0.25">
      <c r="A185" t="s">
        <v>1823</v>
      </c>
      <c r="B185" t="s">
        <v>1181</v>
      </c>
      <c r="C185" t="s">
        <v>1458</v>
      </c>
      <c r="D185" t="s">
        <v>1755</v>
      </c>
      <c r="E185" s="2">
        <v>131.53260869565219</v>
      </c>
      <c r="F185" s="2">
        <v>5.5652173913043477</v>
      </c>
      <c r="G185" s="2">
        <v>1.826086956521739</v>
      </c>
      <c r="H185" s="2">
        <v>0.52173913043478259</v>
      </c>
      <c r="I185" s="2">
        <v>0</v>
      </c>
      <c r="J185" s="2">
        <v>0</v>
      </c>
      <c r="K185" s="2">
        <v>0</v>
      </c>
      <c r="L185" s="2">
        <v>14.33967391304348</v>
      </c>
      <c r="M185" s="2">
        <v>0</v>
      </c>
      <c r="N185" s="2">
        <v>13.222826086956522</v>
      </c>
      <c r="O185" s="2">
        <v>0.10052888191058588</v>
      </c>
      <c r="P185" s="2">
        <v>5.5652173913043477</v>
      </c>
      <c r="Q185" s="2">
        <v>26.567934782608695</v>
      </c>
      <c r="R185" s="2">
        <v>0.24429799190149573</v>
      </c>
      <c r="S185" s="2">
        <v>11.556956521739128</v>
      </c>
      <c r="T185" s="2">
        <v>10.340543478260866</v>
      </c>
      <c r="U185" s="2">
        <v>0</v>
      </c>
      <c r="V185" s="2">
        <v>0.16647962978266254</v>
      </c>
      <c r="W185" s="2">
        <v>11.057608695652169</v>
      </c>
      <c r="X185" s="2">
        <v>14.083260869565214</v>
      </c>
      <c r="Y185" s="2">
        <v>2.347826086956522</v>
      </c>
      <c r="Z185" s="2">
        <v>0.20898768696801909</v>
      </c>
      <c r="AA185" s="2">
        <v>0</v>
      </c>
      <c r="AB185" s="2">
        <v>0</v>
      </c>
      <c r="AC185" s="2">
        <v>0</v>
      </c>
      <c r="AD185" s="2">
        <v>0</v>
      </c>
      <c r="AE185" s="2">
        <v>5.3722826086956523</v>
      </c>
      <c r="AF185" s="2">
        <v>0</v>
      </c>
      <c r="AG185" s="2">
        <v>0</v>
      </c>
      <c r="AH185" t="s">
        <v>489</v>
      </c>
      <c r="AI185">
        <v>5</v>
      </c>
    </row>
    <row r="186" spans="1:35" x14ac:dyDescent="0.25">
      <c r="A186" t="s">
        <v>1823</v>
      </c>
      <c r="B186" t="s">
        <v>851</v>
      </c>
      <c r="C186" t="s">
        <v>1531</v>
      </c>
      <c r="D186" t="s">
        <v>1755</v>
      </c>
      <c r="E186" s="2">
        <v>86.25</v>
      </c>
      <c r="F186" s="2">
        <v>4.4347826086956523</v>
      </c>
      <c r="G186" s="2">
        <v>0.4891304347826087</v>
      </c>
      <c r="H186" s="2">
        <v>0.39130434782608697</v>
      </c>
      <c r="I186" s="2">
        <v>0</v>
      </c>
      <c r="J186" s="2">
        <v>0</v>
      </c>
      <c r="K186" s="2">
        <v>0</v>
      </c>
      <c r="L186" s="2">
        <v>3.9176086956521727</v>
      </c>
      <c r="M186" s="2">
        <v>0</v>
      </c>
      <c r="N186" s="2">
        <v>5.3913043478260869</v>
      </c>
      <c r="O186" s="2">
        <v>6.2507876496534345E-2</v>
      </c>
      <c r="P186" s="2">
        <v>5.3043478260869561</v>
      </c>
      <c r="Q186" s="2">
        <v>4.9673913043478262</v>
      </c>
      <c r="R186" s="2">
        <v>0.11909262759924384</v>
      </c>
      <c r="S186" s="2">
        <v>5.3741304347826091</v>
      </c>
      <c r="T186" s="2">
        <v>3.4815217391304354</v>
      </c>
      <c r="U186" s="2">
        <v>0</v>
      </c>
      <c r="V186" s="2">
        <v>0.10267422810333965</v>
      </c>
      <c r="W186" s="2">
        <v>4.8814130434782621</v>
      </c>
      <c r="X186" s="2">
        <v>5.5790217391304342</v>
      </c>
      <c r="Y186" s="2">
        <v>0</v>
      </c>
      <c r="Z186" s="2">
        <v>0.12128040327662258</v>
      </c>
      <c r="AA186" s="2">
        <v>0</v>
      </c>
      <c r="AB186" s="2">
        <v>0</v>
      </c>
      <c r="AC186" s="2">
        <v>0</v>
      </c>
      <c r="AD186" s="2">
        <v>0</v>
      </c>
      <c r="AE186" s="2">
        <v>0</v>
      </c>
      <c r="AF186" s="2">
        <v>0</v>
      </c>
      <c r="AG186" s="2">
        <v>0</v>
      </c>
      <c r="AH186" t="s">
        <v>159</v>
      </c>
      <c r="AI186">
        <v>5</v>
      </c>
    </row>
    <row r="187" spans="1:35" x14ac:dyDescent="0.25">
      <c r="A187" t="s">
        <v>1823</v>
      </c>
      <c r="B187" t="s">
        <v>760</v>
      </c>
      <c r="C187" t="s">
        <v>1415</v>
      </c>
      <c r="D187" t="s">
        <v>1776</v>
      </c>
      <c r="E187" s="2">
        <v>82.902173913043484</v>
      </c>
      <c r="F187" s="2">
        <v>5.0434782608695654</v>
      </c>
      <c r="G187" s="2">
        <v>0.92391304347826086</v>
      </c>
      <c r="H187" s="2">
        <v>0.4134782608695653</v>
      </c>
      <c r="I187" s="2">
        <v>0</v>
      </c>
      <c r="J187" s="2">
        <v>0</v>
      </c>
      <c r="K187" s="2">
        <v>0</v>
      </c>
      <c r="L187" s="2">
        <v>4.5611956521739137</v>
      </c>
      <c r="M187" s="2">
        <v>0</v>
      </c>
      <c r="N187" s="2">
        <v>5.1956521739130439</v>
      </c>
      <c r="O187" s="2">
        <v>6.2672086010226821E-2</v>
      </c>
      <c r="P187" s="2">
        <v>4.9130434782608692</v>
      </c>
      <c r="Q187" s="2">
        <v>15.663043478260869</v>
      </c>
      <c r="R187" s="2">
        <v>0.24819719417857608</v>
      </c>
      <c r="S187" s="2">
        <v>3.9717391304347842</v>
      </c>
      <c r="T187" s="2">
        <v>9.4974999999999987</v>
      </c>
      <c r="U187" s="2">
        <v>0</v>
      </c>
      <c r="V187" s="2">
        <v>0.16247148288973384</v>
      </c>
      <c r="W187" s="2">
        <v>4.3857608695652175</v>
      </c>
      <c r="X187" s="2">
        <v>4.4292391304347829</v>
      </c>
      <c r="Y187" s="2">
        <v>0</v>
      </c>
      <c r="Z187" s="2">
        <v>0.10633014291333422</v>
      </c>
      <c r="AA187" s="2">
        <v>0</v>
      </c>
      <c r="AB187" s="2">
        <v>0</v>
      </c>
      <c r="AC187" s="2">
        <v>0</v>
      </c>
      <c r="AD187" s="2">
        <v>0</v>
      </c>
      <c r="AE187" s="2">
        <v>0</v>
      </c>
      <c r="AF187" s="2">
        <v>0</v>
      </c>
      <c r="AG187" s="2">
        <v>0</v>
      </c>
      <c r="AH187" t="s">
        <v>68</v>
      </c>
      <c r="AI187">
        <v>5</v>
      </c>
    </row>
    <row r="188" spans="1:35" x14ac:dyDescent="0.25">
      <c r="A188" t="s">
        <v>1823</v>
      </c>
      <c r="B188" t="s">
        <v>1087</v>
      </c>
      <c r="C188" t="s">
        <v>1600</v>
      </c>
      <c r="D188" t="s">
        <v>1755</v>
      </c>
      <c r="E188" s="2">
        <v>288.53260869565219</v>
      </c>
      <c r="F188" s="2">
        <v>5.6521739130434785</v>
      </c>
      <c r="G188" s="2">
        <v>0</v>
      </c>
      <c r="H188" s="2">
        <v>0</v>
      </c>
      <c r="I188" s="2">
        <v>5.7907608695652177</v>
      </c>
      <c r="J188" s="2">
        <v>0</v>
      </c>
      <c r="K188" s="2">
        <v>0</v>
      </c>
      <c r="L188" s="2">
        <v>6.0304347826086948</v>
      </c>
      <c r="M188" s="2">
        <v>11.282608695652174</v>
      </c>
      <c r="N188" s="2">
        <v>0</v>
      </c>
      <c r="O188" s="2">
        <v>3.9103409304953853E-2</v>
      </c>
      <c r="P188" s="2">
        <v>10.845108695652174</v>
      </c>
      <c r="Q188" s="2">
        <v>31.891304347826086</v>
      </c>
      <c r="R188" s="2">
        <v>0.14811640610284421</v>
      </c>
      <c r="S188" s="2">
        <v>5.2096739130434786</v>
      </c>
      <c r="T188" s="2">
        <v>8.4956521739130437</v>
      </c>
      <c r="U188" s="2">
        <v>0</v>
      </c>
      <c r="V188" s="2">
        <v>4.7500094179694856E-2</v>
      </c>
      <c r="W188" s="2">
        <v>5.4895652173913039</v>
      </c>
      <c r="X188" s="2">
        <v>11.008478260869564</v>
      </c>
      <c r="Y188" s="2">
        <v>26.103260869565219</v>
      </c>
      <c r="Z188" s="2">
        <v>0.1476481446600113</v>
      </c>
      <c r="AA188" s="2">
        <v>82.491847826086953</v>
      </c>
      <c r="AB188" s="2">
        <v>0</v>
      </c>
      <c r="AC188" s="2">
        <v>0</v>
      </c>
      <c r="AD188" s="2">
        <v>0</v>
      </c>
      <c r="AE188" s="2">
        <v>0</v>
      </c>
      <c r="AF188" s="2">
        <v>0</v>
      </c>
      <c r="AG188" s="2">
        <v>0</v>
      </c>
      <c r="AH188" t="s">
        <v>395</v>
      </c>
      <c r="AI188">
        <v>5</v>
      </c>
    </row>
    <row r="189" spans="1:35" x14ac:dyDescent="0.25">
      <c r="A189" t="s">
        <v>1823</v>
      </c>
      <c r="B189" t="s">
        <v>827</v>
      </c>
      <c r="C189" t="s">
        <v>1515</v>
      </c>
      <c r="D189" t="s">
        <v>1750</v>
      </c>
      <c r="E189" s="2">
        <v>90.608695652173907</v>
      </c>
      <c r="F189" s="2">
        <v>5.7391304347826084</v>
      </c>
      <c r="G189" s="2">
        <v>0</v>
      </c>
      <c r="H189" s="2">
        <v>0.43336956521739134</v>
      </c>
      <c r="I189" s="2">
        <v>0.60326086956521741</v>
      </c>
      <c r="J189" s="2">
        <v>0</v>
      </c>
      <c r="K189" s="2">
        <v>0</v>
      </c>
      <c r="L189" s="2">
        <v>0</v>
      </c>
      <c r="M189" s="2">
        <v>0</v>
      </c>
      <c r="N189" s="2">
        <v>9.6521739130434785</v>
      </c>
      <c r="O189" s="2">
        <v>0.10652591170825337</v>
      </c>
      <c r="P189" s="2">
        <v>5.1413043478260869</v>
      </c>
      <c r="Q189" s="2">
        <v>10.334239130434783</v>
      </c>
      <c r="R189" s="2">
        <v>0.17079534548944342</v>
      </c>
      <c r="S189" s="2">
        <v>2.875</v>
      </c>
      <c r="T189" s="2">
        <v>0</v>
      </c>
      <c r="U189" s="2">
        <v>0</v>
      </c>
      <c r="V189" s="2">
        <v>3.1729846449136276E-2</v>
      </c>
      <c r="W189" s="2">
        <v>5.0380434782608692</v>
      </c>
      <c r="X189" s="2">
        <v>0</v>
      </c>
      <c r="Y189" s="2">
        <v>0</v>
      </c>
      <c r="Z189" s="2">
        <v>5.560220729366603E-2</v>
      </c>
      <c r="AA189" s="2">
        <v>0</v>
      </c>
      <c r="AB189" s="2">
        <v>0</v>
      </c>
      <c r="AC189" s="2">
        <v>0</v>
      </c>
      <c r="AD189" s="2">
        <v>0</v>
      </c>
      <c r="AE189" s="2">
        <v>0</v>
      </c>
      <c r="AF189" s="2">
        <v>0</v>
      </c>
      <c r="AG189" s="2">
        <v>0</v>
      </c>
      <c r="AH189" t="s">
        <v>135</v>
      </c>
      <c r="AI189">
        <v>5</v>
      </c>
    </row>
    <row r="190" spans="1:35" x14ac:dyDescent="0.25">
      <c r="A190" t="s">
        <v>1823</v>
      </c>
      <c r="B190" t="s">
        <v>869</v>
      </c>
      <c r="C190" t="s">
        <v>1454</v>
      </c>
      <c r="D190" t="s">
        <v>1755</v>
      </c>
      <c r="E190" s="2">
        <v>237.21739130434781</v>
      </c>
      <c r="F190" s="2">
        <v>16.173913043478262</v>
      </c>
      <c r="G190" s="2">
        <v>0</v>
      </c>
      <c r="H190" s="2">
        <v>0</v>
      </c>
      <c r="I190" s="2">
        <v>0</v>
      </c>
      <c r="J190" s="2">
        <v>0</v>
      </c>
      <c r="K190" s="2">
        <v>0</v>
      </c>
      <c r="L190" s="2">
        <v>0</v>
      </c>
      <c r="M190" s="2">
        <v>3.5625</v>
      </c>
      <c r="N190" s="2">
        <v>26.899456521739129</v>
      </c>
      <c r="O190" s="2">
        <v>0.12841367302052786</v>
      </c>
      <c r="P190" s="2">
        <v>5.7907608695652177</v>
      </c>
      <c r="Q190" s="2">
        <v>59.241847826086953</v>
      </c>
      <c r="R190" s="2">
        <v>0.27414772727272729</v>
      </c>
      <c r="S190" s="2">
        <v>0</v>
      </c>
      <c r="T190" s="2">
        <v>0</v>
      </c>
      <c r="U190" s="2">
        <v>0</v>
      </c>
      <c r="V190" s="2">
        <v>0</v>
      </c>
      <c r="W190" s="2">
        <v>0</v>
      </c>
      <c r="X190" s="2">
        <v>0</v>
      </c>
      <c r="Y190" s="2">
        <v>0</v>
      </c>
      <c r="Z190" s="2">
        <v>0</v>
      </c>
      <c r="AA190" s="2">
        <v>0</v>
      </c>
      <c r="AB190" s="2">
        <v>0</v>
      </c>
      <c r="AC190" s="2">
        <v>0</v>
      </c>
      <c r="AD190" s="2">
        <v>0</v>
      </c>
      <c r="AE190" s="2">
        <v>0</v>
      </c>
      <c r="AF190" s="2">
        <v>0</v>
      </c>
      <c r="AG190" s="2">
        <v>0</v>
      </c>
      <c r="AH190" t="s">
        <v>177</v>
      </c>
      <c r="AI190">
        <v>5</v>
      </c>
    </row>
    <row r="191" spans="1:35" x14ac:dyDescent="0.25">
      <c r="A191" t="s">
        <v>1823</v>
      </c>
      <c r="B191" t="s">
        <v>798</v>
      </c>
      <c r="C191" t="s">
        <v>1494</v>
      </c>
      <c r="D191" t="s">
        <v>1780</v>
      </c>
      <c r="E191" s="2">
        <v>27.336956521739129</v>
      </c>
      <c r="F191" s="2">
        <v>4.6956521739130439</v>
      </c>
      <c r="G191" s="2">
        <v>0.16847826086956522</v>
      </c>
      <c r="H191" s="2">
        <v>0.19565217391304349</v>
      </c>
      <c r="I191" s="2">
        <v>0.56521739130434778</v>
      </c>
      <c r="J191" s="2">
        <v>0</v>
      </c>
      <c r="K191" s="2">
        <v>0</v>
      </c>
      <c r="L191" s="2">
        <v>1.478695652173913</v>
      </c>
      <c r="M191" s="2">
        <v>5.1823913043478251</v>
      </c>
      <c r="N191" s="2">
        <v>0</v>
      </c>
      <c r="O191" s="2">
        <v>0.18957455268389659</v>
      </c>
      <c r="P191" s="2">
        <v>0</v>
      </c>
      <c r="Q191" s="2">
        <v>0.99184782608695632</v>
      </c>
      <c r="R191" s="2">
        <v>3.628230616302186E-2</v>
      </c>
      <c r="S191" s="2">
        <v>0.78967391304347812</v>
      </c>
      <c r="T191" s="2">
        <v>6.1788043478260883</v>
      </c>
      <c r="U191" s="2">
        <v>0</v>
      </c>
      <c r="V191" s="2">
        <v>0.25491053677932413</v>
      </c>
      <c r="W191" s="2">
        <v>1.1908695652173915</v>
      </c>
      <c r="X191" s="2">
        <v>1.9991304347826089</v>
      </c>
      <c r="Y191" s="2">
        <v>0</v>
      </c>
      <c r="Z191" s="2">
        <v>0.11669184890656066</v>
      </c>
      <c r="AA191" s="2">
        <v>0</v>
      </c>
      <c r="AB191" s="2">
        <v>0</v>
      </c>
      <c r="AC191" s="2">
        <v>0</v>
      </c>
      <c r="AD191" s="2">
        <v>0</v>
      </c>
      <c r="AE191" s="2">
        <v>0</v>
      </c>
      <c r="AF191" s="2">
        <v>0</v>
      </c>
      <c r="AG191" s="2">
        <v>0</v>
      </c>
      <c r="AH191" t="s">
        <v>106</v>
      </c>
      <c r="AI191">
        <v>5</v>
      </c>
    </row>
    <row r="192" spans="1:35" x14ac:dyDescent="0.25">
      <c r="A192" t="s">
        <v>1823</v>
      </c>
      <c r="B192" t="s">
        <v>1317</v>
      </c>
      <c r="C192" t="s">
        <v>1701</v>
      </c>
      <c r="D192" t="s">
        <v>1745</v>
      </c>
      <c r="E192" s="2">
        <v>41.054347826086953</v>
      </c>
      <c r="F192" s="2">
        <v>4.6467391304347823</v>
      </c>
      <c r="G192" s="2">
        <v>0</v>
      </c>
      <c r="H192" s="2">
        <v>0</v>
      </c>
      <c r="I192" s="2">
        <v>0</v>
      </c>
      <c r="J192" s="2">
        <v>0</v>
      </c>
      <c r="K192" s="2">
        <v>0</v>
      </c>
      <c r="L192" s="2">
        <v>0.20673913043478259</v>
      </c>
      <c r="M192" s="2">
        <v>0</v>
      </c>
      <c r="N192" s="2">
        <v>4.8940217391304346</v>
      </c>
      <c r="O192" s="2">
        <v>0.11920836642838231</v>
      </c>
      <c r="P192" s="2">
        <v>4.8722826086956523</v>
      </c>
      <c r="Q192" s="2">
        <v>12.334239130434783</v>
      </c>
      <c r="R192" s="2">
        <v>0.41911570029123651</v>
      </c>
      <c r="S192" s="2">
        <v>0.86336956521739128</v>
      </c>
      <c r="T192" s="2">
        <v>3.7663043478260865</v>
      </c>
      <c r="U192" s="2">
        <v>0</v>
      </c>
      <c r="V192" s="2">
        <v>0.11276939369870266</v>
      </c>
      <c r="W192" s="2">
        <v>0.5882608695652175</v>
      </c>
      <c r="X192" s="2">
        <v>2.4993478260869564</v>
      </c>
      <c r="Y192" s="2">
        <v>0</v>
      </c>
      <c r="Z192" s="2">
        <v>7.5207836907598635E-2</v>
      </c>
      <c r="AA192" s="2">
        <v>0</v>
      </c>
      <c r="AB192" s="2">
        <v>0</v>
      </c>
      <c r="AC192" s="2">
        <v>0</v>
      </c>
      <c r="AD192" s="2">
        <v>0</v>
      </c>
      <c r="AE192" s="2">
        <v>0</v>
      </c>
      <c r="AF192" s="2">
        <v>0</v>
      </c>
      <c r="AG192" s="2">
        <v>0</v>
      </c>
      <c r="AH192" t="s">
        <v>625</v>
      </c>
      <c r="AI192">
        <v>5</v>
      </c>
    </row>
    <row r="193" spans="1:35" x14ac:dyDescent="0.25">
      <c r="A193" t="s">
        <v>1823</v>
      </c>
      <c r="B193" t="s">
        <v>1214</v>
      </c>
      <c r="C193" t="s">
        <v>1662</v>
      </c>
      <c r="D193" t="s">
        <v>1784</v>
      </c>
      <c r="E193" s="2">
        <v>26.391304347826086</v>
      </c>
      <c r="F193" s="2">
        <v>20.807065217391305</v>
      </c>
      <c r="G193" s="2">
        <v>1.0869565217391304E-2</v>
      </c>
      <c r="H193" s="2">
        <v>0.18478260869565216</v>
      </c>
      <c r="I193" s="2">
        <v>0.39130434782608697</v>
      </c>
      <c r="J193" s="2">
        <v>0</v>
      </c>
      <c r="K193" s="2">
        <v>0</v>
      </c>
      <c r="L193" s="2">
        <v>1.2944565217391306</v>
      </c>
      <c r="M193" s="2">
        <v>3.3478260869565221E-2</v>
      </c>
      <c r="N193" s="2">
        <v>4.8342391304347823</v>
      </c>
      <c r="O193" s="2">
        <v>0.18444398682042834</v>
      </c>
      <c r="P193" s="2">
        <v>0</v>
      </c>
      <c r="Q193" s="2">
        <v>1.3233695652173914</v>
      </c>
      <c r="R193" s="2">
        <v>5.0144151565074138E-2</v>
      </c>
      <c r="S193" s="2">
        <v>0.49152173913043479</v>
      </c>
      <c r="T193" s="2">
        <v>2.1481521739130436</v>
      </c>
      <c r="U193" s="2">
        <v>0</v>
      </c>
      <c r="V193" s="2">
        <v>0.10002059308072488</v>
      </c>
      <c r="W193" s="2">
        <v>0.63663043478260883</v>
      </c>
      <c r="X193" s="2">
        <v>6.583804347826085</v>
      </c>
      <c r="Y193" s="2">
        <v>0</v>
      </c>
      <c r="Z193" s="2">
        <v>0.27359143327841839</v>
      </c>
      <c r="AA193" s="2">
        <v>0</v>
      </c>
      <c r="AB193" s="2">
        <v>0</v>
      </c>
      <c r="AC193" s="2">
        <v>0</v>
      </c>
      <c r="AD193" s="2">
        <v>0</v>
      </c>
      <c r="AE193" s="2">
        <v>2.222826086956522</v>
      </c>
      <c r="AF193" s="2">
        <v>0</v>
      </c>
      <c r="AG193" s="2">
        <v>0</v>
      </c>
      <c r="AH193" t="s">
        <v>522</v>
      </c>
      <c r="AI193">
        <v>5</v>
      </c>
    </row>
    <row r="194" spans="1:35" x14ac:dyDescent="0.25">
      <c r="A194" t="s">
        <v>1823</v>
      </c>
      <c r="B194" t="s">
        <v>830</v>
      </c>
      <c r="C194" t="s">
        <v>1387</v>
      </c>
      <c r="D194" t="s">
        <v>1719</v>
      </c>
      <c r="E194" s="2">
        <v>51.456521739130437</v>
      </c>
      <c r="F194" s="2">
        <v>5.0652173913043477</v>
      </c>
      <c r="G194" s="2">
        <v>0</v>
      </c>
      <c r="H194" s="2">
        <v>0.20380434782608695</v>
      </c>
      <c r="I194" s="2">
        <v>0.27717391304347827</v>
      </c>
      <c r="J194" s="2">
        <v>0</v>
      </c>
      <c r="K194" s="2">
        <v>0</v>
      </c>
      <c r="L194" s="2">
        <v>2.4603260869565227</v>
      </c>
      <c r="M194" s="2">
        <v>0</v>
      </c>
      <c r="N194" s="2">
        <v>6.0916304347826093</v>
      </c>
      <c r="O194" s="2">
        <v>0.11838403041825096</v>
      </c>
      <c r="P194" s="2">
        <v>5.1657608695652177</v>
      </c>
      <c r="Q194" s="2">
        <v>0</v>
      </c>
      <c r="R194" s="2">
        <v>0.1003907900295733</v>
      </c>
      <c r="S194" s="2">
        <v>0.87108695652173918</v>
      </c>
      <c r="T194" s="2">
        <v>4.3541304347826104</v>
      </c>
      <c r="U194" s="2">
        <v>0</v>
      </c>
      <c r="V194" s="2">
        <v>0.10154626108998735</v>
      </c>
      <c r="W194" s="2">
        <v>0.90032608695652172</v>
      </c>
      <c r="X194" s="2">
        <v>3.3879347826086961</v>
      </c>
      <c r="Y194" s="2">
        <v>0</v>
      </c>
      <c r="Z194" s="2">
        <v>8.3337558090409797E-2</v>
      </c>
      <c r="AA194" s="2">
        <v>0</v>
      </c>
      <c r="AB194" s="2">
        <v>0</v>
      </c>
      <c r="AC194" s="2">
        <v>0</v>
      </c>
      <c r="AD194" s="2">
        <v>0</v>
      </c>
      <c r="AE194" s="2">
        <v>0</v>
      </c>
      <c r="AF194" s="2">
        <v>0</v>
      </c>
      <c r="AG194" s="2">
        <v>0</v>
      </c>
      <c r="AH194" t="s">
        <v>138</v>
      </c>
      <c r="AI194">
        <v>5</v>
      </c>
    </row>
    <row r="195" spans="1:35" x14ac:dyDescent="0.25">
      <c r="A195" t="s">
        <v>1823</v>
      </c>
      <c r="B195" t="s">
        <v>727</v>
      </c>
      <c r="C195" t="s">
        <v>1404</v>
      </c>
      <c r="D195" t="s">
        <v>1772</v>
      </c>
      <c r="E195" s="2">
        <v>63.847826086956523</v>
      </c>
      <c r="F195" s="2">
        <v>5.3913043478260869</v>
      </c>
      <c r="G195" s="2">
        <v>0.19565217391304349</v>
      </c>
      <c r="H195" s="2">
        <v>0.51630434782608692</v>
      </c>
      <c r="I195" s="2">
        <v>0.49728260869565216</v>
      </c>
      <c r="J195" s="2">
        <v>0</v>
      </c>
      <c r="K195" s="2">
        <v>0</v>
      </c>
      <c r="L195" s="2">
        <v>3.7033695652173906</v>
      </c>
      <c r="M195" s="2">
        <v>5.9782608695652176E-2</v>
      </c>
      <c r="N195" s="2">
        <v>6.5543478260869561</v>
      </c>
      <c r="O195" s="2">
        <v>0.10359210078311201</v>
      </c>
      <c r="P195" s="2">
        <v>5.2472826086956523</v>
      </c>
      <c r="Q195" s="2">
        <v>10.538043478260869</v>
      </c>
      <c r="R195" s="2">
        <v>0.2472335716717739</v>
      </c>
      <c r="S195" s="2">
        <v>1.9025000000000005</v>
      </c>
      <c r="T195" s="2">
        <v>7.7769565217391321</v>
      </c>
      <c r="U195" s="2">
        <v>0</v>
      </c>
      <c r="V195" s="2">
        <v>0.15160197480422202</v>
      </c>
      <c r="W195" s="2">
        <v>2.7518478260869568</v>
      </c>
      <c r="X195" s="2">
        <v>6.9204347826086963</v>
      </c>
      <c r="Y195" s="2">
        <v>0</v>
      </c>
      <c r="Z195" s="2">
        <v>0.1514896152536602</v>
      </c>
      <c r="AA195" s="2">
        <v>0</v>
      </c>
      <c r="AB195" s="2">
        <v>0</v>
      </c>
      <c r="AC195" s="2">
        <v>0</v>
      </c>
      <c r="AD195" s="2">
        <v>0</v>
      </c>
      <c r="AE195" s="2">
        <v>0</v>
      </c>
      <c r="AF195" s="2">
        <v>0</v>
      </c>
      <c r="AG195" s="2">
        <v>0</v>
      </c>
      <c r="AH195" t="s">
        <v>35</v>
      </c>
      <c r="AI195">
        <v>5</v>
      </c>
    </row>
    <row r="196" spans="1:35" x14ac:dyDescent="0.25">
      <c r="A196" t="s">
        <v>1823</v>
      </c>
      <c r="B196" t="s">
        <v>690</v>
      </c>
      <c r="C196" t="s">
        <v>1454</v>
      </c>
      <c r="D196" t="s">
        <v>1755</v>
      </c>
      <c r="E196" s="2">
        <v>126.03260869565217</v>
      </c>
      <c r="F196" s="2">
        <v>5.9320652173913047</v>
      </c>
      <c r="G196" s="2">
        <v>0</v>
      </c>
      <c r="H196" s="2">
        <v>0</v>
      </c>
      <c r="I196" s="2">
        <v>0</v>
      </c>
      <c r="J196" s="2">
        <v>0</v>
      </c>
      <c r="K196" s="2">
        <v>0</v>
      </c>
      <c r="L196" s="2">
        <v>0</v>
      </c>
      <c r="M196" s="2">
        <v>0</v>
      </c>
      <c r="N196" s="2">
        <v>0</v>
      </c>
      <c r="O196" s="2">
        <v>0</v>
      </c>
      <c r="P196" s="2">
        <v>5.9320652173913047</v>
      </c>
      <c r="Q196" s="2">
        <v>22.736413043478262</v>
      </c>
      <c r="R196" s="2">
        <v>0.22746873652436397</v>
      </c>
      <c r="S196" s="2">
        <v>0</v>
      </c>
      <c r="T196" s="2">
        <v>0</v>
      </c>
      <c r="U196" s="2">
        <v>0</v>
      </c>
      <c r="V196" s="2">
        <v>0</v>
      </c>
      <c r="W196" s="2">
        <v>0</v>
      </c>
      <c r="X196" s="2">
        <v>0</v>
      </c>
      <c r="Y196" s="2">
        <v>0</v>
      </c>
      <c r="Z196" s="2">
        <v>0</v>
      </c>
      <c r="AA196" s="2">
        <v>83.111956521739017</v>
      </c>
      <c r="AB196" s="2">
        <v>0</v>
      </c>
      <c r="AC196" s="2">
        <v>0</v>
      </c>
      <c r="AD196" s="2">
        <v>0</v>
      </c>
      <c r="AE196" s="2">
        <v>0</v>
      </c>
      <c r="AF196" s="2">
        <v>0</v>
      </c>
      <c r="AG196" s="2">
        <v>0</v>
      </c>
      <c r="AH196" t="s">
        <v>636</v>
      </c>
      <c r="AI196">
        <v>5</v>
      </c>
    </row>
    <row r="197" spans="1:35" x14ac:dyDescent="0.25">
      <c r="A197" t="s">
        <v>1823</v>
      </c>
      <c r="B197" t="s">
        <v>887</v>
      </c>
      <c r="C197" t="s">
        <v>1454</v>
      </c>
      <c r="D197" t="s">
        <v>1755</v>
      </c>
      <c r="E197" s="2">
        <v>28.010869565217391</v>
      </c>
      <c r="F197" s="2">
        <v>0</v>
      </c>
      <c r="G197" s="2">
        <v>0.35326086956521741</v>
      </c>
      <c r="H197" s="2">
        <v>1.673913043478261</v>
      </c>
      <c r="I197" s="2">
        <v>2.777173913043478</v>
      </c>
      <c r="J197" s="2">
        <v>0</v>
      </c>
      <c r="K197" s="2">
        <v>0</v>
      </c>
      <c r="L197" s="2">
        <v>2.2255434782608696</v>
      </c>
      <c r="M197" s="2">
        <v>10.381413043478258</v>
      </c>
      <c r="N197" s="2">
        <v>0</v>
      </c>
      <c r="O197" s="2">
        <v>0.37062087698874652</v>
      </c>
      <c r="P197" s="2">
        <v>0.60597826086956519</v>
      </c>
      <c r="Q197" s="2">
        <v>0.87826086956521732</v>
      </c>
      <c r="R197" s="2">
        <v>5.2987970508343037E-2</v>
      </c>
      <c r="S197" s="2">
        <v>11.241847826086957</v>
      </c>
      <c r="T197" s="2">
        <v>6.1630434782608692</v>
      </c>
      <c r="U197" s="2">
        <v>0</v>
      </c>
      <c r="V197" s="2">
        <v>0.62136204889406299</v>
      </c>
      <c r="W197" s="2">
        <v>13.769021739130435</v>
      </c>
      <c r="X197" s="2">
        <v>6.5326086956521738</v>
      </c>
      <c r="Y197" s="2">
        <v>9.5625</v>
      </c>
      <c r="Z197" s="2">
        <v>1.0661622041133101</v>
      </c>
      <c r="AA197" s="2">
        <v>0</v>
      </c>
      <c r="AB197" s="2">
        <v>0</v>
      </c>
      <c r="AC197" s="2">
        <v>0</v>
      </c>
      <c r="AD197" s="2">
        <v>0</v>
      </c>
      <c r="AE197" s="2">
        <v>3.1195652173913042</v>
      </c>
      <c r="AF197" s="2">
        <v>0</v>
      </c>
      <c r="AG197" s="2">
        <v>0</v>
      </c>
      <c r="AH197" t="s">
        <v>195</v>
      </c>
      <c r="AI197">
        <v>5</v>
      </c>
    </row>
    <row r="198" spans="1:35" x14ac:dyDescent="0.25">
      <c r="A198" t="s">
        <v>1823</v>
      </c>
      <c r="B198" t="s">
        <v>1320</v>
      </c>
      <c r="C198" t="s">
        <v>1419</v>
      </c>
      <c r="D198" t="s">
        <v>1770</v>
      </c>
      <c r="E198" s="2">
        <v>49.336956521739133</v>
      </c>
      <c r="F198" s="2">
        <v>5.3913043478260869</v>
      </c>
      <c r="G198" s="2">
        <v>0</v>
      </c>
      <c r="H198" s="2">
        <v>0</v>
      </c>
      <c r="I198" s="2">
        <v>0</v>
      </c>
      <c r="J198" s="2">
        <v>0</v>
      </c>
      <c r="K198" s="2">
        <v>0</v>
      </c>
      <c r="L198" s="2">
        <v>4.1105434782608699</v>
      </c>
      <c r="M198" s="2">
        <v>0</v>
      </c>
      <c r="N198" s="2">
        <v>0</v>
      </c>
      <c r="O198" s="2">
        <v>0</v>
      </c>
      <c r="P198" s="2">
        <v>0</v>
      </c>
      <c r="Q198" s="2">
        <v>0</v>
      </c>
      <c r="R198" s="2">
        <v>0</v>
      </c>
      <c r="S198" s="2">
        <v>1.1941304347826089</v>
      </c>
      <c r="T198" s="2">
        <v>4.0033695652173922</v>
      </c>
      <c r="U198" s="2">
        <v>0</v>
      </c>
      <c r="V198" s="2">
        <v>0.10534699272967617</v>
      </c>
      <c r="W198" s="2">
        <v>2.7428260869565206</v>
      </c>
      <c r="X198" s="2">
        <v>3.3896739130434783</v>
      </c>
      <c r="Y198" s="2">
        <v>0</v>
      </c>
      <c r="Z198" s="2">
        <v>0.12429830359109932</v>
      </c>
      <c r="AA198" s="2">
        <v>0</v>
      </c>
      <c r="AB198" s="2">
        <v>0</v>
      </c>
      <c r="AC198" s="2">
        <v>0</v>
      </c>
      <c r="AD198" s="2">
        <v>0</v>
      </c>
      <c r="AE198" s="2">
        <v>0</v>
      </c>
      <c r="AF198" s="2">
        <v>0</v>
      </c>
      <c r="AG198" s="2">
        <v>0</v>
      </c>
      <c r="AH198" t="s">
        <v>628</v>
      </c>
      <c r="AI198">
        <v>5</v>
      </c>
    </row>
    <row r="199" spans="1:35" x14ac:dyDescent="0.25">
      <c r="A199" t="s">
        <v>1823</v>
      </c>
      <c r="B199" t="s">
        <v>1005</v>
      </c>
      <c r="C199" t="s">
        <v>1454</v>
      </c>
      <c r="D199" t="s">
        <v>1755</v>
      </c>
      <c r="E199" s="2">
        <v>164.30434782608697</v>
      </c>
      <c r="F199" s="2">
        <v>5.6521739130434785</v>
      </c>
      <c r="G199" s="2">
        <v>0</v>
      </c>
      <c r="H199" s="2">
        <v>0</v>
      </c>
      <c r="I199" s="2">
        <v>0</v>
      </c>
      <c r="J199" s="2">
        <v>0</v>
      </c>
      <c r="K199" s="2">
        <v>0</v>
      </c>
      <c r="L199" s="2">
        <v>2.8914130434782606</v>
      </c>
      <c r="M199" s="2">
        <v>5.5217391304347823</v>
      </c>
      <c r="N199" s="2">
        <v>0</v>
      </c>
      <c r="O199" s="2">
        <v>3.3606774278909762E-2</v>
      </c>
      <c r="P199" s="2">
        <v>5.1331521739130439</v>
      </c>
      <c r="Q199" s="2">
        <v>15.904891304347826</v>
      </c>
      <c r="R199" s="2">
        <v>0.12804313310399576</v>
      </c>
      <c r="S199" s="2">
        <v>5.068695652173913</v>
      </c>
      <c r="T199" s="2">
        <v>9.4060869565217367</v>
      </c>
      <c r="U199" s="2">
        <v>0</v>
      </c>
      <c r="V199" s="2">
        <v>8.809738025932784E-2</v>
      </c>
      <c r="W199" s="2">
        <v>5.52</v>
      </c>
      <c r="X199" s="2">
        <v>9.3596739130434763</v>
      </c>
      <c r="Y199" s="2">
        <v>7.6440217391304346</v>
      </c>
      <c r="Z199" s="2">
        <v>0.13708520772691185</v>
      </c>
      <c r="AA199" s="2">
        <v>32.383152173913047</v>
      </c>
      <c r="AB199" s="2">
        <v>0</v>
      </c>
      <c r="AC199" s="2">
        <v>0</v>
      </c>
      <c r="AD199" s="2">
        <v>0</v>
      </c>
      <c r="AE199" s="2">
        <v>0</v>
      </c>
      <c r="AF199" s="2">
        <v>0</v>
      </c>
      <c r="AG199" s="2">
        <v>0</v>
      </c>
      <c r="AH199" t="s">
        <v>313</v>
      </c>
      <c r="AI199">
        <v>5</v>
      </c>
    </row>
    <row r="200" spans="1:35" x14ac:dyDescent="0.25">
      <c r="A200" t="s">
        <v>1823</v>
      </c>
      <c r="B200" t="s">
        <v>742</v>
      </c>
      <c r="C200" t="s">
        <v>1468</v>
      </c>
      <c r="D200" t="s">
        <v>1765</v>
      </c>
      <c r="E200" s="2">
        <v>49.978260869565219</v>
      </c>
      <c r="F200" s="2">
        <v>8.3967391304347831</v>
      </c>
      <c r="G200" s="2">
        <v>0</v>
      </c>
      <c r="H200" s="2">
        <v>0.19021739130434784</v>
      </c>
      <c r="I200" s="2">
        <v>0.68206521739130432</v>
      </c>
      <c r="J200" s="2">
        <v>0</v>
      </c>
      <c r="K200" s="2">
        <v>0</v>
      </c>
      <c r="L200" s="2">
        <v>2.2102173913043486</v>
      </c>
      <c r="M200" s="2">
        <v>0</v>
      </c>
      <c r="N200" s="2">
        <v>5.1440217391304346</v>
      </c>
      <c r="O200" s="2">
        <v>0.1029251848629839</v>
      </c>
      <c r="P200" s="2">
        <v>1.4184782608695652</v>
      </c>
      <c r="Q200" s="2">
        <v>0</v>
      </c>
      <c r="R200" s="2">
        <v>2.8381905176163548E-2</v>
      </c>
      <c r="S200" s="2">
        <v>0.65282608695652189</v>
      </c>
      <c r="T200" s="2">
        <v>5.725652173913045</v>
      </c>
      <c r="U200" s="2">
        <v>0</v>
      </c>
      <c r="V200" s="2">
        <v>0.1276250543714659</v>
      </c>
      <c r="W200" s="2">
        <v>3.5197826086956514</v>
      </c>
      <c r="X200" s="2">
        <v>4.3847826086956525</v>
      </c>
      <c r="Y200" s="2">
        <v>0.77826086956521734</v>
      </c>
      <c r="Z200" s="2">
        <v>0.1737320574162679</v>
      </c>
      <c r="AA200" s="2">
        <v>0</v>
      </c>
      <c r="AB200" s="2">
        <v>0</v>
      </c>
      <c r="AC200" s="2">
        <v>0</v>
      </c>
      <c r="AD200" s="2">
        <v>0</v>
      </c>
      <c r="AE200" s="2">
        <v>0</v>
      </c>
      <c r="AF200" s="2">
        <v>0</v>
      </c>
      <c r="AG200" s="2">
        <v>0</v>
      </c>
      <c r="AH200" t="s">
        <v>50</v>
      </c>
      <c r="AI200">
        <v>5</v>
      </c>
    </row>
    <row r="201" spans="1:35" x14ac:dyDescent="0.25">
      <c r="A201" t="s">
        <v>1823</v>
      </c>
      <c r="B201" t="s">
        <v>1189</v>
      </c>
      <c r="C201" t="s">
        <v>1656</v>
      </c>
      <c r="D201" t="s">
        <v>1724</v>
      </c>
      <c r="E201" s="2">
        <v>60.75</v>
      </c>
      <c r="F201" s="2">
        <v>24.247282608695652</v>
      </c>
      <c r="G201" s="2">
        <v>0.32880434782608697</v>
      </c>
      <c r="H201" s="2">
        <v>0</v>
      </c>
      <c r="I201" s="2">
        <v>0.22010869565217392</v>
      </c>
      <c r="J201" s="2">
        <v>0</v>
      </c>
      <c r="K201" s="2">
        <v>0</v>
      </c>
      <c r="L201" s="2">
        <v>0</v>
      </c>
      <c r="M201" s="2">
        <v>0.15217391304347827</v>
      </c>
      <c r="N201" s="2">
        <v>4.4809782608695654</v>
      </c>
      <c r="O201" s="2">
        <v>7.6265879405976025E-2</v>
      </c>
      <c r="P201" s="2">
        <v>4.9157608695652177</v>
      </c>
      <c r="Q201" s="2">
        <v>4.9184782608695654</v>
      </c>
      <c r="R201" s="2">
        <v>0.16188047951332976</v>
      </c>
      <c r="S201" s="2">
        <v>0</v>
      </c>
      <c r="T201" s="2">
        <v>0</v>
      </c>
      <c r="U201" s="2">
        <v>0</v>
      </c>
      <c r="V201" s="2">
        <v>0</v>
      </c>
      <c r="W201" s="2">
        <v>0</v>
      </c>
      <c r="X201" s="2">
        <v>0</v>
      </c>
      <c r="Y201" s="2">
        <v>0</v>
      </c>
      <c r="Z201" s="2">
        <v>0</v>
      </c>
      <c r="AA201" s="2">
        <v>0</v>
      </c>
      <c r="AB201" s="2">
        <v>0</v>
      </c>
      <c r="AC201" s="2">
        <v>0</v>
      </c>
      <c r="AD201" s="2">
        <v>0</v>
      </c>
      <c r="AE201" s="2">
        <v>0</v>
      </c>
      <c r="AF201" s="2">
        <v>0</v>
      </c>
      <c r="AG201" s="2">
        <v>0</v>
      </c>
      <c r="AH201" t="s">
        <v>497</v>
      </c>
      <c r="AI201">
        <v>5</v>
      </c>
    </row>
    <row r="202" spans="1:35" x14ac:dyDescent="0.25">
      <c r="A202" t="s">
        <v>1823</v>
      </c>
      <c r="B202" t="s">
        <v>988</v>
      </c>
      <c r="C202" t="s">
        <v>1588</v>
      </c>
      <c r="D202" t="s">
        <v>1780</v>
      </c>
      <c r="E202" s="2">
        <v>65.065217391304344</v>
      </c>
      <c r="F202" s="2">
        <v>5.0434782608695654</v>
      </c>
      <c r="G202" s="2">
        <v>0.15217391304347827</v>
      </c>
      <c r="H202" s="2">
        <v>0.44293478260869568</v>
      </c>
      <c r="I202" s="2">
        <v>0.34510869565217389</v>
      </c>
      <c r="J202" s="2">
        <v>0</v>
      </c>
      <c r="K202" s="2">
        <v>0.39130434782608697</v>
      </c>
      <c r="L202" s="2">
        <v>0.97532608695652168</v>
      </c>
      <c r="M202" s="2">
        <v>6.5217391304347824E-2</v>
      </c>
      <c r="N202" s="2">
        <v>4.5434782608695654</v>
      </c>
      <c r="O202" s="2">
        <v>7.0831941196124293E-2</v>
      </c>
      <c r="P202" s="2">
        <v>5.5244565217391308</v>
      </c>
      <c r="Q202" s="2">
        <v>5.8260869565217392</v>
      </c>
      <c r="R202" s="2">
        <v>0.17444871366521889</v>
      </c>
      <c r="S202" s="2">
        <v>1.1795652173913043</v>
      </c>
      <c r="T202" s="2">
        <v>9.1518478260869536</v>
      </c>
      <c r="U202" s="2">
        <v>0</v>
      </c>
      <c r="V202" s="2">
        <v>0.15878549949883056</v>
      </c>
      <c r="W202" s="2">
        <v>2.3053260869565224</v>
      </c>
      <c r="X202" s="2">
        <v>6.7005434782608688</v>
      </c>
      <c r="Y202" s="2">
        <v>0</v>
      </c>
      <c r="Z202" s="2">
        <v>0.13841296358169061</v>
      </c>
      <c r="AA202" s="2">
        <v>0</v>
      </c>
      <c r="AB202" s="2">
        <v>0</v>
      </c>
      <c r="AC202" s="2">
        <v>0</v>
      </c>
      <c r="AD202" s="2">
        <v>0</v>
      </c>
      <c r="AE202" s="2">
        <v>0</v>
      </c>
      <c r="AF202" s="2">
        <v>0</v>
      </c>
      <c r="AG202" s="2">
        <v>0</v>
      </c>
      <c r="AH202" t="s">
        <v>296</v>
      </c>
      <c r="AI202">
        <v>5</v>
      </c>
    </row>
    <row r="203" spans="1:35" x14ac:dyDescent="0.25">
      <c r="A203" t="s">
        <v>1823</v>
      </c>
      <c r="B203" t="s">
        <v>1052</v>
      </c>
      <c r="C203" t="s">
        <v>1613</v>
      </c>
      <c r="D203" t="s">
        <v>1755</v>
      </c>
      <c r="E203" s="2">
        <v>159.69565217391303</v>
      </c>
      <c r="F203" s="2">
        <v>48.833695652173944</v>
      </c>
      <c r="G203" s="2">
        <v>0</v>
      </c>
      <c r="H203" s="2">
        <v>0.52173913043478259</v>
      </c>
      <c r="I203" s="2">
        <v>0</v>
      </c>
      <c r="J203" s="2">
        <v>0</v>
      </c>
      <c r="K203" s="2">
        <v>0</v>
      </c>
      <c r="L203" s="2">
        <v>0.54282608695652168</v>
      </c>
      <c r="M203" s="2">
        <v>12.792391304347827</v>
      </c>
      <c r="N203" s="2">
        <v>17.523913043478263</v>
      </c>
      <c r="O203" s="2">
        <v>0.18983800707868231</v>
      </c>
      <c r="P203" s="2">
        <v>5.1673913043478272</v>
      </c>
      <c r="Q203" s="2">
        <v>25.848913043478266</v>
      </c>
      <c r="R203" s="2">
        <v>0.1942213449496325</v>
      </c>
      <c r="S203" s="2">
        <v>4.5892391304347822</v>
      </c>
      <c r="T203" s="2">
        <v>6.9434782608695649</v>
      </c>
      <c r="U203" s="2">
        <v>0</v>
      </c>
      <c r="V203" s="2">
        <v>7.2216852708957252E-2</v>
      </c>
      <c r="W203" s="2">
        <v>2.4234782608695657</v>
      </c>
      <c r="X203" s="2">
        <v>4.5105434782608684</v>
      </c>
      <c r="Y203" s="2">
        <v>0</v>
      </c>
      <c r="Z203" s="2">
        <v>4.3420228695888921E-2</v>
      </c>
      <c r="AA203" s="2">
        <v>0</v>
      </c>
      <c r="AB203" s="2">
        <v>0</v>
      </c>
      <c r="AC203" s="2">
        <v>0</v>
      </c>
      <c r="AD203" s="2">
        <v>0</v>
      </c>
      <c r="AE203" s="2">
        <v>0</v>
      </c>
      <c r="AF203" s="2">
        <v>0</v>
      </c>
      <c r="AG203" s="2">
        <v>0</v>
      </c>
      <c r="AH203" t="s">
        <v>360</v>
      </c>
      <c r="AI203">
        <v>5</v>
      </c>
    </row>
    <row r="204" spans="1:35" x14ac:dyDescent="0.25">
      <c r="A204" t="s">
        <v>1823</v>
      </c>
      <c r="B204" t="s">
        <v>1258</v>
      </c>
      <c r="C204" t="s">
        <v>1438</v>
      </c>
      <c r="D204" t="s">
        <v>1761</v>
      </c>
      <c r="E204" s="2">
        <v>36.717391304347828</v>
      </c>
      <c r="F204" s="2">
        <v>5.2989130434782608</v>
      </c>
      <c r="G204" s="2">
        <v>0</v>
      </c>
      <c r="H204" s="2">
        <v>0.14673913043478262</v>
      </c>
      <c r="I204" s="2">
        <v>0</v>
      </c>
      <c r="J204" s="2">
        <v>0</v>
      </c>
      <c r="K204" s="2">
        <v>0</v>
      </c>
      <c r="L204" s="2">
        <v>0.3831521739130434</v>
      </c>
      <c r="M204" s="2">
        <v>0</v>
      </c>
      <c r="N204" s="2">
        <v>3.3033695652173911</v>
      </c>
      <c r="O204" s="2">
        <v>8.9967436352871508E-2</v>
      </c>
      <c r="P204" s="2">
        <v>0</v>
      </c>
      <c r="Q204" s="2">
        <v>5.2152173913043498</v>
      </c>
      <c r="R204" s="2">
        <v>0.1420367081113085</v>
      </c>
      <c r="S204" s="2">
        <v>0.57478260869565201</v>
      </c>
      <c r="T204" s="2">
        <v>1.9579347826086952</v>
      </c>
      <c r="U204" s="2">
        <v>0</v>
      </c>
      <c r="V204" s="2">
        <v>6.8978685612788609E-2</v>
      </c>
      <c r="W204" s="2">
        <v>2.4684782608695652</v>
      </c>
      <c r="X204" s="2">
        <v>0.14141304347826089</v>
      </c>
      <c r="Y204" s="2">
        <v>0.25</v>
      </c>
      <c r="Z204" s="2">
        <v>7.7889283599763173E-2</v>
      </c>
      <c r="AA204" s="2">
        <v>0</v>
      </c>
      <c r="AB204" s="2">
        <v>0</v>
      </c>
      <c r="AC204" s="2">
        <v>0</v>
      </c>
      <c r="AD204" s="2">
        <v>0</v>
      </c>
      <c r="AE204" s="2">
        <v>0</v>
      </c>
      <c r="AF204" s="2">
        <v>0</v>
      </c>
      <c r="AG204" s="2">
        <v>0</v>
      </c>
      <c r="AH204" t="s">
        <v>566</v>
      </c>
      <c r="AI204">
        <v>5</v>
      </c>
    </row>
    <row r="205" spans="1:35" x14ac:dyDescent="0.25">
      <c r="A205" t="s">
        <v>1823</v>
      </c>
      <c r="B205" t="s">
        <v>912</v>
      </c>
      <c r="C205" t="s">
        <v>1559</v>
      </c>
      <c r="D205" t="s">
        <v>1768</v>
      </c>
      <c r="E205" s="2">
        <v>52.923913043478258</v>
      </c>
      <c r="F205" s="2">
        <v>4</v>
      </c>
      <c r="G205" s="2">
        <v>0.29891304347826086</v>
      </c>
      <c r="H205" s="2">
        <v>0.42119565217391303</v>
      </c>
      <c r="I205" s="2">
        <v>4.6086956521739131</v>
      </c>
      <c r="J205" s="2">
        <v>0</v>
      </c>
      <c r="K205" s="2">
        <v>0</v>
      </c>
      <c r="L205" s="2">
        <v>0</v>
      </c>
      <c r="M205" s="2">
        <v>10.384782608695657</v>
      </c>
      <c r="N205" s="2">
        <v>0</v>
      </c>
      <c r="O205" s="2">
        <v>0.196220989936332</v>
      </c>
      <c r="P205" s="2">
        <v>0</v>
      </c>
      <c r="Q205" s="2">
        <v>17.784782608695654</v>
      </c>
      <c r="R205" s="2">
        <v>0.33604436229205181</v>
      </c>
      <c r="S205" s="2">
        <v>0</v>
      </c>
      <c r="T205" s="2">
        <v>0</v>
      </c>
      <c r="U205" s="2">
        <v>0</v>
      </c>
      <c r="V205" s="2">
        <v>0</v>
      </c>
      <c r="W205" s="2">
        <v>0</v>
      </c>
      <c r="X205" s="2">
        <v>0</v>
      </c>
      <c r="Y205" s="2">
        <v>0</v>
      </c>
      <c r="Z205" s="2">
        <v>0</v>
      </c>
      <c r="AA205" s="2">
        <v>0</v>
      </c>
      <c r="AB205" s="2">
        <v>0</v>
      </c>
      <c r="AC205" s="2">
        <v>0</v>
      </c>
      <c r="AD205" s="2">
        <v>0</v>
      </c>
      <c r="AE205" s="2">
        <v>0</v>
      </c>
      <c r="AF205" s="2">
        <v>0</v>
      </c>
      <c r="AG205" s="2">
        <v>0</v>
      </c>
      <c r="AH205" t="s">
        <v>220</v>
      </c>
      <c r="AI205">
        <v>5</v>
      </c>
    </row>
    <row r="206" spans="1:35" x14ac:dyDescent="0.25">
      <c r="A206" t="s">
        <v>1823</v>
      </c>
      <c r="B206" t="s">
        <v>693</v>
      </c>
      <c r="C206" t="s">
        <v>1433</v>
      </c>
      <c r="D206" t="s">
        <v>1758</v>
      </c>
      <c r="E206" s="2">
        <v>68.054347826086953</v>
      </c>
      <c r="F206" s="2">
        <v>4.1739130434782608</v>
      </c>
      <c r="G206" s="2">
        <v>0.93478260869565222</v>
      </c>
      <c r="H206" s="2">
        <v>0.35326086956521741</v>
      </c>
      <c r="I206" s="2">
        <v>0</v>
      </c>
      <c r="J206" s="2">
        <v>0</v>
      </c>
      <c r="K206" s="2">
        <v>0</v>
      </c>
      <c r="L206" s="2">
        <v>5.2788043478260871</v>
      </c>
      <c r="M206" s="2">
        <v>0</v>
      </c>
      <c r="N206" s="2">
        <v>5.1304347826086953</v>
      </c>
      <c r="O206" s="2">
        <v>7.5387318319757229E-2</v>
      </c>
      <c r="P206" s="2">
        <v>4.7961956521739131</v>
      </c>
      <c r="Q206" s="2">
        <v>4.3586956521739131</v>
      </c>
      <c r="R206" s="2">
        <v>0.13452323909918545</v>
      </c>
      <c r="S206" s="2">
        <v>5.7625000000000002</v>
      </c>
      <c r="T206" s="2">
        <v>0</v>
      </c>
      <c r="U206" s="2">
        <v>0</v>
      </c>
      <c r="V206" s="2">
        <v>8.4674972049193428E-2</v>
      </c>
      <c r="W206" s="2">
        <v>5.99</v>
      </c>
      <c r="X206" s="2">
        <v>0.11195652173913044</v>
      </c>
      <c r="Y206" s="2">
        <v>0</v>
      </c>
      <c r="Z206" s="2">
        <v>8.9662993132087532E-2</v>
      </c>
      <c r="AA206" s="2">
        <v>0</v>
      </c>
      <c r="AB206" s="2">
        <v>0</v>
      </c>
      <c r="AC206" s="2">
        <v>0</v>
      </c>
      <c r="AD206" s="2">
        <v>0</v>
      </c>
      <c r="AE206" s="2">
        <v>0</v>
      </c>
      <c r="AF206" s="2">
        <v>0</v>
      </c>
      <c r="AG206" s="2">
        <v>0</v>
      </c>
      <c r="AH206" t="s">
        <v>1</v>
      </c>
      <c r="AI206">
        <v>5</v>
      </c>
    </row>
    <row r="207" spans="1:35" x14ac:dyDescent="0.25">
      <c r="A207" t="s">
        <v>1823</v>
      </c>
      <c r="B207" t="s">
        <v>1364</v>
      </c>
      <c r="C207" t="s">
        <v>1580</v>
      </c>
      <c r="D207" t="s">
        <v>1755</v>
      </c>
      <c r="E207" s="2">
        <v>93.771739130434781</v>
      </c>
      <c r="F207" s="2">
        <v>5.8043478260869561</v>
      </c>
      <c r="G207" s="2">
        <v>0</v>
      </c>
      <c r="H207" s="2">
        <v>0</v>
      </c>
      <c r="I207" s="2">
        <v>0</v>
      </c>
      <c r="J207" s="2">
        <v>0</v>
      </c>
      <c r="K207" s="2">
        <v>0</v>
      </c>
      <c r="L207" s="2">
        <v>0</v>
      </c>
      <c r="M207" s="2">
        <v>1.0326086956521738</v>
      </c>
      <c r="N207" s="2">
        <v>0.33152173913043476</v>
      </c>
      <c r="O207" s="2">
        <v>1.4547351338819984E-2</v>
      </c>
      <c r="P207" s="2">
        <v>1.576086956521739</v>
      </c>
      <c r="Q207" s="2">
        <v>9.0679347826086953</v>
      </c>
      <c r="R207" s="2">
        <v>0.11350991074533441</v>
      </c>
      <c r="S207" s="2">
        <v>0</v>
      </c>
      <c r="T207" s="2">
        <v>0</v>
      </c>
      <c r="U207" s="2">
        <v>0</v>
      </c>
      <c r="V207" s="2">
        <v>0</v>
      </c>
      <c r="W207" s="2">
        <v>0</v>
      </c>
      <c r="X207" s="2">
        <v>0</v>
      </c>
      <c r="Y207" s="2">
        <v>0</v>
      </c>
      <c r="Z207" s="2">
        <v>0</v>
      </c>
      <c r="AA207" s="2">
        <v>45.204239130434793</v>
      </c>
      <c r="AB207" s="2">
        <v>0</v>
      </c>
      <c r="AC207" s="2">
        <v>0</v>
      </c>
      <c r="AD207" s="2">
        <v>0</v>
      </c>
      <c r="AE207" s="2">
        <v>0</v>
      </c>
      <c r="AF207" s="2">
        <v>0</v>
      </c>
      <c r="AG207" s="2">
        <v>0</v>
      </c>
      <c r="AH207" t="s">
        <v>674</v>
      </c>
      <c r="AI207">
        <v>5</v>
      </c>
    </row>
    <row r="208" spans="1:35" x14ac:dyDescent="0.25">
      <c r="A208" t="s">
        <v>1823</v>
      </c>
      <c r="B208" t="s">
        <v>737</v>
      </c>
      <c r="C208" t="s">
        <v>1431</v>
      </c>
      <c r="D208" t="s">
        <v>1773</v>
      </c>
      <c r="E208" s="2">
        <v>69.967391304347828</v>
      </c>
      <c r="F208" s="2">
        <v>56.152173913043477</v>
      </c>
      <c r="G208" s="2">
        <v>0</v>
      </c>
      <c r="H208" s="2">
        <v>0</v>
      </c>
      <c r="I208" s="2">
        <v>0</v>
      </c>
      <c r="J208" s="2">
        <v>0</v>
      </c>
      <c r="K208" s="2">
        <v>0</v>
      </c>
      <c r="L208" s="2">
        <v>1.6633695652173917</v>
      </c>
      <c r="M208" s="2">
        <v>0</v>
      </c>
      <c r="N208" s="2">
        <v>4.9565217391304346</v>
      </c>
      <c r="O208" s="2">
        <v>7.0840453627466202E-2</v>
      </c>
      <c r="P208" s="2">
        <v>5.3913043478260869</v>
      </c>
      <c r="Q208" s="2">
        <v>4.5543478260869561</v>
      </c>
      <c r="R208" s="2">
        <v>0.14214696287090259</v>
      </c>
      <c r="S208" s="2">
        <v>1.6119565217391305</v>
      </c>
      <c r="T208" s="2">
        <v>6.0927173913043475</v>
      </c>
      <c r="U208" s="2">
        <v>0</v>
      </c>
      <c r="V208" s="2">
        <v>0.11011806742271243</v>
      </c>
      <c r="W208" s="2">
        <v>0.98684782608695654</v>
      </c>
      <c r="X208" s="2">
        <v>2.7444565217391306</v>
      </c>
      <c r="Y208" s="2">
        <v>0.11478260869565218</v>
      </c>
      <c r="Z208" s="2">
        <v>5.4969706384961937E-2</v>
      </c>
      <c r="AA208" s="2">
        <v>0</v>
      </c>
      <c r="AB208" s="2">
        <v>0</v>
      </c>
      <c r="AC208" s="2">
        <v>0</v>
      </c>
      <c r="AD208" s="2">
        <v>34.554347826086953</v>
      </c>
      <c r="AE208" s="2">
        <v>0</v>
      </c>
      <c r="AF208" s="2">
        <v>0</v>
      </c>
      <c r="AG208" s="2">
        <v>0</v>
      </c>
      <c r="AH208" t="s">
        <v>45</v>
      </c>
      <c r="AI208">
        <v>5</v>
      </c>
    </row>
    <row r="209" spans="1:35" x14ac:dyDescent="0.25">
      <c r="A209" t="s">
        <v>1823</v>
      </c>
      <c r="B209" t="s">
        <v>750</v>
      </c>
      <c r="C209" t="s">
        <v>1472</v>
      </c>
      <c r="D209" t="s">
        <v>1773</v>
      </c>
      <c r="E209" s="2">
        <v>70.804347826086953</v>
      </c>
      <c r="F209" s="2">
        <v>35.616847826086953</v>
      </c>
      <c r="G209" s="2">
        <v>0.20652173913043478</v>
      </c>
      <c r="H209" s="2">
        <v>0.26902173913043476</v>
      </c>
      <c r="I209" s="2">
        <v>0.76902173913043481</v>
      </c>
      <c r="J209" s="2">
        <v>0</v>
      </c>
      <c r="K209" s="2">
        <v>0</v>
      </c>
      <c r="L209" s="2">
        <v>5.320760869565218</v>
      </c>
      <c r="M209" s="2">
        <v>0</v>
      </c>
      <c r="N209" s="2">
        <v>13.589673913043478</v>
      </c>
      <c r="O209" s="2">
        <v>0.19193276020878111</v>
      </c>
      <c r="P209" s="2">
        <v>4.7038043478260869</v>
      </c>
      <c r="Q209" s="2">
        <v>5.9103260869565215</v>
      </c>
      <c r="R209" s="2">
        <v>0.14990789069696042</v>
      </c>
      <c r="S209" s="2">
        <v>9.4714130434782611</v>
      </c>
      <c r="T209" s="2">
        <v>8.8477173913043483</v>
      </c>
      <c r="U209" s="2">
        <v>0</v>
      </c>
      <c r="V209" s="2">
        <v>0.2587288916180534</v>
      </c>
      <c r="W209" s="2">
        <v>4.8420652173913039</v>
      </c>
      <c r="X209" s="2">
        <v>8.9389130434782604</v>
      </c>
      <c r="Y209" s="2">
        <v>0</v>
      </c>
      <c r="Z209" s="2">
        <v>0.19463463309794288</v>
      </c>
      <c r="AA209" s="2">
        <v>0</v>
      </c>
      <c r="AB209" s="2">
        <v>0</v>
      </c>
      <c r="AC209" s="2">
        <v>0</v>
      </c>
      <c r="AD209" s="2">
        <v>0</v>
      </c>
      <c r="AE209" s="2">
        <v>0</v>
      </c>
      <c r="AF209" s="2">
        <v>0</v>
      </c>
      <c r="AG209" s="2">
        <v>0</v>
      </c>
      <c r="AH209" t="s">
        <v>58</v>
      </c>
      <c r="AI209">
        <v>5</v>
      </c>
    </row>
    <row r="210" spans="1:35" x14ac:dyDescent="0.25">
      <c r="A210" t="s">
        <v>1823</v>
      </c>
      <c r="B210" t="s">
        <v>1286</v>
      </c>
      <c r="C210" t="s">
        <v>1690</v>
      </c>
      <c r="D210" t="s">
        <v>1803</v>
      </c>
      <c r="E210" s="2">
        <v>40.597826086956523</v>
      </c>
      <c r="F210" s="2">
        <v>4.8097826086956523</v>
      </c>
      <c r="G210" s="2">
        <v>0</v>
      </c>
      <c r="H210" s="2">
        <v>0.19956521739130434</v>
      </c>
      <c r="I210" s="2">
        <v>0.2608695652173913</v>
      </c>
      <c r="J210" s="2">
        <v>0</v>
      </c>
      <c r="K210" s="2">
        <v>0</v>
      </c>
      <c r="L210" s="2">
        <v>0.84021739130434747</v>
      </c>
      <c r="M210" s="2">
        <v>0</v>
      </c>
      <c r="N210" s="2">
        <v>9.2026086956521755</v>
      </c>
      <c r="O210" s="2">
        <v>0.22667737617135211</v>
      </c>
      <c r="P210" s="2">
        <v>0</v>
      </c>
      <c r="Q210" s="2">
        <v>0</v>
      </c>
      <c r="R210" s="2">
        <v>0</v>
      </c>
      <c r="S210" s="2">
        <v>0.39217391304347826</v>
      </c>
      <c r="T210" s="2">
        <v>3.0448913043478258</v>
      </c>
      <c r="U210" s="2">
        <v>0</v>
      </c>
      <c r="V210" s="2">
        <v>8.4661311914323953E-2</v>
      </c>
      <c r="W210" s="2">
        <v>0.55010869565217391</v>
      </c>
      <c r="X210" s="2">
        <v>3.9126086956521742</v>
      </c>
      <c r="Y210" s="2">
        <v>0.30260869565217385</v>
      </c>
      <c r="Z210" s="2">
        <v>0.11737884872824632</v>
      </c>
      <c r="AA210" s="2">
        <v>0</v>
      </c>
      <c r="AB210" s="2">
        <v>0</v>
      </c>
      <c r="AC210" s="2">
        <v>0</v>
      </c>
      <c r="AD210" s="2">
        <v>0</v>
      </c>
      <c r="AE210" s="2">
        <v>0</v>
      </c>
      <c r="AF210" s="2">
        <v>0</v>
      </c>
      <c r="AG210" s="2">
        <v>0</v>
      </c>
      <c r="AH210" t="s">
        <v>594</v>
      </c>
      <c r="AI210">
        <v>5</v>
      </c>
    </row>
    <row r="211" spans="1:35" x14ac:dyDescent="0.25">
      <c r="A211" t="s">
        <v>1823</v>
      </c>
      <c r="B211" t="s">
        <v>1377</v>
      </c>
      <c r="C211" t="s">
        <v>1383</v>
      </c>
      <c r="D211" t="s">
        <v>1720</v>
      </c>
      <c r="E211" s="2">
        <v>36.445652173913047</v>
      </c>
      <c r="F211" s="2">
        <v>5.2173913043478262</v>
      </c>
      <c r="G211" s="2">
        <v>0</v>
      </c>
      <c r="H211" s="2">
        <v>0.16304347826086957</v>
      </c>
      <c r="I211" s="2">
        <v>0.28260869565217389</v>
      </c>
      <c r="J211" s="2">
        <v>0</v>
      </c>
      <c r="K211" s="2">
        <v>0</v>
      </c>
      <c r="L211" s="2">
        <v>0</v>
      </c>
      <c r="M211" s="2">
        <v>0</v>
      </c>
      <c r="N211" s="2">
        <v>5.2418478260869561</v>
      </c>
      <c r="O211" s="2">
        <v>0.14382642409782281</v>
      </c>
      <c r="P211" s="2">
        <v>6.1166304347826088</v>
      </c>
      <c r="Q211" s="2">
        <v>2.1023913043478264</v>
      </c>
      <c r="R211" s="2">
        <v>0.22551446465851474</v>
      </c>
      <c r="S211" s="2">
        <v>0</v>
      </c>
      <c r="T211" s="2">
        <v>0</v>
      </c>
      <c r="U211" s="2">
        <v>0</v>
      </c>
      <c r="V211" s="2">
        <v>0</v>
      </c>
      <c r="W211" s="2">
        <v>0</v>
      </c>
      <c r="X211" s="2">
        <v>0</v>
      </c>
      <c r="Y211" s="2">
        <v>0</v>
      </c>
      <c r="Z211" s="2">
        <v>0</v>
      </c>
      <c r="AA211" s="2">
        <v>0</v>
      </c>
      <c r="AB211" s="2">
        <v>0</v>
      </c>
      <c r="AC211" s="2">
        <v>0</v>
      </c>
      <c r="AD211" s="2">
        <v>0</v>
      </c>
      <c r="AE211" s="2">
        <v>0</v>
      </c>
      <c r="AF211" s="2">
        <v>0</v>
      </c>
      <c r="AG211" s="2">
        <v>0</v>
      </c>
      <c r="AH211" t="s">
        <v>687</v>
      </c>
      <c r="AI211">
        <v>5</v>
      </c>
    </row>
    <row r="212" spans="1:35" x14ac:dyDescent="0.25">
      <c r="A212" t="s">
        <v>1823</v>
      </c>
      <c r="B212" t="s">
        <v>1173</v>
      </c>
      <c r="C212" t="s">
        <v>1458</v>
      </c>
      <c r="D212" t="s">
        <v>1755</v>
      </c>
      <c r="E212" s="2">
        <v>85.836956521739125</v>
      </c>
      <c r="F212" s="2">
        <v>4.9565217391304346</v>
      </c>
      <c r="G212" s="2">
        <v>0</v>
      </c>
      <c r="H212" s="2">
        <v>0.10869565217391304</v>
      </c>
      <c r="I212" s="2">
        <v>5.5652173913043477</v>
      </c>
      <c r="J212" s="2">
        <v>0</v>
      </c>
      <c r="K212" s="2">
        <v>0</v>
      </c>
      <c r="L212" s="2">
        <v>2.823369565217392</v>
      </c>
      <c r="M212" s="2">
        <v>0</v>
      </c>
      <c r="N212" s="2">
        <v>4.6304347826086953</v>
      </c>
      <c r="O212" s="2">
        <v>5.3944535899708747E-2</v>
      </c>
      <c r="P212" s="2">
        <v>0</v>
      </c>
      <c r="Q212" s="2">
        <v>9.0246739130434772</v>
      </c>
      <c r="R212" s="2">
        <v>0.1051373939470685</v>
      </c>
      <c r="S212" s="2">
        <v>5.6727173913043467</v>
      </c>
      <c r="T212" s="2">
        <v>10.376413043478262</v>
      </c>
      <c r="U212" s="2">
        <v>0</v>
      </c>
      <c r="V212" s="2">
        <v>0.18697226794985439</v>
      </c>
      <c r="W212" s="2">
        <v>12.770108695652173</v>
      </c>
      <c r="X212" s="2">
        <v>7.7959782608695658</v>
      </c>
      <c r="Y212" s="2">
        <v>0</v>
      </c>
      <c r="Z212" s="2">
        <v>0.23959478282892235</v>
      </c>
      <c r="AA212" s="2">
        <v>0</v>
      </c>
      <c r="AB212" s="2">
        <v>0</v>
      </c>
      <c r="AC212" s="2">
        <v>0</v>
      </c>
      <c r="AD212" s="2">
        <v>0</v>
      </c>
      <c r="AE212" s="2">
        <v>0</v>
      </c>
      <c r="AF212" s="2">
        <v>0</v>
      </c>
      <c r="AG212" s="2">
        <v>0</v>
      </c>
      <c r="AH212" t="s">
        <v>481</v>
      </c>
      <c r="AI212">
        <v>5</v>
      </c>
    </row>
    <row r="213" spans="1:35" x14ac:dyDescent="0.25">
      <c r="A213" t="s">
        <v>1823</v>
      </c>
      <c r="B213" t="s">
        <v>886</v>
      </c>
      <c r="C213" t="s">
        <v>1473</v>
      </c>
      <c r="D213" t="s">
        <v>1729</v>
      </c>
      <c r="E213" s="2">
        <v>118.8804347826087</v>
      </c>
      <c r="F213" s="2">
        <v>5.8260869565217392</v>
      </c>
      <c r="G213" s="2">
        <v>5.9782608695652176E-2</v>
      </c>
      <c r="H213" s="2">
        <v>0.51358695652173914</v>
      </c>
      <c r="I213" s="2">
        <v>15.527173913043478</v>
      </c>
      <c r="J213" s="2">
        <v>0</v>
      </c>
      <c r="K213" s="2">
        <v>0</v>
      </c>
      <c r="L213" s="2">
        <v>2.285326086956522</v>
      </c>
      <c r="M213" s="2">
        <v>15.997282608695652</v>
      </c>
      <c r="N213" s="2">
        <v>0</v>
      </c>
      <c r="O213" s="2">
        <v>0.1345661515955015</v>
      </c>
      <c r="P213" s="2">
        <v>0</v>
      </c>
      <c r="Q213" s="2">
        <v>42.866847826086953</v>
      </c>
      <c r="R213" s="2">
        <v>0.36058791259028977</v>
      </c>
      <c r="S213" s="2">
        <v>2.5869565217391304</v>
      </c>
      <c r="T213" s="2">
        <v>5.5896739130434785</v>
      </c>
      <c r="U213" s="2">
        <v>0</v>
      </c>
      <c r="V213" s="2">
        <v>6.8780287098838808E-2</v>
      </c>
      <c r="W213" s="2">
        <v>0.63043478260869568</v>
      </c>
      <c r="X213" s="2">
        <v>7.9592391304347823</v>
      </c>
      <c r="Y213" s="2">
        <v>0</v>
      </c>
      <c r="Z213" s="2">
        <v>7.2254731644875198E-2</v>
      </c>
      <c r="AA213" s="2">
        <v>0</v>
      </c>
      <c r="AB213" s="2">
        <v>0</v>
      </c>
      <c r="AC213" s="2">
        <v>0</v>
      </c>
      <c r="AD213" s="2">
        <v>0</v>
      </c>
      <c r="AE213" s="2">
        <v>4.4456521739130439</v>
      </c>
      <c r="AF213" s="2">
        <v>0</v>
      </c>
      <c r="AG213" s="2">
        <v>0</v>
      </c>
      <c r="AH213" t="s">
        <v>194</v>
      </c>
      <c r="AI213">
        <v>5</v>
      </c>
    </row>
    <row r="214" spans="1:35" x14ac:dyDescent="0.25">
      <c r="A214" t="s">
        <v>1823</v>
      </c>
      <c r="B214" t="s">
        <v>1269</v>
      </c>
      <c r="C214" t="s">
        <v>1682</v>
      </c>
      <c r="D214" t="s">
        <v>1768</v>
      </c>
      <c r="E214" s="2">
        <v>18.456521739130434</v>
      </c>
      <c r="F214" s="2">
        <v>4.7826086956521738</v>
      </c>
      <c r="G214" s="2">
        <v>0.32608695652173914</v>
      </c>
      <c r="H214" s="2">
        <v>0</v>
      </c>
      <c r="I214" s="2">
        <v>0</v>
      </c>
      <c r="J214" s="2">
        <v>0</v>
      </c>
      <c r="K214" s="2">
        <v>0</v>
      </c>
      <c r="L214" s="2">
        <v>3.2608695652173912E-2</v>
      </c>
      <c r="M214" s="2">
        <v>0</v>
      </c>
      <c r="N214" s="2">
        <v>0</v>
      </c>
      <c r="O214" s="2">
        <v>0</v>
      </c>
      <c r="P214" s="2">
        <v>0.10869565217391304</v>
      </c>
      <c r="Q214" s="2">
        <v>0</v>
      </c>
      <c r="R214" s="2">
        <v>5.8892815076560662E-3</v>
      </c>
      <c r="S214" s="2">
        <v>0</v>
      </c>
      <c r="T214" s="2">
        <v>4.9945652173913047</v>
      </c>
      <c r="U214" s="2">
        <v>0</v>
      </c>
      <c r="V214" s="2">
        <v>0.27061248527679627</v>
      </c>
      <c r="W214" s="2">
        <v>4.7228260869565215</v>
      </c>
      <c r="X214" s="2">
        <v>0</v>
      </c>
      <c r="Y214" s="2">
        <v>0</v>
      </c>
      <c r="Z214" s="2">
        <v>0.25588928150765605</v>
      </c>
      <c r="AA214" s="2">
        <v>0</v>
      </c>
      <c r="AB214" s="2">
        <v>0</v>
      </c>
      <c r="AC214" s="2">
        <v>0</v>
      </c>
      <c r="AD214" s="2">
        <v>0</v>
      </c>
      <c r="AE214" s="2">
        <v>0.48869565217391298</v>
      </c>
      <c r="AF214" s="2">
        <v>0</v>
      </c>
      <c r="AG214" s="2">
        <v>0</v>
      </c>
      <c r="AH214" t="s">
        <v>577</v>
      </c>
      <c r="AI214">
        <v>5</v>
      </c>
    </row>
    <row r="215" spans="1:35" x14ac:dyDescent="0.25">
      <c r="A215" t="s">
        <v>1823</v>
      </c>
      <c r="B215" t="s">
        <v>1089</v>
      </c>
      <c r="C215" t="s">
        <v>1624</v>
      </c>
      <c r="D215" t="s">
        <v>1755</v>
      </c>
      <c r="E215" s="2">
        <v>14.489130434782609</v>
      </c>
      <c r="F215" s="2">
        <v>4.7826086956521738</v>
      </c>
      <c r="G215" s="2">
        <v>0.29239130434782606</v>
      </c>
      <c r="H215" s="2">
        <v>0.12141304347826089</v>
      </c>
      <c r="I215" s="2">
        <v>0.2391304347826087</v>
      </c>
      <c r="J215" s="2">
        <v>0</v>
      </c>
      <c r="K215" s="2">
        <v>0</v>
      </c>
      <c r="L215" s="2">
        <v>1.3668478260869565</v>
      </c>
      <c r="M215" s="2">
        <v>5.5652173913043477</v>
      </c>
      <c r="N215" s="2">
        <v>0</v>
      </c>
      <c r="O215" s="2">
        <v>0.38409602400600146</v>
      </c>
      <c r="P215" s="2">
        <v>5.4782608695652177</v>
      </c>
      <c r="Q215" s="2">
        <v>4.3804347826086953</v>
      </c>
      <c r="R215" s="2">
        <v>0.68042010502625661</v>
      </c>
      <c r="S215" s="2">
        <v>2.1304347826086958</v>
      </c>
      <c r="T215" s="2">
        <v>3.7554347826086958</v>
      </c>
      <c r="U215" s="2">
        <v>0</v>
      </c>
      <c r="V215" s="2">
        <v>0.4062265566391598</v>
      </c>
      <c r="W215" s="2">
        <v>4.2282608695652177</v>
      </c>
      <c r="X215" s="2">
        <v>0</v>
      </c>
      <c r="Y215" s="2">
        <v>0</v>
      </c>
      <c r="Z215" s="2">
        <v>0.29182295573893474</v>
      </c>
      <c r="AA215" s="2">
        <v>0</v>
      </c>
      <c r="AB215" s="2">
        <v>0</v>
      </c>
      <c r="AC215" s="2">
        <v>0</v>
      </c>
      <c r="AD215" s="2">
        <v>0</v>
      </c>
      <c r="AE215" s="2">
        <v>0</v>
      </c>
      <c r="AF215" s="2">
        <v>0</v>
      </c>
      <c r="AG215" s="2">
        <v>0</v>
      </c>
      <c r="AH215" t="s">
        <v>397</v>
      </c>
      <c r="AI215">
        <v>5</v>
      </c>
    </row>
    <row r="216" spans="1:35" x14ac:dyDescent="0.25">
      <c r="A216" t="s">
        <v>1823</v>
      </c>
      <c r="B216" t="s">
        <v>1126</v>
      </c>
      <c r="C216" t="s">
        <v>1636</v>
      </c>
      <c r="D216" t="s">
        <v>1732</v>
      </c>
      <c r="E216" s="2">
        <v>71</v>
      </c>
      <c r="F216" s="2">
        <v>28.733695652173914</v>
      </c>
      <c r="G216" s="2">
        <v>0.2391304347826087</v>
      </c>
      <c r="H216" s="2">
        <v>0.3858695652173913</v>
      </c>
      <c r="I216" s="2">
        <v>0.20652173913043478</v>
      </c>
      <c r="J216" s="2">
        <v>0</v>
      </c>
      <c r="K216" s="2">
        <v>0</v>
      </c>
      <c r="L216" s="2">
        <v>0.92010869565217412</v>
      </c>
      <c r="M216" s="2">
        <v>0</v>
      </c>
      <c r="N216" s="2">
        <v>7.4673913043478262</v>
      </c>
      <c r="O216" s="2">
        <v>0.10517452541334966</v>
      </c>
      <c r="P216" s="2">
        <v>5.2826086956521738</v>
      </c>
      <c r="Q216" s="2">
        <v>7.7826086956521738</v>
      </c>
      <c r="R216" s="2">
        <v>0.18401714635639926</v>
      </c>
      <c r="S216" s="2">
        <v>1.7507608695652173</v>
      </c>
      <c r="T216" s="2">
        <v>6.8751086956521741</v>
      </c>
      <c r="U216" s="2">
        <v>0</v>
      </c>
      <c r="V216" s="2">
        <v>0.12149112063686467</v>
      </c>
      <c r="W216" s="2">
        <v>4.238695652173913</v>
      </c>
      <c r="X216" s="2">
        <v>8.4078260869565185</v>
      </c>
      <c r="Y216" s="2">
        <v>0</v>
      </c>
      <c r="Z216" s="2">
        <v>0.1781200244947948</v>
      </c>
      <c r="AA216" s="2">
        <v>0</v>
      </c>
      <c r="AB216" s="2">
        <v>0</v>
      </c>
      <c r="AC216" s="2">
        <v>0</v>
      </c>
      <c r="AD216" s="2">
        <v>0</v>
      </c>
      <c r="AE216" s="2">
        <v>0</v>
      </c>
      <c r="AF216" s="2">
        <v>0</v>
      </c>
      <c r="AG216" s="2">
        <v>0</v>
      </c>
      <c r="AH216" t="s">
        <v>434</v>
      </c>
      <c r="AI216">
        <v>5</v>
      </c>
    </row>
    <row r="217" spans="1:35" x14ac:dyDescent="0.25">
      <c r="A217" t="s">
        <v>1823</v>
      </c>
      <c r="B217" t="s">
        <v>717</v>
      </c>
      <c r="C217" t="s">
        <v>1435</v>
      </c>
      <c r="D217" t="s">
        <v>1755</v>
      </c>
      <c r="E217" s="2">
        <v>76.663043478260875</v>
      </c>
      <c r="F217" s="2">
        <v>8.8505434782608692</v>
      </c>
      <c r="G217" s="2">
        <v>0.15217391304347827</v>
      </c>
      <c r="H217" s="2">
        <v>0.13043478260869565</v>
      </c>
      <c r="I217" s="2">
        <v>3.152173913043478</v>
      </c>
      <c r="J217" s="2">
        <v>0.15217391304347827</v>
      </c>
      <c r="K217" s="2">
        <v>0</v>
      </c>
      <c r="L217" s="2">
        <v>1.8017391304347825</v>
      </c>
      <c r="M217" s="2">
        <v>0</v>
      </c>
      <c r="N217" s="2">
        <v>0</v>
      </c>
      <c r="O217" s="2">
        <v>0</v>
      </c>
      <c r="P217" s="2">
        <v>0</v>
      </c>
      <c r="Q217" s="2">
        <v>16.288043478260871</v>
      </c>
      <c r="R217" s="2">
        <v>0.21246278179498088</v>
      </c>
      <c r="S217" s="2">
        <v>3.3588043478260876</v>
      </c>
      <c r="T217" s="2">
        <v>0</v>
      </c>
      <c r="U217" s="2">
        <v>0</v>
      </c>
      <c r="V217" s="2">
        <v>4.3812562030341708E-2</v>
      </c>
      <c r="W217" s="2">
        <v>8.5698913043478271</v>
      </c>
      <c r="X217" s="2">
        <v>0.47967391304347834</v>
      </c>
      <c r="Y217" s="2">
        <v>0</v>
      </c>
      <c r="Z217" s="2">
        <v>0.11804338579327947</v>
      </c>
      <c r="AA217" s="2">
        <v>0</v>
      </c>
      <c r="AB217" s="2">
        <v>0</v>
      </c>
      <c r="AC217" s="2">
        <v>0</v>
      </c>
      <c r="AD217" s="2">
        <v>0</v>
      </c>
      <c r="AE217" s="2">
        <v>0</v>
      </c>
      <c r="AF217" s="2">
        <v>0</v>
      </c>
      <c r="AG217" s="2">
        <v>0</v>
      </c>
      <c r="AH217" t="s">
        <v>25</v>
      </c>
      <c r="AI217">
        <v>5</v>
      </c>
    </row>
    <row r="218" spans="1:35" x14ac:dyDescent="0.25">
      <c r="A218" t="s">
        <v>1823</v>
      </c>
      <c r="B218" t="s">
        <v>747</v>
      </c>
      <c r="C218" t="s">
        <v>1396</v>
      </c>
      <c r="D218" t="s">
        <v>1727</v>
      </c>
      <c r="E218" s="2">
        <v>56.782608695652172</v>
      </c>
      <c r="F218" s="2">
        <v>11.026086956521741</v>
      </c>
      <c r="G218" s="2">
        <v>0</v>
      </c>
      <c r="H218" s="2">
        <v>0</v>
      </c>
      <c r="I218" s="2">
        <v>0</v>
      </c>
      <c r="J218" s="2">
        <v>0</v>
      </c>
      <c r="K218" s="2">
        <v>0</v>
      </c>
      <c r="L218" s="2">
        <v>1.6234782608695653</v>
      </c>
      <c r="M218" s="2">
        <v>5.1480434782608722</v>
      </c>
      <c r="N218" s="2">
        <v>0</v>
      </c>
      <c r="O218" s="2">
        <v>9.0662327718223634E-2</v>
      </c>
      <c r="P218" s="2">
        <v>6.3318478260869542</v>
      </c>
      <c r="Q218" s="2">
        <v>0</v>
      </c>
      <c r="R218" s="2">
        <v>0.11151033690658496</v>
      </c>
      <c r="S218" s="2">
        <v>0.6119565217391304</v>
      </c>
      <c r="T218" s="2">
        <v>4.5713043478260857</v>
      </c>
      <c r="U218" s="2">
        <v>0</v>
      </c>
      <c r="V218" s="2">
        <v>9.1282542113323109E-2</v>
      </c>
      <c r="W218" s="2">
        <v>1.7213043478260865</v>
      </c>
      <c r="X218" s="2">
        <v>3.4321739130434783</v>
      </c>
      <c r="Y218" s="2">
        <v>0</v>
      </c>
      <c r="Z218" s="2">
        <v>9.0758039816232774E-2</v>
      </c>
      <c r="AA218" s="2">
        <v>0</v>
      </c>
      <c r="AB218" s="2">
        <v>0</v>
      </c>
      <c r="AC218" s="2">
        <v>0</v>
      </c>
      <c r="AD218" s="2">
        <v>0</v>
      </c>
      <c r="AE218" s="2">
        <v>22.234021739130434</v>
      </c>
      <c r="AF218" s="2">
        <v>0</v>
      </c>
      <c r="AG218" s="2">
        <v>0</v>
      </c>
      <c r="AH218" t="s">
        <v>55</v>
      </c>
      <c r="AI218">
        <v>5</v>
      </c>
    </row>
    <row r="219" spans="1:35" x14ac:dyDescent="0.25">
      <c r="A219" t="s">
        <v>1823</v>
      </c>
      <c r="B219" t="s">
        <v>709</v>
      </c>
      <c r="C219" t="s">
        <v>1446</v>
      </c>
      <c r="D219" t="s">
        <v>1768</v>
      </c>
      <c r="E219" s="2">
        <v>245.57608695652175</v>
      </c>
      <c r="F219" s="2">
        <v>13.135869565217391</v>
      </c>
      <c r="G219" s="2">
        <v>0.70652173913043481</v>
      </c>
      <c r="H219" s="2">
        <v>5.8885869565217392</v>
      </c>
      <c r="I219" s="2">
        <v>9.4728260869565215</v>
      </c>
      <c r="J219" s="2">
        <v>0</v>
      </c>
      <c r="K219" s="2">
        <v>0</v>
      </c>
      <c r="L219" s="2">
        <v>6.4673913043478262</v>
      </c>
      <c r="M219" s="2">
        <v>28.739130434782609</v>
      </c>
      <c r="N219" s="2">
        <v>0</v>
      </c>
      <c r="O219" s="2">
        <v>0.11702739786659584</v>
      </c>
      <c r="P219" s="2">
        <v>45.293478260869563</v>
      </c>
      <c r="Q219" s="2">
        <v>0</v>
      </c>
      <c r="R219" s="2">
        <v>0.18443765768158277</v>
      </c>
      <c r="S219" s="2">
        <v>5.8016304347826084</v>
      </c>
      <c r="T219" s="2">
        <v>4.4157608695652177</v>
      </c>
      <c r="U219" s="2">
        <v>0</v>
      </c>
      <c r="V219" s="2">
        <v>4.1605807108396405E-2</v>
      </c>
      <c r="W219" s="2">
        <v>15.695652173913043</v>
      </c>
      <c r="X219" s="2">
        <v>9.195652173913043</v>
      </c>
      <c r="Y219" s="2">
        <v>0</v>
      </c>
      <c r="Z219" s="2">
        <v>0.10135882795556145</v>
      </c>
      <c r="AA219" s="2">
        <v>0</v>
      </c>
      <c r="AB219" s="2">
        <v>4.7282608695652177</v>
      </c>
      <c r="AC219" s="2">
        <v>0</v>
      </c>
      <c r="AD219" s="2">
        <v>0</v>
      </c>
      <c r="AE219" s="2">
        <v>0.93206521739130432</v>
      </c>
      <c r="AF219" s="2">
        <v>0</v>
      </c>
      <c r="AG219" s="2">
        <v>0</v>
      </c>
      <c r="AH219" t="s">
        <v>17</v>
      </c>
      <c r="AI219">
        <v>5</v>
      </c>
    </row>
    <row r="220" spans="1:35" x14ac:dyDescent="0.25">
      <c r="A220" t="s">
        <v>1823</v>
      </c>
      <c r="B220" t="s">
        <v>695</v>
      </c>
      <c r="C220" t="s">
        <v>1434</v>
      </c>
      <c r="D220" t="s">
        <v>1718</v>
      </c>
      <c r="E220" s="2">
        <v>62.217391304347828</v>
      </c>
      <c r="F220" s="2">
        <v>5.4130434782608692</v>
      </c>
      <c r="G220" s="2">
        <v>0</v>
      </c>
      <c r="H220" s="2">
        <v>0</v>
      </c>
      <c r="I220" s="2">
        <v>0</v>
      </c>
      <c r="J220" s="2">
        <v>0</v>
      </c>
      <c r="K220" s="2">
        <v>0</v>
      </c>
      <c r="L220" s="2">
        <v>0</v>
      </c>
      <c r="M220" s="2">
        <v>2.351847826086956</v>
      </c>
      <c r="N220" s="2">
        <v>0</v>
      </c>
      <c r="O220" s="2">
        <v>3.7800489168413685E-2</v>
      </c>
      <c r="P220" s="2">
        <v>5.6847826086956529E-2</v>
      </c>
      <c r="Q220" s="2">
        <v>7.1043478260869541</v>
      </c>
      <c r="R220" s="2">
        <v>0.11509958071278822</v>
      </c>
      <c r="S220" s="2">
        <v>0</v>
      </c>
      <c r="T220" s="2">
        <v>0</v>
      </c>
      <c r="U220" s="2">
        <v>0</v>
      </c>
      <c r="V220" s="2">
        <v>0</v>
      </c>
      <c r="W220" s="2">
        <v>0</v>
      </c>
      <c r="X220" s="2">
        <v>0</v>
      </c>
      <c r="Y220" s="2">
        <v>0</v>
      </c>
      <c r="Z220" s="2">
        <v>0</v>
      </c>
      <c r="AA220" s="2">
        <v>0</v>
      </c>
      <c r="AB220" s="2">
        <v>0</v>
      </c>
      <c r="AC220" s="2">
        <v>0</v>
      </c>
      <c r="AD220" s="2">
        <v>0</v>
      </c>
      <c r="AE220" s="2">
        <v>0</v>
      </c>
      <c r="AF220" s="2">
        <v>0</v>
      </c>
      <c r="AG220" s="2">
        <v>0</v>
      </c>
      <c r="AH220" t="s">
        <v>3</v>
      </c>
      <c r="AI220">
        <v>5</v>
      </c>
    </row>
    <row r="221" spans="1:35" x14ac:dyDescent="0.25">
      <c r="A221" t="s">
        <v>1823</v>
      </c>
      <c r="B221" t="s">
        <v>1250</v>
      </c>
      <c r="C221" t="s">
        <v>1678</v>
      </c>
      <c r="D221" t="s">
        <v>1771</v>
      </c>
      <c r="E221" s="2">
        <v>25.065217391304348</v>
      </c>
      <c r="F221" s="2">
        <v>5.2139130434782599</v>
      </c>
      <c r="G221" s="2">
        <v>0.41847826086956524</v>
      </c>
      <c r="H221" s="2">
        <v>0.33695652173913043</v>
      </c>
      <c r="I221" s="2">
        <v>1.2717391304347827</v>
      </c>
      <c r="J221" s="2">
        <v>0</v>
      </c>
      <c r="K221" s="2">
        <v>0</v>
      </c>
      <c r="L221" s="2">
        <v>1.9703260869565224</v>
      </c>
      <c r="M221" s="2">
        <v>6.5217391304347824E-2</v>
      </c>
      <c r="N221" s="2">
        <v>5.3140217391304363</v>
      </c>
      <c r="O221" s="2">
        <v>0.21460971379011282</v>
      </c>
      <c r="P221" s="2">
        <v>0</v>
      </c>
      <c r="Q221" s="2">
        <v>0</v>
      </c>
      <c r="R221" s="2">
        <v>0</v>
      </c>
      <c r="S221" s="2">
        <v>18.628804347826087</v>
      </c>
      <c r="T221" s="2">
        <v>9.4020652173913035</v>
      </c>
      <c r="U221" s="2">
        <v>0</v>
      </c>
      <c r="V221" s="2">
        <v>1.1183174327840415</v>
      </c>
      <c r="W221" s="2">
        <v>10.065108695652171</v>
      </c>
      <c r="X221" s="2">
        <v>9.0564130434782619</v>
      </c>
      <c r="Y221" s="2">
        <v>0</v>
      </c>
      <c r="Z221" s="2">
        <v>0.76287077189939279</v>
      </c>
      <c r="AA221" s="2">
        <v>0</v>
      </c>
      <c r="AB221" s="2">
        <v>0</v>
      </c>
      <c r="AC221" s="2">
        <v>0</v>
      </c>
      <c r="AD221" s="2">
        <v>0</v>
      </c>
      <c r="AE221" s="2">
        <v>1.0281521739130435</v>
      </c>
      <c r="AF221" s="2">
        <v>0</v>
      </c>
      <c r="AG221" s="2">
        <v>0</v>
      </c>
      <c r="AH221" t="s">
        <v>558</v>
      </c>
      <c r="AI221">
        <v>5</v>
      </c>
    </row>
    <row r="222" spans="1:35" x14ac:dyDescent="0.25">
      <c r="A222" t="s">
        <v>1823</v>
      </c>
      <c r="B222" t="s">
        <v>1088</v>
      </c>
      <c r="C222" t="s">
        <v>1621</v>
      </c>
      <c r="D222" t="s">
        <v>1733</v>
      </c>
      <c r="E222" s="2">
        <v>40.684782608695649</v>
      </c>
      <c r="F222" s="2">
        <v>0</v>
      </c>
      <c r="G222" s="2">
        <v>0</v>
      </c>
      <c r="H222" s="2">
        <v>0.19565217391304349</v>
      </c>
      <c r="I222" s="2">
        <v>0.2608695652173913</v>
      </c>
      <c r="J222" s="2">
        <v>0</v>
      </c>
      <c r="K222" s="2">
        <v>0</v>
      </c>
      <c r="L222" s="2">
        <v>0.50423913043478275</v>
      </c>
      <c r="M222" s="2">
        <v>0</v>
      </c>
      <c r="N222" s="2">
        <v>5.1101086956521753</v>
      </c>
      <c r="O222" s="2">
        <v>0.12560245792145341</v>
      </c>
      <c r="P222" s="2">
        <v>5.5027173913043477</v>
      </c>
      <c r="Q222" s="2">
        <v>0</v>
      </c>
      <c r="R222" s="2">
        <v>0.13525247127972215</v>
      </c>
      <c r="S222" s="2">
        <v>0.82293478260869579</v>
      </c>
      <c r="T222" s="2">
        <v>2.1059782608695654</v>
      </c>
      <c r="U222" s="2">
        <v>0</v>
      </c>
      <c r="V222" s="2">
        <v>7.1990382046486792E-2</v>
      </c>
      <c r="W222" s="2">
        <v>0.918804347826087</v>
      </c>
      <c r="X222" s="2">
        <v>3.4927173913043497</v>
      </c>
      <c r="Y222" s="2">
        <v>0</v>
      </c>
      <c r="Z222" s="2">
        <v>0.10843173924659369</v>
      </c>
      <c r="AA222" s="2">
        <v>0</v>
      </c>
      <c r="AB222" s="2">
        <v>0</v>
      </c>
      <c r="AC222" s="2">
        <v>0</v>
      </c>
      <c r="AD222" s="2">
        <v>0</v>
      </c>
      <c r="AE222" s="2">
        <v>0</v>
      </c>
      <c r="AF222" s="2">
        <v>0</v>
      </c>
      <c r="AG222" s="2">
        <v>0</v>
      </c>
      <c r="AH222" t="s">
        <v>396</v>
      </c>
      <c r="AI222">
        <v>5</v>
      </c>
    </row>
    <row r="223" spans="1:35" x14ac:dyDescent="0.25">
      <c r="A223" t="s">
        <v>1823</v>
      </c>
      <c r="B223" t="s">
        <v>1225</v>
      </c>
      <c r="C223" t="s">
        <v>1496</v>
      </c>
      <c r="D223" t="s">
        <v>1781</v>
      </c>
      <c r="E223" s="2">
        <v>43.978260869565219</v>
      </c>
      <c r="F223" s="2">
        <v>5.3804347826086953</v>
      </c>
      <c r="G223" s="2">
        <v>0</v>
      </c>
      <c r="H223" s="2">
        <v>0.17206521739130434</v>
      </c>
      <c r="I223" s="2">
        <v>0.14402173913043478</v>
      </c>
      <c r="J223" s="2">
        <v>0</v>
      </c>
      <c r="K223" s="2">
        <v>0</v>
      </c>
      <c r="L223" s="2">
        <v>1.3558695652173911</v>
      </c>
      <c r="M223" s="2">
        <v>0</v>
      </c>
      <c r="N223" s="2">
        <v>5.2846739130434779</v>
      </c>
      <c r="O223" s="2">
        <v>0.1201655956500247</v>
      </c>
      <c r="P223" s="2">
        <v>5.3035869565217393</v>
      </c>
      <c r="Q223" s="2">
        <v>3.2609782608695652</v>
      </c>
      <c r="R223" s="2">
        <v>0.19474542758279784</v>
      </c>
      <c r="S223" s="2">
        <v>0.85173913043478255</v>
      </c>
      <c r="T223" s="2">
        <v>5.2183695652173911</v>
      </c>
      <c r="U223" s="2">
        <v>0</v>
      </c>
      <c r="V223" s="2">
        <v>0.13802521008403359</v>
      </c>
      <c r="W223" s="2">
        <v>1.0363043478260869</v>
      </c>
      <c r="X223" s="2">
        <v>1.874021739130435</v>
      </c>
      <c r="Y223" s="2">
        <v>0</v>
      </c>
      <c r="Z223" s="2">
        <v>6.6176470588235295E-2</v>
      </c>
      <c r="AA223" s="2">
        <v>0</v>
      </c>
      <c r="AB223" s="2">
        <v>0</v>
      </c>
      <c r="AC223" s="2">
        <v>0</v>
      </c>
      <c r="AD223" s="2">
        <v>0</v>
      </c>
      <c r="AE223" s="2">
        <v>0</v>
      </c>
      <c r="AF223" s="2">
        <v>0</v>
      </c>
      <c r="AG223" s="2">
        <v>0</v>
      </c>
      <c r="AH223" t="s">
        <v>533</v>
      </c>
      <c r="AI223">
        <v>5</v>
      </c>
    </row>
    <row r="224" spans="1:35" x14ac:dyDescent="0.25">
      <c r="A224" t="s">
        <v>1823</v>
      </c>
      <c r="B224" t="s">
        <v>800</v>
      </c>
      <c r="C224" t="s">
        <v>1499</v>
      </c>
      <c r="D224" t="s">
        <v>1719</v>
      </c>
      <c r="E224" s="2">
        <v>58.608695652173914</v>
      </c>
      <c r="F224" s="2">
        <v>5.2173913043478262</v>
      </c>
      <c r="G224" s="2">
        <v>0.54347826086956519</v>
      </c>
      <c r="H224" s="2">
        <v>0</v>
      </c>
      <c r="I224" s="2">
        <v>1.3152173913043479</v>
      </c>
      <c r="J224" s="2">
        <v>0</v>
      </c>
      <c r="K224" s="2">
        <v>0</v>
      </c>
      <c r="L224" s="2">
        <v>2.2556521739130435</v>
      </c>
      <c r="M224" s="2">
        <v>5.2173913043478262</v>
      </c>
      <c r="N224" s="2">
        <v>0</v>
      </c>
      <c r="O224" s="2">
        <v>8.9020771513353122E-2</v>
      </c>
      <c r="P224" s="2">
        <v>5.5652173913043477</v>
      </c>
      <c r="Q224" s="2">
        <v>12.880434782608695</v>
      </c>
      <c r="R224" s="2">
        <v>0.31472551928783382</v>
      </c>
      <c r="S224" s="2">
        <v>3.7441304347826083</v>
      </c>
      <c r="T224" s="2">
        <v>0.95619565217391322</v>
      </c>
      <c r="U224" s="2">
        <v>0</v>
      </c>
      <c r="V224" s="2">
        <v>8.0198442136498516E-2</v>
      </c>
      <c r="W224" s="2">
        <v>1.3369565217391302</v>
      </c>
      <c r="X224" s="2">
        <v>2.8081521739130437</v>
      </c>
      <c r="Y224" s="2">
        <v>0</v>
      </c>
      <c r="Z224" s="2">
        <v>7.0725148367952517E-2</v>
      </c>
      <c r="AA224" s="2">
        <v>0</v>
      </c>
      <c r="AB224" s="2">
        <v>0</v>
      </c>
      <c r="AC224" s="2">
        <v>0</v>
      </c>
      <c r="AD224" s="2">
        <v>0</v>
      </c>
      <c r="AE224" s="2">
        <v>0</v>
      </c>
      <c r="AF224" s="2">
        <v>0</v>
      </c>
      <c r="AG224" s="2">
        <v>0</v>
      </c>
      <c r="AH224" t="s">
        <v>108</v>
      </c>
      <c r="AI224">
        <v>5</v>
      </c>
    </row>
    <row r="225" spans="1:35" x14ac:dyDescent="0.25">
      <c r="A225" t="s">
        <v>1823</v>
      </c>
      <c r="B225" t="s">
        <v>890</v>
      </c>
      <c r="C225" t="s">
        <v>1549</v>
      </c>
      <c r="D225" t="s">
        <v>1719</v>
      </c>
      <c r="E225" s="2">
        <v>61.434782608695649</v>
      </c>
      <c r="F225" s="2">
        <v>5.5652173913043477</v>
      </c>
      <c r="G225" s="2">
        <v>0</v>
      </c>
      <c r="H225" s="2">
        <v>0</v>
      </c>
      <c r="I225" s="2">
        <v>0</v>
      </c>
      <c r="J225" s="2">
        <v>0</v>
      </c>
      <c r="K225" s="2">
        <v>0</v>
      </c>
      <c r="L225" s="2">
        <v>1.8457608695652175</v>
      </c>
      <c r="M225" s="2">
        <v>0</v>
      </c>
      <c r="N225" s="2">
        <v>5.1820652173913047</v>
      </c>
      <c r="O225" s="2">
        <v>8.4350672328379339E-2</v>
      </c>
      <c r="P225" s="2">
        <v>0</v>
      </c>
      <c r="Q225" s="2">
        <v>14.258152173913043</v>
      </c>
      <c r="R225" s="2">
        <v>0.23208598726114651</v>
      </c>
      <c r="S225" s="2">
        <v>1.7291304347826082</v>
      </c>
      <c r="T225" s="2">
        <v>3.2803260869565212</v>
      </c>
      <c r="U225" s="2">
        <v>0</v>
      </c>
      <c r="V225" s="2">
        <v>8.1541047416843579E-2</v>
      </c>
      <c r="W225" s="2">
        <v>2.2032608695652178</v>
      </c>
      <c r="X225" s="2">
        <v>6.3490217391304347</v>
      </c>
      <c r="Y225" s="2">
        <v>0</v>
      </c>
      <c r="Z225" s="2">
        <v>0.1392091295116773</v>
      </c>
      <c r="AA225" s="2">
        <v>0</v>
      </c>
      <c r="AB225" s="2">
        <v>0</v>
      </c>
      <c r="AC225" s="2">
        <v>0</v>
      </c>
      <c r="AD225" s="2">
        <v>0</v>
      </c>
      <c r="AE225" s="2">
        <v>0</v>
      </c>
      <c r="AF225" s="2">
        <v>0</v>
      </c>
      <c r="AG225" s="2">
        <v>0</v>
      </c>
      <c r="AH225" t="s">
        <v>198</v>
      </c>
      <c r="AI225">
        <v>5</v>
      </c>
    </row>
    <row r="226" spans="1:35" x14ac:dyDescent="0.25">
      <c r="A226" t="s">
        <v>1823</v>
      </c>
      <c r="B226" t="s">
        <v>873</v>
      </c>
      <c r="C226" t="s">
        <v>1471</v>
      </c>
      <c r="D226" t="s">
        <v>1752</v>
      </c>
      <c r="E226" s="2">
        <v>26.293478260869566</v>
      </c>
      <c r="F226" s="2">
        <v>5.1358695652173916</v>
      </c>
      <c r="G226" s="2">
        <v>0</v>
      </c>
      <c r="H226" s="2">
        <v>0.14673913043478262</v>
      </c>
      <c r="I226" s="2">
        <v>0.26630434782608697</v>
      </c>
      <c r="J226" s="2">
        <v>0</v>
      </c>
      <c r="K226" s="2">
        <v>0</v>
      </c>
      <c r="L226" s="2">
        <v>0.39989130434782599</v>
      </c>
      <c r="M226" s="2">
        <v>0</v>
      </c>
      <c r="N226" s="2">
        <v>0</v>
      </c>
      <c r="O226" s="2">
        <v>0</v>
      </c>
      <c r="P226" s="2">
        <v>5.9079347826086952</v>
      </c>
      <c r="Q226" s="2">
        <v>4.5461956521739131</v>
      </c>
      <c r="R226" s="2">
        <v>0.39759404712691193</v>
      </c>
      <c r="S226" s="2">
        <v>0.51391304347826083</v>
      </c>
      <c r="T226" s="2">
        <v>2.542934782608695</v>
      </c>
      <c r="U226" s="2">
        <v>0</v>
      </c>
      <c r="V226" s="2">
        <v>0.11625878462174448</v>
      </c>
      <c r="W226" s="2">
        <v>0.31826086956521732</v>
      </c>
      <c r="X226" s="2">
        <v>1.8036956521739129</v>
      </c>
      <c r="Y226" s="2">
        <v>0</v>
      </c>
      <c r="Z226" s="2">
        <v>8.070276973956178E-2</v>
      </c>
      <c r="AA226" s="2">
        <v>0</v>
      </c>
      <c r="AB226" s="2">
        <v>0</v>
      </c>
      <c r="AC226" s="2">
        <v>0</v>
      </c>
      <c r="AD226" s="2">
        <v>0</v>
      </c>
      <c r="AE226" s="2">
        <v>0</v>
      </c>
      <c r="AF226" s="2">
        <v>0</v>
      </c>
      <c r="AG226" s="2">
        <v>0</v>
      </c>
      <c r="AH226" t="s">
        <v>181</v>
      </c>
      <c r="AI226">
        <v>5</v>
      </c>
    </row>
    <row r="227" spans="1:35" x14ac:dyDescent="0.25">
      <c r="A227" t="s">
        <v>1823</v>
      </c>
      <c r="B227" t="s">
        <v>1272</v>
      </c>
      <c r="C227" t="s">
        <v>1485</v>
      </c>
      <c r="D227" t="s">
        <v>1778</v>
      </c>
      <c r="E227" s="2">
        <v>75.076086956521735</v>
      </c>
      <c r="F227" s="2">
        <v>10.190217391304348</v>
      </c>
      <c r="G227" s="2">
        <v>0</v>
      </c>
      <c r="H227" s="2">
        <v>0.29347826086956524</v>
      </c>
      <c r="I227" s="2">
        <v>0.4891304347826087</v>
      </c>
      <c r="J227" s="2">
        <v>0</v>
      </c>
      <c r="K227" s="2">
        <v>0</v>
      </c>
      <c r="L227" s="2">
        <v>0.15445652173913044</v>
      </c>
      <c r="M227" s="2">
        <v>0</v>
      </c>
      <c r="N227" s="2">
        <v>5.5407608695652177</v>
      </c>
      <c r="O227" s="2">
        <v>7.3801940060807883E-2</v>
      </c>
      <c r="P227" s="2">
        <v>4.3958695652173914</v>
      </c>
      <c r="Q227" s="2">
        <v>7.7228260869565215</v>
      </c>
      <c r="R227" s="2">
        <v>0.161418850441581</v>
      </c>
      <c r="S227" s="2">
        <v>0.28826086956521735</v>
      </c>
      <c r="T227" s="2">
        <v>1.598369565217391</v>
      </c>
      <c r="U227" s="2">
        <v>0</v>
      </c>
      <c r="V227" s="2">
        <v>2.5129578688287243E-2</v>
      </c>
      <c r="W227" s="2">
        <v>0.43478260869565211</v>
      </c>
      <c r="X227" s="2">
        <v>3.5230434782608695</v>
      </c>
      <c r="Y227" s="2">
        <v>0</v>
      </c>
      <c r="Z227" s="2">
        <v>5.2717532937599544E-2</v>
      </c>
      <c r="AA227" s="2">
        <v>0</v>
      </c>
      <c r="AB227" s="2">
        <v>0</v>
      </c>
      <c r="AC227" s="2">
        <v>0</v>
      </c>
      <c r="AD227" s="2">
        <v>0</v>
      </c>
      <c r="AE227" s="2">
        <v>0</v>
      </c>
      <c r="AF227" s="2">
        <v>0</v>
      </c>
      <c r="AG227" s="2">
        <v>0</v>
      </c>
      <c r="AH227" t="s">
        <v>580</v>
      </c>
      <c r="AI227">
        <v>5</v>
      </c>
    </row>
    <row r="228" spans="1:35" x14ac:dyDescent="0.25">
      <c r="A228" t="s">
        <v>1823</v>
      </c>
      <c r="B228" t="s">
        <v>1114</v>
      </c>
      <c r="C228" t="s">
        <v>1632</v>
      </c>
      <c r="D228" t="s">
        <v>1742</v>
      </c>
      <c r="E228" s="2">
        <v>61.304347826086953</v>
      </c>
      <c r="F228" s="2">
        <v>2.9565217391304346</v>
      </c>
      <c r="G228" s="2">
        <v>0</v>
      </c>
      <c r="H228" s="2">
        <v>0</v>
      </c>
      <c r="I228" s="2">
        <v>1.3693478260869565</v>
      </c>
      <c r="J228" s="2">
        <v>0</v>
      </c>
      <c r="K228" s="2">
        <v>0</v>
      </c>
      <c r="L228" s="2">
        <v>0</v>
      </c>
      <c r="M228" s="2">
        <v>3.9772826086956523</v>
      </c>
      <c r="N228" s="2">
        <v>0</v>
      </c>
      <c r="O228" s="2">
        <v>6.4877659574468088E-2</v>
      </c>
      <c r="P228" s="2">
        <v>0</v>
      </c>
      <c r="Q228" s="2">
        <v>5.6645652173913055</v>
      </c>
      <c r="R228" s="2">
        <v>9.2400709219858185E-2</v>
      </c>
      <c r="S228" s="2">
        <v>0</v>
      </c>
      <c r="T228" s="2">
        <v>0</v>
      </c>
      <c r="U228" s="2">
        <v>0</v>
      </c>
      <c r="V228" s="2">
        <v>0</v>
      </c>
      <c r="W228" s="2">
        <v>0</v>
      </c>
      <c r="X228" s="2">
        <v>0</v>
      </c>
      <c r="Y228" s="2">
        <v>0</v>
      </c>
      <c r="Z228" s="2">
        <v>0</v>
      </c>
      <c r="AA228" s="2">
        <v>0</v>
      </c>
      <c r="AB228" s="2">
        <v>0</v>
      </c>
      <c r="AC228" s="2">
        <v>0</v>
      </c>
      <c r="AD228" s="2">
        <v>0</v>
      </c>
      <c r="AE228" s="2">
        <v>0</v>
      </c>
      <c r="AF228" s="2">
        <v>0</v>
      </c>
      <c r="AG228" s="2">
        <v>0</v>
      </c>
      <c r="AH228" t="s">
        <v>422</v>
      </c>
      <c r="AI228">
        <v>5</v>
      </c>
    </row>
    <row r="229" spans="1:35" x14ac:dyDescent="0.25">
      <c r="A229" t="s">
        <v>1823</v>
      </c>
      <c r="B229" t="s">
        <v>860</v>
      </c>
      <c r="C229" t="s">
        <v>1454</v>
      </c>
      <c r="D229" t="s">
        <v>1755</v>
      </c>
      <c r="E229" s="2">
        <v>207.83695652173913</v>
      </c>
      <c r="F229" s="2">
        <v>1.1467391304347827</v>
      </c>
      <c r="G229" s="2">
        <v>0</v>
      </c>
      <c r="H229" s="2">
        <v>0</v>
      </c>
      <c r="I229" s="2">
        <v>2.2934782608695654</v>
      </c>
      <c r="J229" s="2">
        <v>0</v>
      </c>
      <c r="K229" s="2">
        <v>0</v>
      </c>
      <c r="L229" s="2">
        <v>5.3888043478260883</v>
      </c>
      <c r="M229" s="2">
        <v>0</v>
      </c>
      <c r="N229" s="2">
        <v>16.453804347826086</v>
      </c>
      <c r="O229" s="2">
        <v>7.916688457716646E-2</v>
      </c>
      <c r="P229" s="2">
        <v>5.3913043478260869</v>
      </c>
      <c r="Q229" s="2">
        <v>22.663043478260871</v>
      </c>
      <c r="R229" s="2">
        <v>0.13498247999581611</v>
      </c>
      <c r="S229" s="2">
        <v>6.7745652173913031</v>
      </c>
      <c r="T229" s="2">
        <v>8.8415217391304353</v>
      </c>
      <c r="U229" s="2">
        <v>0</v>
      </c>
      <c r="V229" s="2">
        <v>7.5136237644474649E-2</v>
      </c>
      <c r="W229" s="2">
        <v>6.9171739130434773</v>
      </c>
      <c r="X229" s="2">
        <v>11.715652173913043</v>
      </c>
      <c r="Y229" s="2">
        <v>0</v>
      </c>
      <c r="Z229" s="2">
        <v>8.9651168871920914E-2</v>
      </c>
      <c r="AA229" s="2">
        <v>0</v>
      </c>
      <c r="AB229" s="2">
        <v>0</v>
      </c>
      <c r="AC229" s="2">
        <v>0</v>
      </c>
      <c r="AD229" s="2">
        <v>0</v>
      </c>
      <c r="AE229" s="2">
        <v>98.442934782608702</v>
      </c>
      <c r="AF229" s="2">
        <v>0</v>
      </c>
      <c r="AG229" s="2">
        <v>0</v>
      </c>
      <c r="AH229" t="s">
        <v>168</v>
      </c>
      <c r="AI229">
        <v>5</v>
      </c>
    </row>
    <row r="230" spans="1:35" x14ac:dyDescent="0.25">
      <c r="A230" t="s">
        <v>1823</v>
      </c>
      <c r="B230" t="s">
        <v>1169</v>
      </c>
      <c r="C230" t="s">
        <v>1651</v>
      </c>
      <c r="D230" t="s">
        <v>1755</v>
      </c>
      <c r="E230" s="2">
        <v>123.1304347826087</v>
      </c>
      <c r="F230" s="2">
        <v>26.782608695652176</v>
      </c>
      <c r="G230" s="2">
        <v>0.22826086956521738</v>
      </c>
      <c r="H230" s="2">
        <v>0.34782608695652173</v>
      </c>
      <c r="I230" s="2">
        <v>1.4891304347826086</v>
      </c>
      <c r="J230" s="2">
        <v>0</v>
      </c>
      <c r="K230" s="2">
        <v>0</v>
      </c>
      <c r="L230" s="2">
        <v>7.4673913043478262</v>
      </c>
      <c r="M230" s="2">
        <v>5.5652173913043477</v>
      </c>
      <c r="N230" s="2">
        <v>0</v>
      </c>
      <c r="O230" s="2">
        <v>4.5197740112994343E-2</v>
      </c>
      <c r="P230" s="2">
        <v>0</v>
      </c>
      <c r="Q230" s="2">
        <v>25.179347826086957</v>
      </c>
      <c r="R230" s="2">
        <v>0.20449329096045196</v>
      </c>
      <c r="S230" s="2">
        <v>4.5380434782608692</v>
      </c>
      <c r="T230" s="2">
        <v>9.0733695652173907</v>
      </c>
      <c r="U230" s="2">
        <v>0</v>
      </c>
      <c r="V230" s="2">
        <v>0.11054466807909603</v>
      </c>
      <c r="W230" s="2">
        <v>9.5788043478260878</v>
      </c>
      <c r="X230" s="2">
        <v>4.8043478260869561</v>
      </c>
      <c r="Y230" s="2">
        <v>0</v>
      </c>
      <c r="Z230" s="2">
        <v>0.11681232344632768</v>
      </c>
      <c r="AA230" s="2">
        <v>0</v>
      </c>
      <c r="AB230" s="2">
        <v>0</v>
      </c>
      <c r="AC230" s="2">
        <v>0</v>
      </c>
      <c r="AD230" s="2">
        <v>0</v>
      </c>
      <c r="AE230" s="2">
        <v>0</v>
      </c>
      <c r="AF230" s="2">
        <v>0</v>
      </c>
      <c r="AG230" s="2">
        <v>0</v>
      </c>
      <c r="AH230" t="s">
        <v>477</v>
      </c>
      <c r="AI230">
        <v>5</v>
      </c>
    </row>
    <row r="231" spans="1:35" x14ac:dyDescent="0.25">
      <c r="A231" t="s">
        <v>1823</v>
      </c>
      <c r="B231" t="s">
        <v>815</v>
      </c>
      <c r="C231" t="s">
        <v>1454</v>
      </c>
      <c r="D231" t="s">
        <v>1755</v>
      </c>
      <c r="E231" s="2">
        <v>75.652173913043484</v>
      </c>
      <c r="F231" s="2">
        <v>5.3043478260869561</v>
      </c>
      <c r="G231" s="2">
        <v>0</v>
      </c>
      <c r="H231" s="2">
        <v>0</v>
      </c>
      <c r="I231" s="2">
        <v>0.61413043478260865</v>
      </c>
      <c r="J231" s="2">
        <v>0</v>
      </c>
      <c r="K231" s="2">
        <v>0</v>
      </c>
      <c r="L231" s="2">
        <v>2.3224999999999993</v>
      </c>
      <c r="M231" s="2">
        <v>5.2173913043478262</v>
      </c>
      <c r="N231" s="2">
        <v>0</v>
      </c>
      <c r="O231" s="2">
        <v>6.8965517241379309E-2</v>
      </c>
      <c r="P231" s="2">
        <v>4.7826086956521738</v>
      </c>
      <c r="Q231" s="2">
        <v>6.1222826086956523</v>
      </c>
      <c r="R231" s="2">
        <v>0.14414511494252871</v>
      </c>
      <c r="S231" s="2">
        <v>1.9156521739130437</v>
      </c>
      <c r="T231" s="2">
        <v>5.3784782608695654</v>
      </c>
      <c r="U231" s="2">
        <v>0</v>
      </c>
      <c r="V231" s="2">
        <v>9.6416666666666664E-2</v>
      </c>
      <c r="W231" s="2">
        <v>3.7364130434782616</v>
      </c>
      <c r="X231" s="2">
        <v>6.2972826086956513</v>
      </c>
      <c r="Y231" s="2">
        <v>0</v>
      </c>
      <c r="Z231" s="2">
        <v>0.13262931034482758</v>
      </c>
      <c r="AA231" s="2">
        <v>0</v>
      </c>
      <c r="AB231" s="2">
        <v>0</v>
      </c>
      <c r="AC231" s="2">
        <v>0</v>
      </c>
      <c r="AD231" s="2">
        <v>0</v>
      </c>
      <c r="AE231" s="2">
        <v>0</v>
      </c>
      <c r="AF231" s="2">
        <v>0</v>
      </c>
      <c r="AG231" s="2">
        <v>0</v>
      </c>
      <c r="AH231" t="s">
        <v>123</v>
      </c>
      <c r="AI231">
        <v>5</v>
      </c>
    </row>
    <row r="232" spans="1:35" x14ac:dyDescent="0.25">
      <c r="A232" t="s">
        <v>1823</v>
      </c>
      <c r="B232" t="s">
        <v>956</v>
      </c>
      <c r="C232" t="s">
        <v>1467</v>
      </c>
      <c r="D232" t="s">
        <v>1755</v>
      </c>
      <c r="E232" s="2">
        <v>177.45652173913044</v>
      </c>
      <c r="F232" s="2">
        <v>8.695652173913043</v>
      </c>
      <c r="G232" s="2">
        <v>0</v>
      </c>
      <c r="H232" s="2">
        <v>0</v>
      </c>
      <c r="I232" s="2">
        <v>2.4076086956521738</v>
      </c>
      <c r="J232" s="2">
        <v>0</v>
      </c>
      <c r="K232" s="2">
        <v>0</v>
      </c>
      <c r="L232" s="2">
        <v>4.6098913043478262</v>
      </c>
      <c r="M232" s="2">
        <v>5.1304347826086953</v>
      </c>
      <c r="N232" s="2">
        <v>2.7717391304347827</v>
      </c>
      <c r="O232" s="2">
        <v>4.4530197231410024E-2</v>
      </c>
      <c r="P232" s="2">
        <v>4.7826086956521738</v>
      </c>
      <c r="Q232" s="2">
        <v>22.195652173913043</v>
      </c>
      <c r="R232" s="2">
        <v>0.15202744089182899</v>
      </c>
      <c r="S232" s="2">
        <v>4.5579347826086956</v>
      </c>
      <c r="T232" s="2">
        <v>4.1739130434782616</v>
      </c>
      <c r="U232" s="2">
        <v>0</v>
      </c>
      <c r="V232" s="2">
        <v>4.9205561680754628E-2</v>
      </c>
      <c r="W232" s="2">
        <v>5.8660869565217384</v>
      </c>
      <c r="X232" s="2">
        <v>6.1814130434782601</v>
      </c>
      <c r="Y232" s="2">
        <v>0</v>
      </c>
      <c r="Z232" s="2">
        <v>6.7889868920739921E-2</v>
      </c>
      <c r="AA232" s="2">
        <v>0</v>
      </c>
      <c r="AB232" s="2">
        <v>0</v>
      </c>
      <c r="AC232" s="2">
        <v>0</v>
      </c>
      <c r="AD232" s="2">
        <v>0</v>
      </c>
      <c r="AE232" s="2">
        <v>62.480978260869563</v>
      </c>
      <c r="AF232" s="2">
        <v>0</v>
      </c>
      <c r="AG232" s="2">
        <v>0</v>
      </c>
      <c r="AH232" t="s">
        <v>264</v>
      </c>
      <c r="AI232">
        <v>5</v>
      </c>
    </row>
    <row r="233" spans="1:35" x14ac:dyDescent="0.25">
      <c r="A233" t="s">
        <v>1823</v>
      </c>
      <c r="B233" t="s">
        <v>933</v>
      </c>
      <c r="C233" t="s">
        <v>1467</v>
      </c>
      <c r="D233" t="s">
        <v>1755</v>
      </c>
      <c r="E233" s="2">
        <v>143.30434782608697</v>
      </c>
      <c r="F233" s="2">
        <v>5.3913043478260869</v>
      </c>
      <c r="G233" s="2">
        <v>0</v>
      </c>
      <c r="H233" s="2">
        <v>0</v>
      </c>
      <c r="I233" s="2">
        <v>1.3206521739130435</v>
      </c>
      <c r="J233" s="2">
        <v>0</v>
      </c>
      <c r="K233" s="2">
        <v>0</v>
      </c>
      <c r="L233" s="2">
        <v>5.2832608695652175</v>
      </c>
      <c r="M233" s="2">
        <v>5.0434782608695654</v>
      </c>
      <c r="N233" s="2">
        <v>5.1304347826086953</v>
      </c>
      <c r="O233" s="2">
        <v>7.0995145631067957E-2</v>
      </c>
      <c r="P233" s="2">
        <v>2.0135869565217392</v>
      </c>
      <c r="Q233" s="2">
        <v>22.722826086956523</v>
      </c>
      <c r="R233" s="2">
        <v>0.17261453276699029</v>
      </c>
      <c r="S233" s="2">
        <v>9.9181521739130449</v>
      </c>
      <c r="T233" s="2">
        <v>14.824456521739135</v>
      </c>
      <c r="U233" s="2">
        <v>0</v>
      </c>
      <c r="V233" s="2">
        <v>0.17265776699029128</v>
      </c>
      <c r="W233" s="2">
        <v>12.998695652173907</v>
      </c>
      <c r="X233" s="2">
        <v>14.95695652173913</v>
      </c>
      <c r="Y233" s="2">
        <v>0</v>
      </c>
      <c r="Z233" s="2">
        <v>0.19507888349514557</v>
      </c>
      <c r="AA233" s="2">
        <v>0</v>
      </c>
      <c r="AB233" s="2">
        <v>0</v>
      </c>
      <c r="AC233" s="2">
        <v>0</v>
      </c>
      <c r="AD233" s="2">
        <v>0</v>
      </c>
      <c r="AE233" s="2">
        <v>27.698369565217391</v>
      </c>
      <c r="AF233" s="2">
        <v>0</v>
      </c>
      <c r="AG233" s="2">
        <v>0</v>
      </c>
      <c r="AH233" t="s">
        <v>241</v>
      </c>
      <c r="AI233">
        <v>5</v>
      </c>
    </row>
    <row r="234" spans="1:35" x14ac:dyDescent="0.25">
      <c r="A234" t="s">
        <v>1823</v>
      </c>
      <c r="B234" t="s">
        <v>724</v>
      </c>
      <c r="C234" t="s">
        <v>1458</v>
      </c>
      <c r="D234" t="s">
        <v>1755</v>
      </c>
      <c r="E234" s="2">
        <v>201.18478260869566</v>
      </c>
      <c r="F234" s="2">
        <v>5.2173913043478262</v>
      </c>
      <c r="G234" s="2">
        <v>0</v>
      </c>
      <c r="H234" s="2">
        <v>0</v>
      </c>
      <c r="I234" s="2">
        <v>1.6195652173913044</v>
      </c>
      <c r="J234" s="2">
        <v>0</v>
      </c>
      <c r="K234" s="2">
        <v>0</v>
      </c>
      <c r="L234" s="2">
        <v>1.8455434782608697</v>
      </c>
      <c r="M234" s="2">
        <v>0</v>
      </c>
      <c r="N234" s="2">
        <v>17.497282608695652</v>
      </c>
      <c r="O234" s="2">
        <v>8.6971203198443994E-2</v>
      </c>
      <c r="P234" s="2">
        <v>9.6467391304347831</v>
      </c>
      <c r="Q234" s="2">
        <v>14.413043478260869</v>
      </c>
      <c r="R234" s="2">
        <v>0.11959046950132368</v>
      </c>
      <c r="S234" s="2">
        <v>1.8921739130434778</v>
      </c>
      <c r="T234" s="2">
        <v>3.9419565217391308</v>
      </c>
      <c r="U234" s="2">
        <v>0</v>
      </c>
      <c r="V234" s="2">
        <v>2.8998865416824244E-2</v>
      </c>
      <c r="W234" s="2">
        <v>6.6011956521739128</v>
      </c>
      <c r="X234" s="2">
        <v>2.3884782608695656</v>
      </c>
      <c r="Y234" s="2">
        <v>0</v>
      </c>
      <c r="Z234" s="2">
        <v>4.4683667405046194E-2</v>
      </c>
      <c r="AA234" s="2">
        <v>0</v>
      </c>
      <c r="AB234" s="2">
        <v>0</v>
      </c>
      <c r="AC234" s="2">
        <v>0</v>
      </c>
      <c r="AD234" s="2">
        <v>0</v>
      </c>
      <c r="AE234" s="2">
        <v>49.611413043478258</v>
      </c>
      <c r="AF234" s="2">
        <v>0</v>
      </c>
      <c r="AG234" s="2">
        <v>0</v>
      </c>
      <c r="AH234" t="s">
        <v>32</v>
      </c>
      <c r="AI234">
        <v>5</v>
      </c>
    </row>
    <row r="235" spans="1:35" x14ac:dyDescent="0.25">
      <c r="A235" t="s">
        <v>1823</v>
      </c>
      <c r="B235" t="s">
        <v>767</v>
      </c>
      <c r="C235" t="s">
        <v>1380</v>
      </c>
      <c r="D235" t="s">
        <v>1750</v>
      </c>
      <c r="E235" s="2">
        <v>144.82608695652175</v>
      </c>
      <c r="F235" s="2">
        <v>5.3913043478260869</v>
      </c>
      <c r="G235" s="2">
        <v>0</v>
      </c>
      <c r="H235" s="2">
        <v>0</v>
      </c>
      <c r="I235" s="2">
        <v>0.97826086956521741</v>
      </c>
      <c r="J235" s="2">
        <v>0</v>
      </c>
      <c r="K235" s="2">
        <v>0</v>
      </c>
      <c r="L235" s="2">
        <v>5.3445652173913043</v>
      </c>
      <c r="M235" s="2">
        <v>0</v>
      </c>
      <c r="N235" s="2">
        <v>10.086956521739131</v>
      </c>
      <c r="O235" s="2">
        <v>6.9648754127889526E-2</v>
      </c>
      <c r="P235" s="2">
        <v>5.1304347826086953</v>
      </c>
      <c r="Q235" s="2">
        <v>28.875</v>
      </c>
      <c r="R235" s="2">
        <v>0.23480186130291203</v>
      </c>
      <c r="S235" s="2">
        <v>8.7549999999999972</v>
      </c>
      <c r="T235" s="2">
        <v>10.682391304347828</v>
      </c>
      <c r="U235" s="2">
        <v>0</v>
      </c>
      <c r="V235" s="2">
        <v>0.13421194836385469</v>
      </c>
      <c r="W235" s="2">
        <v>7.9255434782608685</v>
      </c>
      <c r="X235" s="2">
        <v>19.749021739130431</v>
      </c>
      <c r="Y235" s="2">
        <v>7.6630434782608697E-2</v>
      </c>
      <c r="Z235" s="2">
        <v>0.1916173821675172</v>
      </c>
      <c r="AA235" s="2">
        <v>0</v>
      </c>
      <c r="AB235" s="2">
        <v>0</v>
      </c>
      <c r="AC235" s="2">
        <v>0</v>
      </c>
      <c r="AD235" s="2">
        <v>0</v>
      </c>
      <c r="AE235" s="2">
        <v>0</v>
      </c>
      <c r="AF235" s="2">
        <v>0</v>
      </c>
      <c r="AG235" s="2">
        <v>0</v>
      </c>
      <c r="AH235" t="s">
        <v>75</v>
      </c>
      <c r="AI235">
        <v>5</v>
      </c>
    </row>
    <row r="236" spans="1:35" x14ac:dyDescent="0.25">
      <c r="A236" t="s">
        <v>1823</v>
      </c>
      <c r="B236" t="s">
        <v>963</v>
      </c>
      <c r="C236" t="s">
        <v>1567</v>
      </c>
      <c r="D236" t="s">
        <v>1750</v>
      </c>
      <c r="E236" s="2">
        <v>159.18478260869566</v>
      </c>
      <c r="F236" s="2">
        <v>5.2826086956521738</v>
      </c>
      <c r="G236" s="2">
        <v>0</v>
      </c>
      <c r="H236" s="2">
        <v>0</v>
      </c>
      <c r="I236" s="2">
        <v>0</v>
      </c>
      <c r="J236" s="2">
        <v>0</v>
      </c>
      <c r="K236" s="2">
        <v>0</v>
      </c>
      <c r="L236" s="2">
        <v>4.3960869565217369</v>
      </c>
      <c r="M236" s="2">
        <v>4.8695652173913047</v>
      </c>
      <c r="N236" s="2">
        <v>6.8695652173913047</v>
      </c>
      <c r="O236" s="2">
        <v>7.3745305565039262E-2</v>
      </c>
      <c r="P236" s="2">
        <v>5.3043478260869561</v>
      </c>
      <c r="Q236" s="2">
        <v>18.440217391304348</v>
      </c>
      <c r="R236" s="2">
        <v>0.1491635370433595</v>
      </c>
      <c r="S236" s="2">
        <v>6.0882608695652163</v>
      </c>
      <c r="T236" s="2">
        <v>4.3131521739130436</v>
      </c>
      <c r="U236" s="2">
        <v>0</v>
      </c>
      <c r="V236" s="2">
        <v>6.5341754865141682E-2</v>
      </c>
      <c r="W236" s="2">
        <v>5.405652173913043</v>
      </c>
      <c r="X236" s="2">
        <v>4.7727173913043464</v>
      </c>
      <c r="Y236" s="2">
        <v>2.8632608695652175</v>
      </c>
      <c r="Z236" s="2">
        <v>8.192762034824172E-2</v>
      </c>
      <c r="AA236" s="2">
        <v>0</v>
      </c>
      <c r="AB236" s="2">
        <v>0</v>
      </c>
      <c r="AC236" s="2">
        <v>0</v>
      </c>
      <c r="AD236" s="2">
        <v>0</v>
      </c>
      <c r="AE236" s="2">
        <v>27.203804347826086</v>
      </c>
      <c r="AF236" s="2">
        <v>0</v>
      </c>
      <c r="AG236" s="2">
        <v>0</v>
      </c>
      <c r="AH236" t="s">
        <v>271</v>
      </c>
      <c r="AI236">
        <v>5</v>
      </c>
    </row>
    <row r="237" spans="1:35" x14ac:dyDescent="0.25">
      <c r="A237" t="s">
        <v>1823</v>
      </c>
      <c r="B237" t="s">
        <v>715</v>
      </c>
      <c r="C237" t="s">
        <v>1452</v>
      </c>
      <c r="D237" t="s">
        <v>1768</v>
      </c>
      <c r="E237" s="2">
        <v>31.423913043478262</v>
      </c>
      <c r="F237" s="2">
        <v>1.0434782608695652</v>
      </c>
      <c r="G237" s="2">
        <v>3.347826086956522</v>
      </c>
      <c r="H237" s="2">
        <v>0</v>
      </c>
      <c r="I237" s="2">
        <v>2.0869565217391304</v>
      </c>
      <c r="J237" s="2">
        <v>0</v>
      </c>
      <c r="K237" s="2">
        <v>0</v>
      </c>
      <c r="L237" s="2">
        <v>1.013586956521739</v>
      </c>
      <c r="M237" s="2">
        <v>0</v>
      </c>
      <c r="N237" s="2">
        <v>0</v>
      </c>
      <c r="O237" s="2">
        <v>0</v>
      </c>
      <c r="P237" s="2">
        <v>6.5956521739130443</v>
      </c>
      <c r="Q237" s="2">
        <v>1.392391304347826</v>
      </c>
      <c r="R237" s="2">
        <v>0.25420269802836393</v>
      </c>
      <c r="S237" s="2">
        <v>3.0815217391304346</v>
      </c>
      <c r="T237" s="2">
        <v>0.64402173913043481</v>
      </c>
      <c r="U237" s="2">
        <v>0</v>
      </c>
      <c r="V237" s="2">
        <v>0.11855759252853683</v>
      </c>
      <c r="W237" s="2">
        <v>0.89402173913043481</v>
      </c>
      <c r="X237" s="2">
        <v>1.1340217391304348</v>
      </c>
      <c r="Y237" s="2">
        <v>0</v>
      </c>
      <c r="Z237" s="2">
        <v>6.4538222068488402E-2</v>
      </c>
      <c r="AA237" s="2">
        <v>0</v>
      </c>
      <c r="AB237" s="2">
        <v>0</v>
      </c>
      <c r="AC237" s="2">
        <v>0</v>
      </c>
      <c r="AD237" s="2">
        <v>0</v>
      </c>
      <c r="AE237" s="2">
        <v>0</v>
      </c>
      <c r="AF237" s="2">
        <v>0</v>
      </c>
      <c r="AG237" s="2">
        <v>0.17391304347826086</v>
      </c>
      <c r="AH237" t="s">
        <v>23</v>
      </c>
      <c r="AI237">
        <v>5</v>
      </c>
    </row>
    <row r="238" spans="1:35" x14ac:dyDescent="0.25">
      <c r="A238" t="s">
        <v>1823</v>
      </c>
      <c r="B238" t="s">
        <v>1220</v>
      </c>
      <c r="C238" t="s">
        <v>1438</v>
      </c>
      <c r="D238" t="s">
        <v>1761</v>
      </c>
      <c r="E238" s="2">
        <v>70.293478260869563</v>
      </c>
      <c r="F238" s="2">
        <v>5.3913043478260869</v>
      </c>
      <c r="G238" s="2">
        <v>0.10869565217391304</v>
      </c>
      <c r="H238" s="2">
        <v>0.29076086956521741</v>
      </c>
      <c r="I238" s="2">
        <v>0.27717391304347827</v>
      </c>
      <c r="J238" s="2">
        <v>0</v>
      </c>
      <c r="K238" s="2">
        <v>0</v>
      </c>
      <c r="L238" s="2">
        <v>2.7861956521739133</v>
      </c>
      <c r="M238" s="2">
        <v>5.4782608695652177</v>
      </c>
      <c r="N238" s="2">
        <v>0</v>
      </c>
      <c r="O238" s="2">
        <v>7.7934127106850173E-2</v>
      </c>
      <c r="P238" s="2">
        <v>5.3043478260869561</v>
      </c>
      <c r="Q238" s="2">
        <v>14.701086956521738</v>
      </c>
      <c r="R238" s="2">
        <v>0.28459873202412245</v>
      </c>
      <c r="S238" s="2">
        <v>4.1127173913043489</v>
      </c>
      <c r="T238" s="2">
        <v>7.7499999999999999E-2</v>
      </c>
      <c r="U238" s="2">
        <v>0</v>
      </c>
      <c r="V238" s="2">
        <v>5.961032936446576E-2</v>
      </c>
      <c r="W238" s="2">
        <v>0.94750000000000034</v>
      </c>
      <c r="X238" s="2">
        <v>3.1879347826086959</v>
      </c>
      <c r="Y238" s="2">
        <v>0</v>
      </c>
      <c r="Z238" s="2">
        <v>5.8830988093397256E-2</v>
      </c>
      <c r="AA238" s="2">
        <v>0</v>
      </c>
      <c r="AB238" s="2">
        <v>0</v>
      </c>
      <c r="AC238" s="2">
        <v>0</v>
      </c>
      <c r="AD238" s="2">
        <v>0</v>
      </c>
      <c r="AE238" s="2">
        <v>0</v>
      </c>
      <c r="AF238" s="2">
        <v>0</v>
      </c>
      <c r="AG238" s="2">
        <v>0</v>
      </c>
      <c r="AH238" t="s">
        <v>528</v>
      </c>
      <c r="AI238">
        <v>5</v>
      </c>
    </row>
    <row r="239" spans="1:35" x14ac:dyDescent="0.25">
      <c r="A239" t="s">
        <v>1823</v>
      </c>
      <c r="B239" t="s">
        <v>1092</v>
      </c>
      <c r="C239" t="s">
        <v>1379</v>
      </c>
      <c r="D239" t="s">
        <v>1719</v>
      </c>
      <c r="E239" s="2">
        <v>73.739130434782609</v>
      </c>
      <c r="F239" s="2">
        <v>5.8614130434782608</v>
      </c>
      <c r="G239" s="2">
        <v>0</v>
      </c>
      <c r="H239" s="2">
        <v>0</v>
      </c>
      <c r="I239" s="2">
        <v>0</v>
      </c>
      <c r="J239" s="2">
        <v>0</v>
      </c>
      <c r="K239" s="2">
        <v>0</v>
      </c>
      <c r="L239" s="2">
        <v>1.8457608695652161</v>
      </c>
      <c r="M239" s="2">
        <v>0</v>
      </c>
      <c r="N239" s="2">
        <v>5.5652173913043477</v>
      </c>
      <c r="O239" s="2">
        <v>7.5471698113207544E-2</v>
      </c>
      <c r="P239" s="2">
        <v>0</v>
      </c>
      <c r="Q239" s="2">
        <v>14.793478260869565</v>
      </c>
      <c r="R239" s="2">
        <v>0.20061910377358488</v>
      </c>
      <c r="S239" s="2">
        <v>1.7291304347826082</v>
      </c>
      <c r="T239" s="2">
        <v>3.2803260869565212</v>
      </c>
      <c r="U239" s="2">
        <v>0</v>
      </c>
      <c r="V239" s="2">
        <v>6.7934846698113199E-2</v>
      </c>
      <c r="W239" s="2">
        <v>2.2032608695652174</v>
      </c>
      <c r="X239" s="2">
        <v>6.3490217391304347</v>
      </c>
      <c r="Y239" s="2">
        <v>0</v>
      </c>
      <c r="Z239" s="2">
        <v>0.11598024764150944</v>
      </c>
      <c r="AA239" s="2">
        <v>0</v>
      </c>
      <c r="AB239" s="2">
        <v>0</v>
      </c>
      <c r="AC239" s="2">
        <v>0</v>
      </c>
      <c r="AD239" s="2">
        <v>0</v>
      </c>
      <c r="AE239" s="2">
        <v>0</v>
      </c>
      <c r="AF239" s="2">
        <v>0</v>
      </c>
      <c r="AG239" s="2">
        <v>0</v>
      </c>
      <c r="AH239" t="s">
        <v>400</v>
      </c>
      <c r="AI239">
        <v>5</v>
      </c>
    </row>
    <row r="240" spans="1:35" x14ac:dyDescent="0.25">
      <c r="A240" t="s">
        <v>1823</v>
      </c>
      <c r="B240" t="s">
        <v>957</v>
      </c>
      <c r="C240" t="s">
        <v>1414</v>
      </c>
      <c r="D240" t="s">
        <v>1758</v>
      </c>
      <c r="E240" s="2">
        <v>36.456521739130437</v>
      </c>
      <c r="F240" s="2">
        <v>0</v>
      </c>
      <c r="G240" s="2">
        <v>0</v>
      </c>
      <c r="H240" s="2">
        <v>0</v>
      </c>
      <c r="I240" s="2">
        <v>0</v>
      </c>
      <c r="J240" s="2">
        <v>0</v>
      </c>
      <c r="K240" s="2">
        <v>0</v>
      </c>
      <c r="L240" s="2">
        <v>0.22000000000000003</v>
      </c>
      <c r="M240" s="2">
        <v>0</v>
      </c>
      <c r="N240" s="2">
        <v>0</v>
      </c>
      <c r="O240" s="2">
        <v>0</v>
      </c>
      <c r="P240" s="2">
        <v>4.1739130434782608</v>
      </c>
      <c r="Q240" s="2">
        <v>7.6820652173913047</v>
      </c>
      <c r="R240" s="2">
        <v>0.3252087060226595</v>
      </c>
      <c r="S240" s="2">
        <v>1.5243478260869563</v>
      </c>
      <c r="T240" s="2">
        <v>0</v>
      </c>
      <c r="U240" s="2">
        <v>0</v>
      </c>
      <c r="V240" s="2">
        <v>4.1812760882528319E-2</v>
      </c>
      <c r="W240" s="2">
        <v>2.9329347826086942</v>
      </c>
      <c r="X240" s="2">
        <v>0</v>
      </c>
      <c r="Y240" s="2">
        <v>5.0760869565217394E-2</v>
      </c>
      <c r="Z240" s="2">
        <v>8.1842576028622493E-2</v>
      </c>
      <c r="AA240" s="2">
        <v>0</v>
      </c>
      <c r="AB240" s="2">
        <v>0</v>
      </c>
      <c r="AC240" s="2">
        <v>0</v>
      </c>
      <c r="AD240" s="2">
        <v>0</v>
      </c>
      <c r="AE240" s="2">
        <v>0</v>
      </c>
      <c r="AF240" s="2">
        <v>0</v>
      </c>
      <c r="AG240" s="2">
        <v>0</v>
      </c>
      <c r="AH240" t="s">
        <v>265</v>
      </c>
      <c r="AI240">
        <v>5</v>
      </c>
    </row>
    <row r="241" spans="1:35" x14ac:dyDescent="0.25">
      <c r="A241" t="s">
        <v>1823</v>
      </c>
      <c r="B241" t="s">
        <v>1322</v>
      </c>
      <c r="C241" t="s">
        <v>1422</v>
      </c>
      <c r="D241" t="s">
        <v>1737</v>
      </c>
      <c r="E241" s="2">
        <v>20.413043478260871</v>
      </c>
      <c r="F241" s="2">
        <v>5.2989130434782608</v>
      </c>
      <c r="G241" s="2">
        <v>0</v>
      </c>
      <c r="H241" s="2">
        <v>8.6956521739130432E-2</v>
      </c>
      <c r="I241" s="2">
        <v>0.2608695652173913</v>
      </c>
      <c r="J241" s="2">
        <v>0</v>
      </c>
      <c r="K241" s="2">
        <v>0</v>
      </c>
      <c r="L241" s="2">
        <v>0.15456521739130435</v>
      </c>
      <c r="M241" s="2">
        <v>0</v>
      </c>
      <c r="N241" s="2">
        <v>5.7398913043478252</v>
      </c>
      <c r="O241" s="2">
        <v>0.28118743343982955</v>
      </c>
      <c r="P241" s="2">
        <v>5.0780434782608701</v>
      </c>
      <c r="Q241" s="2">
        <v>0</v>
      </c>
      <c r="R241" s="2">
        <v>0.2487646432374867</v>
      </c>
      <c r="S241" s="2">
        <v>0.11032608695652177</v>
      </c>
      <c r="T241" s="2">
        <v>0.3908695652173913</v>
      </c>
      <c r="U241" s="2">
        <v>0</v>
      </c>
      <c r="V241" s="2">
        <v>2.4552715654952074E-2</v>
      </c>
      <c r="W241" s="2">
        <v>0.23391304347826086</v>
      </c>
      <c r="X241" s="2">
        <v>1.1540217391304346</v>
      </c>
      <c r="Y241" s="2">
        <v>0</v>
      </c>
      <c r="Z241" s="2">
        <v>6.7992545260915846E-2</v>
      </c>
      <c r="AA241" s="2">
        <v>0</v>
      </c>
      <c r="AB241" s="2">
        <v>0</v>
      </c>
      <c r="AC241" s="2">
        <v>0</v>
      </c>
      <c r="AD241" s="2">
        <v>0</v>
      </c>
      <c r="AE241" s="2">
        <v>0</v>
      </c>
      <c r="AF241" s="2">
        <v>0</v>
      </c>
      <c r="AG241" s="2">
        <v>0</v>
      </c>
      <c r="AH241" t="s">
        <v>630</v>
      </c>
      <c r="AI241">
        <v>5</v>
      </c>
    </row>
    <row r="242" spans="1:35" x14ac:dyDescent="0.25">
      <c r="A242" t="s">
        <v>1823</v>
      </c>
      <c r="B242" t="s">
        <v>1069</v>
      </c>
      <c r="C242" t="s">
        <v>1454</v>
      </c>
      <c r="D242" t="s">
        <v>1755</v>
      </c>
      <c r="E242" s="2">
        <v>100.72826086956522</v>
      </c>
      <c r="F242" s="2">
        <v>38.3913043478261</v>
      </c>
      <c r="G242" s="2">
        <v>0</v>
      </c>
      <c r="H242" s="2">
        <v>0</v>
      </c>
      <c r="I242" s="2">
        <v>0</v>
      </c>
      <c r="J242" s="2">
        <v>0</v>
      </c>
      <c r="K242" s="2">
        <v>0</v>
      </c>
      <c r="L242" s="2">
        <v>4.0556521739130416</v>
      </c>
      <c r="M242" s="2">
        <v>1.026086956521739</v>
      </c>
      <c r="N242" s="2">
        <v>0</v>
      </c>
      <c r="O242" s="2">
        <v>1.0186683932232652E-2</v>
      </c>
      <c r="P242" s="2">
        <v>4.5250000000000012</v>
      </c>
      <c r="Q242" s="2">
        <v>19.894565217391303</v>
      </c>
      <c r="R242" s="2">
        <v>0.24243012841264702</v>
      </c>
      <c r="S242" s="2">
        <v>5.7178260869565225</v>
      </c>
      <c r="T242" s="2">
        <v>6.266521739130436</v>
      </c>
      <c r="U242" s="2">
        <v>0</v>
      </c>
      <c r="V242" s="2">
        <v>0.11897701521528005</v>
      </c>
      <c r="W242" s="2">
        <v>5.3751086956521741</v>
      </c>
      <c r="X242" s="2">
        <v>9.8385869565217376</v>
      </c>
      <c r="Y242" s="2">
        <v>0.16804347826086957</v>
      </c>
      <c r="Z242" s="2">
        <v>0.15270529837056218</v>
      </c>
      <c r="AA242" s="2">
        <v>4.9532608695652183</v>
      </c>
      <c r="AB242" s="2">
        <v>0</v>
      </c>
      <c r="AC242" s="2">
        <v>0</v>
      </c>
      <c r="AD242" s="2">
        <v>0</v>
      </c>
      <c r="AE242" s="2">
        <v>0</v>
      </c>
      <c r="AF242" s="2">
        <v>0</v>
      </c>
      <c r="AG242" s="2">
        <v>0</v>
      </c>
      <c r="AH242" t="s">
        <v>377</v>
      </c>
      <c r="AI242">
        <v>5</v>
      </c>
    </row>
    <row r="243" spans="1:35" x14ac:dyDescent="0.25">
      <c r="A243" t="s">
        <v>1823</v>
      </c>
      <c r="B243" t="s">
        <v>1270</v>
      </c>
      <c r="C243" t="s">
        <v>1641</v>
      </c>
      <c r="D243" t="s">
        <v>1788</v>
      </c>
      <c r="E243" s="2">
        <v>46.195652173913047</v>
      </c>
      <c r="F243" s="2">
        <v>5.6521739130434785</v>
      </c>
      <c r="G243" s="2">
        <v>9.7826086956521743E-2</v>
      </c>
      <c r="H243" s="2">
        <v>0.375</v>
      </c>
      <c r="I243" s="2">
        <v>0.34239130434782611</v>
      </c>
      <c r="J243" s="2">
        <v>0</v>
      </c>
      <c r="K243" s="2">
        <v>0</v>
      </c>
      <c r="L243" s="2">
        <v>0.45869565217391306</v>
      </c>
      <c r="M243" s="2">
        <v>5.5369565217391274</v>
      </c>
      <c r="N243" s="2">
        <v>0</v>
      </c>
      <c r="O243" s="2">
        <v>0.1198588235294117</v>
      </c>
      <c r="P243" s="2">
        <v>5.5869565217391317</v>
      </c>
      <c r="Q243" s="2">
        <v>10.084782608695656</v>
      </c>
      <c r="R243" s="2">
        <v>0.33924705882352951</v>
      </c>
      <c r="S243" s="2">
        <v>0.69021739130434789</v>
      </c>
      <c r="T243" s="2">
        <v>5.7934782608695654</v>
      </c>
      <c r="U243" s="2">
        <v>0</v>
      </c>
      <c r="V243" s="2">
        <v>0.14035294117647057</v>
      </c>
      <c r="W243" s="2">
        <v>0.67065217391304366</v>
      </c>
      <c r="X243" s="2">
        <v>6.1782608695652144</v>
      </c>
      <c r="Y243" s="2">
        <v>0</v>
      </c>
      <c r="Z243" s="2">
        <v>0.14825882352941169</v>
      </c>
      <c r="AA243" s="2">
        <v>0</v>
      </c>
      <c r="AB243" s="2">
        <v>0</v>
      </c>
      <c r="AC243" s="2">
        <v>0</v>
      </c>
      <c r="AD243" s="2">
        <v>0</v>
      </c>
      <c r="AE243" s="2">
        <v>0</v>
      </c>
      <c r="AF243" s="2">
        <v>0</v>
      </c>
      <c r="AG243" s="2">
        <v>0</v>
      </c>
      <c r="AH243" t="s">
        <v>578</v>
      </c>
      <c r="AI243">
        <v>5</v>
      </c>
    </row>
    <row r="244" spans="1:35" x14ac:dyDescent="0.25">
      <c r="A244" t="s">
        <v>1823</v>
      </c>
      <c r="B244" t="s">
        <v>931</v>
      </c>
      <c r="C244" t="s">
        <v>1471</v>
      </c>
      <c r="D244" t="s">
        <v>1752</v>
      </c>
      <c r="E244" s="2">
        <v>42.130434782608695</v>
      </c>
      <c r="F244" s="2">
        <v>9.6681521739130432</v>
      </c>
      <c r="G244" s="2">
        <v>9.7826086956521743E-2</v>
      </c>
      <c r="H244" s="2">
        <v>0.17119565217391305</v>
      </c>
      <c r="I244" s="2">
        <v>0.20923913043478262</v>
      </c>
      <c r="J244" s="2">
        <v>0</v>
      </c>
      <c r="K244" s="2">
        <v>0</v>
      </c>
      <c r="L244" s="2">
        <v>0.39641304347826073</v>
      </c>
      <c r="M244" s="2">
        <v>3.0617391304347819</v>
      </c>
      <c r="N244" s="2">
        <v>0</v>
      </c>
      <c r="O244" s="2">
        <v>7.2672858617131048E-2</v>
      </c>
      <c r="P244" s="2">
        <v>7.9286956521739125</v>
      </c>
      <c r="Q244" s="2">
        <v>0</v>
      </c>
      <c r="R244" s="2">
        <v>0.18819401444788442</v>
      </c>
      <c r="S244" s="2">
        <v>0.50467391304347831</v>
      </c>
      <c r="T244" s="2">
        <v>4.7789130434782594</v>
      </c>
      <c r="U244" s="2">
        <v>0</v>
      </c>
      <c r="V244" s="2">
        <v>0.12541021671826622</v>
      </c>
      <c r="W244" s="2">
        <v>0.25923913043478253</v>
      </c>
      <c r="X244" s="2">
        <v>4.3705434782608705</v>
      </c>
      <c r="Y244" s="2">
        <v>0</v>
      </c>
      <c r="Z244" s="2">
        <v>0.10989164086687307</v>
      </c>
      <c r="AA244" s="2">
        <v>0</v>
      </c>
      <c r="AB244" s="2">
        <v>0</v>
      </c>
      <c r="AC244" s="2">
        <v>0</v>
      </c>
      <c r="AD244" s="2">
        <v>0</v>
      </c>
      <c r="AE244" s="2">
        <v>0</v>
      </c>
      <c r="AF244" s="2">
        <v>0</v>
      </c>
      <c r="AG244" s="2">
        <v>0</v>
      </c>
      <c r="AH244" t="s">
        <v>239</v>
      </c>
      <c r="AI244">
        <v>5</v>
      </c>
    </row>
    <row r="245" spans="1:35" x14ac:dyDescent="0.25">
      <c r="A245" t="s">
        <v>1823</v>
      </c>
      <c r="B245" t="s">
        <v>820</v>
      </c>
      <c r="C245" t="s">
        <v>1383</v>
      </c>
      <c r="D245" t="s">
        <v>1720</v>
      </c>
      <c r="E245" s="2">
        <v>88.282608695652172</v>
      </c>
      <c r="F245" s="2">
        <v>67.755434782608702</v>
      </c>
      <c r="G245" s="2">
        <v>1.3641304347826086</v>
      </c>
      <c r="H245" s="2">
        <v>0.36956521739130432</v>
      </c>
      <c r="I245" s="2">
        <v>0.45923913043478259</v>
      </c>
      <c r="J245" s="2">
        <v>0</v>
      </c>
      <c r="K245" s="2">
        <v>0</v>
      </c>
      <c r="L245" s="2">
        <v>3.6255434782608704</v>
      </c>
      <c r="M245" s="2">
        <v>5.3532608695652177</v>
      </c>
      <c r="N245" s="2">
        <v>0</v>
      </c>
      <c r="O245" s="2">
        <v>6.0637773947303623E-2</v>
      </c>
      <c r="P245" s="2">
        <v>2.464673913043478</v>
      </c>
      <c r="Q245" s="2">
        <v>12.809782608695652</v>
      </c>
      <c r="R245" s="2">
        <v>0.17301772962324552</v>
      </c>
      <c r="S245" s="2">
        <v>4.003260869565219</v>
      </c>
      <c r="T245" s="2">
        <v>11.452391304347827</v>
      </c>
      <c r="U245" s="2">
        <v>0</v>
      </c>
      <c r="V245" s="2">
        <v>0.17507017975868017</v>
      </c>
      <c r="W245" s="2">
        <v>5.4101086956521725</v>
      </c>
      <c r="X245" s="2">
        <v>9.7938043478260841</v>
      </c>
      <c r="Y245" s="2">
        <v>3.4248913043478257</v>
      </c>
      <c r="Z245" s="2">
        <v>0.21101329721743409</v>
      </c>
      <c r="AA245" s="2">
        <v>0</v>
      </c>
      <c r="AB245" s="2">
        <v>0</v>
      </c>
      <c r="AC245" s="2">
        <v>0</v>
      </c>
      <c r="AD245" s="2">
        <v>0</v>
      </c>
      <c r="AE245" s="2">
        <v>0</v>
      </c>
      <c r="AF245" s="2">
        <v>0</v>
      </c>
      <c r="AG245" s="2">
        <v>0</v>
      </c>
      <c r="AH245" t="s">
        <v>128</v>
      </c>
      <c r="AI245">
        <v>5</v>
      </c>
    </row>
    <row r="246" spans="1:35" x14ac:dyDescent="0.25">
      <c r="A246" t="s">
        <v>1823</v>
      </c>
      <c r="B246" t="s">
        <v>1134</v>
      </c>
      <c r="C246" t="s">
        <v>1472</v>
      </c>
      <c r="D246" t="s">
        <v>1773</v>
      </c>
      <c r="E246" s="2">
        <v>33.978260869565219</v>
      </c>
      <c r="F246" s="2">
        <v>36.703804347826086</v>
      </c>
      <c r="G246" s="2">
        <v>6.5217391304347824E-2</v>
      </c>
      <c r="H246" s="2">
        <v>0.57608695652173914</v>
      </c>
      <c r="I246" s="2">
        <v>1.0978260869565217</v>
      </c>
      <c r="J246" s="2">
        <v>0</v>
      </c>
      <c r="K246" s="2">
        <v>0</v>
      </c>
      <c r="L246" s="2">
        <v>2.277173913043478</v>
      </c>
      <c r="M246" s="2">
        <v>0</v>
      </c>
      <c r="N246" s="2">
        <v>11.032608695652174</v>
      </c>
      <c r="O246" s="2">
        <v>0.32469609724888032</v>
      </c>
      <c r="P246" s="2">
        <v>0</v>
      </c>
      <c r="Q246" s="2">
        <v>14.589673913043478</v>
      </c>
      <c r="R246" s="2">
        <v>0.429382597568778</v>
      </c>
      <c r="S246" s="2">
        <v>5.8831521739130439</v>
      </c>
      <c r="T246" s="2">
        <v>5.7364130434782608</v>
      </c>
      <c r="U246" s="2">
        <v>0</v>
      </c>
      <c r="V246" s="2">
        <v>0.34197056941778631</v>
      </c>
      <c r="W246" s="2">
        <v>7.5570652173913047</v>
      </c>
      <c r="X246" s="2">
        <v>11.073369565217391</v>
      </c>
      <c r="Y246" s="2">
        <v>0</v>
      </c>
      <c r="Z246" s="2">
        <v>0.54830454254638517</v>
      </c>
      <c r="AA246" s="2">
        <v>0</v>
      </c>
      <c r="AB246" s="2">
        <v>0</v>
      </c>
      <c r="AC246" s="2">
        <v>0</v>
      </c>
      <c r="AD246" s="2">
        <v>0</v>
      </c>
      <c r="AE246" s="2">
        <v>0</v>
      </c>
      <c r="AF246" s="2">
        <v>0.40489130434782611</v>
      </c>
      <c r="AG246" s="2">
        <v>0</v>
      </c>
      <c r="AH246" t="s">
        <v>442</v>
      </c>
      <c r="AI246">
        <v>5</v>
      </c>
    </row>
    <row r="247" spans="1:35" x14ac:dyDescent="0.25">
      <c r="A247" t="s">
        <v>1823</v>
      </c>
      <c r="B247" t="s">
        <v>984</v>
      </c>
      <c r="C247" t="s">
        <v>1585</v>
      </c>
      <c r="D247" t="s">
        <v>1771</v>
      </c>
      <c r="E247" s="2">
        <v>53.586956521739133</v>
      </c>
      <c r="F247" s="2">
        <v>35.097826086956523</v>
      </c>
      <c r="G247" s="2">
        <v>0</v>
      </c>
      <c r="H247" s="2">
        <v>0.23641304347826086</v>
      </c>
      <c r="I247" s="2">
        <v>0.16032608695652173</v>
      </c>
      <c r="J247" s="2">
        <v>0</v>
      </c>
      <c r="K247" s="2">
        <v>0</v>
      </c>
      <c r="L247" s="2">
        <v>2.4221739130434785</v>
      </c>
      <c r="M247" s="2">
        <v>0</v>
      </c>
      <c r="N247" s="2">
        <v>4.3777173913043477</v>
      </c>
      <c r="O247" s="2">
        <v>8.1693711967545629E-2</v>
      </c>
      <c r="P247" s="2">
        <v>4.9565217391304346</v>
      </c>
      <c r="Q247" s="2">
        <v>8.2608695652173907</v>
      </c>
      <c r="R247" s="2">
        <v>0.24665314401622715</v>
      </c>
      <c r="S247" s="2">
        <v>1.2311956521739129</v>
      </c>
      <c r="T247" s="2">
        <v>8.6189130434782601</v>
      </c>
      <c r="U247" s="2">
        <v>0</v>
      </c>
      <c r="V247" s="2">
        <v>0.18381541582150099</v>
      </c>
      <c r="W247" s="2">
        <v>4.6729347826086949</v>
      </c>
      <c r="X247" s="2">
        <v>8.1972826086956498</v>
      </c>
      <c r="Y247" s="2">
        <v>0</v>
      </c>
      <c r="Z247" s="2">
        <v>0.24017444219066927</v>
      </c>
      <c r="AA247" s="2">
        <v>0</v>
      </c>
      <c r="AB247" s="2">
        <v>0</v>
      </c>
      <c r="AC247" s="2">
        <v>0</v>
      </c>
      <c r="AD247" s="2">
        <v>0</v>
      </c>
      <c r="AE247" s="2">
        <v>0</v>
      </c>
      <c r="AF247" s="2">
        <v>0</v>
      </c>
      <c r="AG247" s="2">
        <v>0</v>
      </c>
      <c r="AH247" t="s">
        <v>292</v>
      </c>
      <c r="AI247">
        <v>5</v>
      </c>
    </row>
    <row r="248" spans="1:35" x14ac:dyDescent="0.25">
      <c r="A248" t="s">
        <v>1823</v>
      </c>
      <c r="B248" t="s">
        <v>889</v>
      </c>
      <c r="C248" t="s">
        <v>1406</v>
      </c>
      <c r="D248" t="s">
        <v>1754</v>
      </c>
      <c r="E248" s="2">
        <v>17.467391304347824</v>
      </c>
      <c r="F248" s="2">
        <v>0.88043478260869568</v>
      </c>
      <c r="G248" s="2">
        <v>0.14402173913043478</v>
      </c>
      <c r="H248" s="2">
        <v>0</v>
      </c>
      <c r="I248" s="2">
        <v>0.50967391304347809</v>
      </c>
      <c r="J248" s="2">
        <v>0</v>
      </c>
      <c r="K248" s="2">
        <v>0</v>
      </c>
      <c r="L248" s="2">
        <v>0</v>
      </c>
      <c r="M248" s="2">
        <v>4.4782608695652177</v>
      </c>
      <c r="N248" s="2">
        <v>0</v>
      </c>
      <c r="O248" s="2">
        <v>0.25637834474175486</v>
      </c>
      <c r="P248" s="2">
        <v>5.4809782608695654</v>
      </c>
      <c r="Q248" s="2">
        <v>0</v>
      </c>
      <c r="R248" s="2">
        <v>0.31378344741754827</v>
      </c>
      <c r="S248" s="2">
        <v>0.15489130434782608</v>
      </c>
      <c r="T248" s="2">
        <v>0.72554347826086951</v>
      </c>
      <c r="U248" s="2">
        <v>0</v>
      </c>
      <c r="V248" s="2">
        <v>5.0404480398257623E-2</v>
      </c>
      <c r="W248" s="2">
        <v>0.11684782608695653</v>
      </c>
      <c r="X248" s="2">
        <v>1.3125</v>
      </c>
      <c r="Y248" s="2">
        <v>0</v>
      </c>
      <c r="Z248" s="2">
        <v>8.1829495955196022E-2</v>
      </c>
      <c r="AA248" s="2">
        <v>0</v>
      </c>
      <c r="AB248" s="2">
        <v>0</v>
      </c>
      <c r="AC248" s="2">
        <v>0</v>
      </c>
      <c r="AD248" s="2">
        <v>0</v>
      </c>
      <c r="AE248" s="2">
        <v>1.847826086956522E-3</v>
      </c>
      <c r="AF248" s="2">
        <v>0</v>
      </c>
      <c r="AG248" s="2">
        <v>0</v>
      </c>
      <c r="AH248" t="s">
        <v>197</v>
      </c>
      <c r="AI248">
        <v>5</v>
      </c>
    </row>
    <row r="249" spans="1:35" x14ac:dyDescent="0.25">
      <c r="A249" t="s">
        <v>1823</v>
      </c>
      <c r="B249" t="s">
        <v>1370</v>
      </c>
      <c r="C249" t="s">
        <v>1456</v>
      </c>
      <c r="D249" t="s">
        <v>1771</v>
      </c>
      <c r="E249" s="2">
        <v>64.902173913043484</v>
      </c>
      <c r="F249" s="2">
        <v>1.1195652173913031</v>
      </c>
      <c r="G249" s="2">
        <v>3.2608695652173912E-2</v>
      </c>
      <c r="H249" s="2">
        <v>0.39402173913043476</v>
      </c>
      <c r="I249" s="2">
        <v>2.2885869565217418</v>
      </c>
      <c r="J249" s="2">
        <v>0</v>
      </c>
      <c r="K249" s="2">
        <v>0</v>
      </c>
      <c r="L249" s="2">
        <v>0</v>
      </c>
      <c r="M249" s="2">
        <v>7.3756521739130445</v>
      </c>
      <c r="N249" s="2">
        <v>0</v>
      </c>
      <c r="O249" s="2">
        <v>0.11364260592865517</v>
      </c>
      <c r="P249" s="2">
        <v>4.6954347826086957</v>
      </c>
      <c r="Q249" s="2">
        <v>18.477608695652172</v>
      </c>
      <c r="R249" s="2">
        <v>0.35704572098475962</v>
      </c>
      <c r="S249" s="2">
        <v>0</v>
      </c>
      <c r="T249" s="2">
        <v>0</v>
      </c>
      <c r="U249" s="2">
        <v>0</v>
      </c>
      <c r="V249" s="2">
        <v>0</v>
      </c>
      <c r="W249" s="2">
        <v>0</v>
      </c>
      <c r="X249" s="2">
        <v>0</v>
      </c>
      <c r="Y249" s="2">
        <v>0</v>
      </c>
      <c r="Z249" s="2">
        <v>0</v>
      </c>
      <c r="AA249" s="2">
        <v>0</v>
      </c>
      <c r="AB249" s="2">
        <v>0</v>
      </c>
      <c r="AC249" s="2">
        <v>0</v>
      </c>
      <c r="AD249" s="2">
        <v>175.72532608695653</v>
      </c>
      <c r="AE249" s="2">
        <v>0</v>
      </c>
      <c r="AF249" s="2">
        <v>0</v>
      </c>
      <c r="AG249" s="2">
        <v>0</v>
      </c>
      <c r="AH249" t="s">
        <v>680</v>
      </c>
      <c r="AI249">
        <v>5</v>
      </c>
    </row>
    <row r="250" spans="1:35" x14ac:dyDescent="0.25">
      <c r="A250" t="s">
        <v>1823</v>
      </c>
      <c r="B250" t="s">
        <v>1098</v>
      </c>
      <c r="C250" t="s">
        <v>1454</v>
      </c>
      <c r="D250" t="s">
        <v>1755</v>
      </c>
      <c r="E250" s="2">
        <v>122.47826086956522</v>
      </c>
      <c r="F250" s="2">
        <v>5.8260869565217392</v>
      </c>
      <c r="G250" s="2">
        <v>0.52173913043478259</v>
      </c>
      <c r="H250" s="2">
        <v>0.27717391304347827</v>
      </c>
      <c r="I250" s="2">
        <v>0.71195652173913049</v>
      </c>
      <c r="J250" s="2">
        <v>0</v>
      </c>
      <c r="K250" s="2">
        <v>0</v>
      </c>
      <c r="L250" s="2">
        <v>2.3804347826086958</v>
      </c>
      <c r="M250" s="2">
        <v>21</v>
      </c>
      <c r="N250" s="2">
        <v>0</v>
      </c>
      <c r="O250" s="2">
        <v>0.17145899893503727</v>
      </c>
      <c r="P250" s="2">
        <v>9.383152173913043</v>
      </c>
      <c r="Q250" s="2">
        <v>11.008152173913043</v>
      </c>
      <c r="R250" s="2">
        <v>0.16648917287894924</v>
      </c>
      <c r="S250" s="2">
        <v>13.024456521739131</v>
      </c>
      <c r="T250" s="2">
        <v>1.2559782608695651</v>
      </c>
      <c r="U250" s="2">
        <v>0</v>
      </c>
      <c r="V250" s="2">
        <v>0.11659566915157969</v>
      </c>
      <c r="W250" s="2">
        <v>9.5923913043478262</v>
      </c>
      <c r="X250" s="2">
        <v>4.8549999999999995</v>
      </c>
      <c r="Y250" s="2">
        <v>5.3559782608695654</v>
      </c>
      <c r="Z250" s="2">
        <v>0.16168885339013134</v>
      </c>
      <c r="AA250" s="2">
        <v>0</v>
      </c>
      <c r="AB250" s="2">
        <v>0</v>
      </c>
      <c r="AC250" s="2">
        <v>0</v>
      </c>
      <c r="AD250" s="2">
        <v>0</v>
      </c>
      <c r="AE250" s="2">
        <v>0</v>
      </c>
      <c r="AF250" s="2">
        <v>0</v>
      </c>
      <c r="AG250" s="2">
        <v>0</v>
      </c>
      <c r="AH250" t="s">
        <v>406</v>
      </c>
      <c r="AI250">
        <v>5</v>
      </c>
    </row>
    <row r="251" spans="1:35" x14ac:dyDescent="0.25">
      <c r="A251" t="s">
        <v>1823</v>
      </c>
      <c r="B251" t="s">
        <v>1050</v>
      </c>
      <c r="C251" t="s">
        <v>1612</v>
      </c>
      <c r="D251" t="s">
        <v>1788</v>
      </c>
      <c r="E251" s="2">
        <v>46.826086956521742</v>
      </c>
      <c r="F251" s="2">
        <v>5.7391304347826084</v>
      </c>
      <c r="G251" s="2">
        <v>0.60869565217391308</v>
      </c>
      <c r="H251" s="2">
        <v>0.29619565217391303</v>
      </c>
      <c r="I251" s="2">
        <v>0.24184782608695651</v>
      </c>
      <c r="J251" s="2">
        <v>0</v>
      </c>
      <c r="K251" s="2">
        <v>0</v>
      </c>
      <c r="L251" s="2">
        <v>0.6253260869565217</v>
      </c>
      <c r="M251" s="2">
        <v>4.3478260869565216E-2</v>
      </c>
      <c r="N251" s="2">
        <v>12.928804347826086</v>
      </c>
      <c r="O251" s="2">
        <v>0.27703110492107702</v>
      </c>
      <c r="P251" s="2">
        <v>0</v>
      </c>
      <c r="Q251" s="2">
        <v>19.226413043478264</v>
      </c>
      <c r="R251" s="2">
        <v>0.41059192200557104</v>
      </c>
      <c r="S251" s="2">
        <v>1.0718478260869566</v>
      </c>
      <c r="T251" s="2">
        <v>1.4868478260869562</v>
      </c>
      <c r="U251" s="2">
        <v>0</v>
      </c>
      <c r="V251" s="2">
        <v>5.4642525533890429E-2</v>
      </c>
      <c r="W251" s="2">
        <v>1.3043478260869565</v>
      </c>
      <c r="X251" s="2">
        <v>6.9982608695652164</v>
      </c>
      <c r="Y251" s="2">
        <v>0</v>
      </c>
      <c r="Z251" s="2">
        <v>0.17730733519034353</v>
      </c>
      <c r="AA251" s="2">
        <v>0</v>
      </c>
      <c r="AB251" s="2">
        <v>0</v>
      </c>
      <c r="AC251" s="2">
        <v>0</v>
      </c>
      <c r="AD251" s="2">
        <v>0</v>
      </c>
      <c r="AE251" s="2">
        <v>0</v>
      </c>
      <c r="AF251" s="2">
        <v>0</v>
      </c>
      <c r="AG251" s="2">
        <v>0</v>
      </c>
      <c r="AH251" t="s">
        <v>358</v>
      </c>
      <c r="AI251">
        <v>5</v>
      </c>
    </row>
    <row r="252" spans="1:35" x14ac:dyDescent="0.25">
      <c r="A252" t="s">
        <v>1823</v>
      </c>
      <c r="B252" t="s">
        <v>1219</v>
      </c>
      <c r="C252" t="s">
        <v>1434</v>
      </c>
      <c r="D252" t="s">
        <v>1718</v>
      </c>
      <c r="E252" s="2">
        <v>44.032608695652172</v>
      </c>
      <c r="F252" s="2">
        <v>5.4782608695652177</v>
      </c>
      <c r="G252" s="2">
        <v>0</v>
      </c>
      <c r="H252" s="2">
        <v>0</v>
      </c>
      <c r="I252" s="2">
        <v>0</v>
      </c>
      <c r="J252" s="2">
        <v>0</v>
      </c>
      <c r="K252" s="2">
        <v>0</v>
      </c>
      <c r="L252" s="2">
        <v>0</v>
      </c>
      <c r="M252" s="2">
        <v>5.0878260869565199</v>
      </c>
      <c r="N252" s="2">
        <v>0</v>
      </c>
      <c r="O252" s="2">
        <v>0.11554677857319177</v>
      </c>
      <c r="P252" s="2">
        <v>0</v>
      </c>
      <c r="Q252" s="2">
        <v>5.9279347826086957</v>
      </c>
      <c r="R252" s="2">
        <v>0.13462601826709455</v>
      </c>
      <c r="S252" s="2">
        <v>0</v>
      </c>
      <c r="T252" s="2">
        <v>0</v>
      </c>
      <c r="U252" s="2">
        <v>0</v>
      </c>
      <c r="V252" s="2">
        <v>0</v>
      </c>
      <c r="W252" s="2">
        <v>0</v>
      </c>
      <c r="X252" s="2">
        <v>0</v>
      </c>
      <c r="Y252" s="2">
        <v>0</v>
      </c>
      <c r="Z252" s="2">
        <v>0</v>
      </c>
      <c r="AA252" s="2">
        <v>2.4456521739130436E-2</v>
      </c>
      <c r="AB252" s="2">
        <v>0</v>
      </c>
      <c r="AC252" s="2">
        <v>0</v>
      </c>
      <c r="AD252" s="2">
        <v>0</v>
      </c>
      <c r="AE252" s="2">
        <v>0</v>
      </c>
      <c r="AF252" s="2">
        <v>0</v>
      </c>
      <c r="AG252" s="2">
        <v>0</v>
      </c>
      <c r="AH252" t="s">
        <v>527</v>
      </c>
      <c r="AI252">
        <v>5</v>
      </c>
    </row>
    <row r="253" spans="1:35" x14ac:dyDescent="0.25">
      <c r="A253" t="s">
        <v>1823</v>
      </c>
      <c r="B253" t="s">
        <v>1332</v>
      </c>
      <c r="C253" t="s">
        <v>1454</v>
      </c>
      <c r="D253" t="s">
        <v>1755</v>
      </c>
      <c r="E253" s="2">
        <v>88.554347826086953</v>
      </c>
      <c r="F253" s="2">
        <v>5.8260869565217392</v>
      </c>
      <c r="G253" s="2">
        <v>0</v>
      </c>
      <c r="H253" s="2">
        <v>0</v>
      </c>
      <c r="I253" s="2">
        <v>0</v>
      </c>
      <c r="J253" s="2">
        <v>0</v>
      </c>
      <c r="K253" s="2">
        <v>0</v>
      </c>
      <c r="L253" s="2">
        <v>1.0204347826086957</v>
      </c>
      <c r="M253" s="2">
        <v>0</v>
      </c>
      <c r="N253" s="2">
        <v>39.388586956521742</v>
      </c>
      <c r="O253" s="2">
        <v>0.44479563029335956</v>
      </c>
      <c r="P253" s="2">
        <v>0</v>
      </c>
      <c r="Q253" s="2">
        <v>15.771739130434783</v>
      </c>
      <c r="R253" s="2">
        <v>0.17810236897017309</v>
      </c>
      <c r="S253" s="2">
        <v>2.4132608695652173</v>
      </c>
      <c r="T253" s="2">
        <v>0.2748913043478261</v>
      </c>
      <c r="U253" s="2">
        <v>0</v>
      </c>
      <c r="V253" s="2">
        <v>3.0355959248803244E-2</v>
      </c>
      <c r="W253" s="2">
        <v>4.5054347826086953</v>
      </c>
      <c r="X253" s="2">
        <v>0</v>
      </c>
      <c r="Y253" s="2">
        <v>0</v>
      </c>
      <c r="Z253" s="2">
        <v>5.0877623665152819E-2</v>
      </c>
      <c r="AA253" s="2">
        <v>0</v>
      </c>
      <c r="AB253" s="2">
        <v>0</v>
      </c>
      <c r="AC253" s="2">
        <v>0</v>
      </c>
      <c r="AD253" s="2">
        <v>0</v>
      </c>
      <c r="AE253" s="2">
        <v>0</v>
      </c>
      <c r="AF253" s="2">
        <v>0</v>
      </c>
      <c r="AG253" s="2">
        <v>0</v>
      </c>
      <c r="AH253" t="s">
        <v>641</v>
      </c>
      <c r="AI253">
        <v>5</v>
      </c>
    </row>
    <row r="254" spans="1:35" x14ac:dyDescent="0.25">
      <c r="A254" t="s">
        <v>1823</v>
      </c>
      <c r="B254" t="s">
        <v>1279</v>
      </c>
      <c r="C254" t="s">
        <v>1686</v>
      </c>
      <c r="D254" t="s">
        <v>1806</v>
      </c>
      <c r="E254" s="2">
        <v>44.978260869565219</v>
      </c>
      <c r="F254" s="2">
        <v>4.7934782608695654</v>
      </c>
      <c r="G254" s="2">
        <v>0</v>
      </c>
      <c r="H254" s="2">
        <v>0.16304347826086957</v>
      </c>
      <c r="I254" s="2">
        <v>0.2608695652173913</v>
      </c>
      <c r="J254" s="2">
        <v>0</v>
      </c>
      <c r="K254" s="2">
        <v>0</v>
      </c>
      <c r="L254" s="2">
        <v>0.19358695652173916</v>
      </c>
      <c r="M254" s="2">
        <v>0</v>
      </c>
      <c r="N254" s="2">
        <v>5.2228260869565233</v>
      </c>
      <c r="O254" s="2">
        <v>0.11611889801836639</v>
      </c>
      <c r="P254" s="2">
        <v>5.4938043478260878</v>
      </c>
      <c r="Q254" s="2">
        <v>5.18663043478261</v>
      </c>
      <c r="R254" s="2">
        <v>0.23745770903818275</v>
      </c>
      <c r="S254" s="2">
        <v>0.19956521739130434</v>
      </c>
      <c r="T254" s="2">
        <v>1.1976086956521739</v>
      </c>
      <c r="U254" s="2">
        <v>0</v>
      </c>
      <c r="V254" s="2">
        <v>3.1063315611406472E-2</v>
      </c>
      <c r="W254" s="2">
        <v>0.25456521739130439</v>
      </c>
      <c r="X254" s="2">
        <v>5.4710869565217406</v>
      </c>
      <c r="Y254" s="2">
        <v>0</v>
      </c>
      <c r="Z254" s="2">
        <v>0.12729821169647176</v>
      </c>
      <c r="AA254" s="2">
        <v>0</v>
      </c>
      <c r="AB254" s="2">
        <v>0</v>
      </c>
      <c r="AC254" s="2">
        <v>0</v>
      </c>
      <c r="AD254" s="2">
        <v>0</v>
      </c>
      <c r="AE254" s="2">
        <v>0</v>
      </c>
      <c r="AF254" s="2">
        <v>0</v>
      </c>
      <c r="AG254" s="2">
        <v>0</v>
      </c>
      <c r="AH254" t="s">
        <v>587</v>
      </c>
      <c r="AI254">
        <v>5</v>
      </c>
    </row>
    <row r="255" spans="1:35" x14ac:dyDescent="0.25">
      <c r="A255" t="s">
        <v>1823</v>
      </c>
      <c r="B255" t="s">
        <v>807</v>
      </c>
      <c r="C255" t="s">
        <v>1423</v>
      </c>
      <c r="D255" t="s">
        <v>1745</v>
      </c>
      <c r="E255" s="2">
        <v>77.032608695652172</v>
      </c>
      <c r="F255" s="2">
        <v>4.4350000000000014</v>
      </c>
      <c r="G255" s="2">
        <v>0</v>
      </c>
      <c r="H255" s="2">
        <v>0.27739130434782611</v>
      </c>
      <c r="I255" s="2">
        <v>0</v>
      </c>
      <c r="J255" s="2">
        <v>0</v>
      </c>
      <c r="K255" s="2">
        <v>0</v>
      </c>
      <c r="L255" s="2">
        <v>5.2844565217391315</v>
      </c>
      <c r="M255" s="2">
        <v>4.7719565217391304</v>
      </c>
      <c r="N255" s="2">
        <v>0</v>
      </c>
      <c r="O255" s="2">
        <v>6.1947227317623817E-2</v>
      </c>
      <c r="P255" s="2">
        <v>4.6958695652173921</v>
      </c>
      <c r="Q255" s="2">
        <v>6.7038043478260869</v>
      </c>
      <c r="R255" s="2">
        <v>0.1479850430365458</v>
      </c>
      <c r="S255" s="2">
        <v>1.4075000000000002</v>
      </c>
      <c r="T255" s="2">
        <v>8.5754347826086956</v>
      </c>
      <c r="U255" s="2">
        <v>0</v>
      </c>
      <c r="V255" s="2">
        <v>0.12959362212501765</v>
      </c>
      <c r="W255" s="2">
        <v>3.6341304347826084</v>
      </c>
      <c r="X255" s="2">
        <v>2.8508695652173914</v>
      </c>
      <c r="Y255" s="2">
        <v>0</v>
      </c>
      <c r="Z255" s="2">
        <v>8.4185127698603077E-2</v>
      </c>
      <c r="AA255" s="2">
        <v>0</v>
      </c>
      <c r="AB255" s="2">
        <v>0</v>
      </c>
      <c r="AC255" s="2">
        <v>0</v>
      </c>
      <c r="AD255" s="2">
        <v>0</v>
      </c>
      <c r="AE255" s="2">
        <v>0</v>
      </c>
      <c r="AF255" s="2">
        <v>0</v>
      </c>
      <c r="AG255" s="2">
        <v>0</v>
      </c>
      <c r="AH255" t="s">
        <v>115</v>
      </c>
      <c r="AI255">
        <v>5</v>
      </c>
    </row>
    <row r="256" spans="1:35" x14ac:dyDescent="0.25">
      <c r="A256" t="s">
        <v>1823</v>
      </c>
      <c r="B256" t="s">
        <v>866</v>
      </c>
      <c r="C256" t="s">
        <v>1539</v>
      </c>
      <c r="D256" t="s">
        <v>1728</v>
      </c>
      <c r="E256" s="2">
        <v>32.532608695652172</v>
      </c>
      <c r="F256" s="2">
        <v>5.2934782608695654</v>
      </c>
      <c r="G256" s="2">
        <v>0</v>
      </c>
      <c r="H256" s="2">
        <v>0</v>
      </c>
      <c r="I256" s="2">
        <v>0</v>
      </c>
      <c r="J256" s="2">
        <v>0</v>
      </c>
      <c r="K256" s="2">
        <v>0</v>
      </c>
      <c r="L256" s="2">
        <v>2.1739130434782608E-2</v>
      </c>
      <c r="M256" s="2">
        <v>0</v>
      </c>
      <c r="N256" s="2">
        <v>1.1902173913043479</v>
      </c>
      <c r="O256" s="2">
        <v>3.6585365853658541E-2</v>
      </c>
      <c r="P256" s="2">
        <v>3.8179347826086958</v>
      </c>
      <c r="Q256" s="2">
        <v>1.4103260869565217</v>
      </c>
      <c r="R256" s="2">
        <v>0.16070831941196126</v>
      </c>
      <c r="S256" s="2">
        <v>6.5217391304347824E-2</v>
      </c>
      <c r="T256" s="2">
        <v>4.8913043478260872E-2</v>
      </c>
      <c r="U256" s="2">
        <v>0</v>
      </c>
      <c r="V256" s="2">
        <v>3.5081857667891752E-3</v>
      </c>
      <c r="W256" s="2">
        <v>0.25</v>
      </c>
      <c r="X256" s="2">
        <v>0.15597826086956521</v>
      </c>
      <c r="Y256" s="2">
        <v>0</v>
      </c>
      <c r="Z256" s="2">
        <v>1.2479117941864352E-2</v>
      </c>
      <c r="AA256" s="2">
        <v>0</v>
      </c>
      <c r="AB256" s="2">
        <v>0</v>
      </c>
      <c r="AC256" s="2">
        <v>0</v>
      </c>
      <c r="AD256" s="2">
        <v>0</v>
      </c>
      <c r="AE256" s="2">
        <v>0</v>
      </c>
      <c r="AF256" s="2">
        <v>0</v>
      </c>
      <c r="AG256" s="2">
        <v>0</v>
      </c>
      <c r="AH256" t="s">
        <v>174</v>
      </c>
      <c r="AI256">
        <v>5</v>
      </c>
    </row>
    <row r="257" spans="1:35" x14ac:dyDescent="0.25">
      <c r="A257" t="s">
        <v>1823</v>
      </c>
      <c r="B257" t="s">
        <v>1047</v>
      </c>
      <c r="C257" t="s">
        <v>1579</v>
      </c>
      <c r="D257" t="s">
        <v>1727</v>
      </c>
      <c r="E257" s="2">
        <v>58.858695652173914</v>
      </c>
      <c r="F257" s="2">
        <v>15.504239130434787</v>
      </c>
      <c r="G257" s="2">
        <v>0.32608695652173914</v>
      </c>
      <c r="H257" s="2">
        <v>0.32608695652173914</v>
      </c>
      <c r="I257" s="2">
        <v>0.33152173913043476</v>
      </c>
      <c r="J257" s="2">
        <v>0</v>
      </c>
      <c r="K257" s="2">
        <v>0</v>
      </c>
      <c r="L257" s="2">
        <v>5.2805434782608689</v>
      </c>
      <c r="M257" s="2">
        <v>3.2608695652173912E-2</v>
      </c>
      <c r="N257" s="2">
        <v>5.2611956521739112</v>
      </c>
      <c r="O257" s="2">
        <v>8.9940904893813442E-2</v>
      </c>
      <c r="P257" s="2">
        <v>3.7025000000000001</v>
      </c>
      <c r="Q257" s="2">
        <v>3.8788043478260867</v>
      </c>
      <c r="R257" s="2">
        <v>0.12880517082179133</v>
      </c>
      <c r="S257" s="2">
        <v>4.2575000000000003</v>
      </c>
      <c r="T257" s="2">
        <v>9.4516304347826097</v>
      </c>
      <c r="U257" s="2">
        <v>0</v>
      </c>
      <c r="V257" s="2">
        <v>0.23291597414589107</v>
      </c>
      <c r="W257" s="2">
        <v>5.5253260869565262</v>
      </c>
      <c r="X257" s="2">
        <v>9.438152173913041</v>
      </c>
      <c r="Y257" s="2">
        <v>0</v>
      </c>
      <c r="Z257" s="2">
        <v>0.2542271468144045</v>
      </c>
      <c r="AA257" s="2">
        <v>0</v>
      </c>
      <c r="AB257" s="2">
        <v>0</v>
      </c>
      <c r="AC257" s="2">
        <v>0</v>
      </c>
      <c r="AD257" s="2">
        <v>0</v>
      </c>
      <c r="AE257" s="2">
        <v>0</v>
      </c>
      <c r="AF257" s="2">
        <v>0</v>
      </c>
      <c r="AG257" s="2">
        <v>0</v>
      </c>
      <c r="AH257" t="s">
        <v>355</v>
      </c>
      <c r="AI257">
        <v>5</v>
      </c>
    </row>
    <row r="258" spans="1:35" x14ac:dyDescent="0.25">
      <c r="A258" t="s">
        <v>1823</v>
      </c>
      <c r="B258" t="s">
        <v>1081</v>
      </c>
      <c r="C258" t="s">
        <v>1622</v>
      </c>
      <c r="D258" t="s">
        <v>1788</v>
      </c>
      <c r="E258" s="2">
        <v>26.293478260869566</v>
      </c>
      <c r="F258" s="2">
        <v>4.9728260869565215</v>
      </c>
      <c r="G258" s="2">
        <v>0</v>
      </c>
      <c r="H258" s="2">
        <v>0.1358695652173913</v>
      </c>
      <c r="I258" s="2">
        <v>0.19565217391304349</v>
      </c>
      <c r="J258" s="2">
        <v>0</v>
      </c>
      <c r="K258" s="2">
        <v>0</v>
      </c>
      <c r="L258" s="2">
        <v>0.6915217391304348</v>
      </c>
      <c r="M258" s="2">
        <v>0</v>
      </c>
      <c r="N258" s="2">
        <v>5.3858695652173916</v>
      </c>
      <c r="O258" s="2">
        <v>0.204836709384043</v>
      </c>
      <c r="P258" s="2">
        <v>3.9529347826086965</v>
      </c>
      <c r="Q258" s="2">
        <v>0</v>
      </c>
      <c r="R258" s="2">
        <v>0.15033898305084747</v>
      </c>
      <c r="S258" s="2">
        <v>0.43021739130434788</v>
      </c>
      <c r="T258" s="2">
        <v>1.6435869565217389</v>
      </c>
      <c r="U258" s="2">
        <v>0</v>
      </c>
      <c r="V258" s="2">
        <v>7.8871434477056634E-2</v>
      </c>
      <c r="W258" s="2">
        <v>0.47293478260869565</v>
      </c>
      <c r="X258" s="2">
        <v>3.5249999999999995</v>
      </c>
      <c r="Y258" s="2">
        <v>0</v>
      </c>
      <c r="Z258" s="2">
        <v>0.15205043406366264</v>
      </c>
      <c r="AA258" s="2">
        <v>0</v>
      </c>
      <c r="AB258" s="2">
        <v>0</v>
      </c>
      <c r="AC258" s="2">
        <v>0</v>
      </c>
      <c r="AD258" s="2">
        <v>0</v>
      </c>
      <c r="AE258" s="2">
        <v>0</v>
      </c>
      <c r="AF258" s="2">
        <v>0</v>
      </c>
      <c r="AG258" s="2">
        <v>0</v>
      </c>
      <c r="AH258" t="s">
        <v>389</v>
      </c>
      <c r="AI258">
        <v>5</v>
      </c>
    </row>
    <row r="259" spans="1:35" x14ac:dyDescent="0.25">
      <c r="A259" t="s">
        <v>1823</v>
      </c>
      <c r="B259" t="s">
        <v>928</v>
      </c>
      <c r="C259" t="s">
        <v>1569</v>
      </c>
      <c r="D259" t="s">
        <v>1723</v>
      </c>
      <c r="E259" s="2">
        <v>36.597826086956523</v>
      </c>
      <c r="F259" s="2">
        <v>5.3804347826086953</v>
      </c>
      <c r="G259" s="2">
        <v>0</v>
      </c>
      <c r="H259" s="2">
        <v>0.19565217391304349</v>
      </c>
      <c r="I259" s="2">
        <v>0.2608695652173913</v>
      </c>
      <c r="J259" s="2">
        <v>0</v>
      </c>
      <c r="K259" s="2">
        <v>0</v>
      </c>
      <c r="L259" s="2">
        <v>0.85750000000000004</v>
      </c>
      <c r="M259" s="2">
        <v>0</v>
      </c>
      <c r="N259" s="2">
        <v>1.933913043478261</v>
      </c>
      <c r="O259" s="2">
        <v>5.2842292842292846E-2</v>
      </c>
      <c r="P259" s="2">
        <v>5.0214130434782618</v>
      </c>
      <c r="Q259" s="2">
        <v>0</v>
      </c>
      <c r="R259" s="2">
        <v>0.13720522720522724</v>
      </c>
      <c r="S259" s="2">
        <v>0.73358695652173889</v>
      </c>
      <c r="T259" s="2">
        <v>4.705869565217391</v>
      </c>
      <c r="U259" s="2">
        <v>0</v>
      </c>
      <c r="V259" s="2">
        <v>0.1486278586278586</v>
      </c>
      <c r="W259" s="2">
        <v>1.3541304347826086</v>
      </c>
      <c r="X259" s="2">
        <v>3.154130434782608</v>
      </c>
      <c r="Y259" s="2">
        <v>0</v>
      </c>
      <c r="Z259" s="2">
        <v>0.12318384318384315</v>
      </c>
      <c r="AA259" s="2">
        <v>0</v>
      </c>
      <c r="AB259" s="2">
        <v>0</v>
      </c>
      <c r="AC259" s="2">
        <v>0</v>
      </c>
      <c r="AD259" s="2">
        <v>0</v>
      </c>
      <c r="AE259" s="2">
        <v>0</v>
      </c>
      <c r="AF259" s="2">
        <v>0</v>
      </c>
      <c r="AG259" s="2">
        <v>0</v>
      </c>
      <c r="AH259" t="s">
        <v>236</v>
      </c>
      <c r="AI259">
        <v>5</v>
      </c>
    </row>
    <row r="260" spans="1:35" x14ac:dyDescent="0.25">
      <c r="A260" t="s">
        <v>1823</v>
      </c>
      <c r="B260" t="s">
        <v>977</v>
      </c>
      <c r="C260" t="s">
        <v>1569</v>
      </c>
      <c r="D260" t="s">
        <v>1723</v>
      </c>
      <c r="E260" s="2">
        <v>35.402173913043477</v>
      </c>
      <c r="F260" s="2">
        <v>5.3804347826086953</v>
      </c>
      <c r="G260" s="2">
        <v>0</v>
      </c>
      <c r="H260" s="2">
        <v>0.14706521739130435</v>
      </c>
      <c r="I260" s="2">
        <v>0.30434782608695654</v>
      </c>
      <c r="J260" s="2">
        <v>0</v>
      </c>
      <c r="K260" s="2">
        <v>0</v>
      </c>
      <c r="L260" s="2">
        <v>0.32586956521739135</v>
      </c>
      <c r="M260" s="2">
        <v>0</v>
      </c>
      <c r="N260" s="2">
        <v>4.4065217391304348</v>
      </c>
      <c r="O260" s="2">
        <v>0.12447037150752227</v>
      </c>
      <c r="P260" s="2">
        <v>1.798913043478261</v>
      </c>
      <c r="Q260" s="2">
        <v>0</v>
      </c>
      <c r="R260" s="2">
        <v>5.0813632176849866E-2</v>
      </c>
      <c r="S260" s="2">
        <v>0.60847826086956525</v>
      </c>
      <c r="T260" s="2">
        <v>3.2943478260869568</v>
      </c>
      <c r="U260" s="2">
        <v>0</v>
      </c>
      <c r="V260" s="2">
        <v>0.11024255449800431</v>
      </c>
      <c r="W260" s="2">
        <v>1.3424999999999998</v>
      </c>
      <c r="X260" s="2">
        <v>3.9073913043478261</v>
      </c>
      <c r="Y260" s="2">
        <v>0</v>
      </c>
      <c r="Z260" s="2">
        <v>0.14829290758366595</v>
      </c>
      <c r="AA260" s="2">
        <v>0</v>
      </c>
      <c r="AB260" s="2">
        <v>0</v>
      </c>
      <c r="AC260" s="2">
        <v>0</v>
      </c>
      <c r="AD260" s="2">
        <v>0</v>
      </c>
      <c r="AE260" s="2">
        <v>0</v>
      </c>
      <c r="AF260" s="2">
        <v>0</v>
      </c>
      <c r="AG260" s="2">
        <v>0</v>
      </c>
      <c r="AH260" t="s">
        <v>285</v>
      </c>
      <c r="AI260">
        <v>5</v>
      </c>
    </row>
    <row r="261" spans="1:35" x14ac:dyDescent="0.25">
      <c r="A261" t="s">
        <v>1823</v>
      </c>
      <c r="B261" t="s">
        <v>1298</v>
      </c>
      <c r="C261" t="s">
        <v>1695</v>
      </c>
      <c r="D261" t="s">
        <v>1773</v>
      </c>
      <c r="E261" s="2">
        <v>34.434782608695649</v>
      </c>
      <c r="F261" s="2">
        <v>5.5652173913043477</v>
      </c>
      <c r="G261" s="2">
        <v>0.28260869565217389</v>
      </c>
      <c r="H261" s="2">
        <v>0.34782608695652173</v>
      </c>
      <c r="I261" s="2">
        <v>0.34782608695652173</v>
      </c>
      <c r="J261" s="2">
        <v>0</v>
      </c>
      <c r="K261" s="2">
        <v>0</v>
      </c>
      <c r="L261" s="2">
        <v>0.25771739130434784</v>
      </c>
      <c r="M261" s="2">
        <v>0</v>
      </c>
      <c r="N261" s="2">
        <v>2.6766304347826089</v>
      </c>
      <c r="O261" s="2">
        <v>7.7730429292929309E-2</v>
      </c>
      <c r="P261" s="2">
        <v>0</v>
      </c>
      <c r="Q261" s="2">
        <v>5.2173913043478262</v>
      </c>
      <c r="R261" s="2">
        <v>0.15151515151515152</v>
      </c>
      <c r="S261" s="2">
        <v>0.29054347826086957</v>
      </c>
      <c r="T261" s="2">
        <v>0.43489130434782614</v>
      </c>
      <c r="U261" s="2">
        <v>0</v>
      </c>
      <c r="V261" s="2">
        <v>2.1066919191919196E-2</v>
      </c>
      <c r="W261" s="2">
        <v>0.86510869565217374</v>
      </c>
      <c r="X261" s="2">
        <v>0.19173913043478261</v>
      </c>
      <c r="Y261" s="2">
        <v>4.3306521739130437</v>
      </c>
      <c r="Z261" s="2">
        <v>0.15645517676767678</v>
      </c>
      <c r="AA261" s="2">
        <v>0</v>
      </c>
      <c r="AB261" s="2">
        <v>0</v>
      </c>
      <c r="AC261" s="2">
        <v>0</v>
      </c>
      <c r="AD261" s="2">
        <v>0</v>
      </c>
      <c r="AE261" s="2">
        <v>0</v>
      </c>
      <c r="AF261" s="2">
        <v>0</v>
      </c>
      <c r="AG261" s="2">
        <v>0</v>
      </c>
      <c r="AH261" t="s">
        <v>606</v>
      </c>
      <c r="AI261">
        <v>5</v>
      </c>
    </row>
    <row r="262" spans="1:35" x14ac:dyDescent="0.25">
      <c r="A262" t="s">
        <v>1823</v>
      </c>
      <c r="B262" t="s">
        <v>753</v>
      </c>
      <c r="C262" t="s">
        <v>1474</v>
      </c>
      <c r="D262" t="s">
        <v>1757</v>
      </c>
      <c r="E262" s="2">
        <v>61.271739130434781</v>
      </c>
      <c r="F262" s="2">
        <v>5.2989130434782608</v>
      </c>
      <c r="G262" s="2">
        <v>0</v>
      </c>
      <c r="H262" s="2">
        <v>0.23369565217391305</v>
      </c>
      <c r="I262" s="2">
        <v>0.45108695652173914</v>
      </c>
      <c r="J262" s="2">
        <v>0</v>
      </c>
      <c r="K262" s="2">
        <v>0</v>
      </c>
      <c r="L262" s="2">
        <v>1.4647826086956521</v>
      </c>
      <c r="M262" s="2">
        <v>0</v>
      </c>
      <c r="N262" s="2">
        <v>4.7282608695652177</v>
      </c>
      <c r="O262" s="2">
        <v>7.7168706758914324E-2</v>
      </c>
      <c r="P262" s="2">
        <v>5.0543478260869561</v>
      </c>
      <c r="Q262" s="2">
        <v>5.1820652173913047</v>
      </c>
      <c r="R262" s="2">
        <v>0.16706581514990246</v>
      </c>
      <c r="S262" s="2">
        <v>0.5494565217391304</v>
      </c>
      <c r="T262" s="2">
        <v>3.7511956521739132</v>
      </c>
      <c r="U262" s="2">
        <v>0</v>
      </c>
      <c r="V262" s="2">
        <v>7.0189817278694347E-2</v>
      </c>
      <c r="W262" s="2">
        <v>0.48184782608695648</v>
      </c>
      <c r="X262" s="2">
        <v>3.965326086956523</v>
      </c>
      <c r="Y262" s="2">
        <v>0.8128260869565217</v>
      </c>
      <c r="Z262" s="2">
        <v>8.5847081781089241E-2</v>
      </c>
      <c r="AA262" s="2">
        <v>0</v>
      </c>
      <c r="AB262" s="2">
        <v>0</v>
      </c>
      <c r="AC262" s="2">
        <v>0</v>
      </c>
      <c r="AD262" s="2">
        <v>0</v>
      </c>
      <c r="AE262" s="2">
        <v>0</v>
      </c>
      <c r="AF262" s="2">
        <v>0</v>
      </c>
      <c r="AG262" s="2">
        <v>0</v>
      </c>
      <c r="AH262" t="s">
        <v>61</v>
      </c>
      <c r="AI262">
        <v>5</v>
      </c>
    </row>
    <row r="263" spans="1:35" x14ac:dyDescent="0.25">
      <c r="A263" t="s">
        <v>1823</v>
      </c>
      <c r="B263" t="s">
        <v>1149</v>
      </c>
      <c r="C263" t="s">
        <v>1456</v>
      </c>
      <c r="D263" t="s">
        <v>1771</v>
      </c>
      <c r="E263" s="2">
        <v>176.15217391304347</v>
      </c>
      <c r="F263" s="2">
        <v>36.122282608695649</v>
      </c>
      <c r="G263" s="2">
        <v>0</v>
      </c>
      <c r="H263" s="2">
        <v>0</v>
      </c>
      <c r="I263" s="2">
        <v>0</v>
      </c>
      <c r="J263" s="2">
        <v>0</v>
      </c>
      <c r="K263" s="2">
        <v>0</v>
      </c>
      <c r="L263" s="2">
        <v>3.6460869565217391</v>
      </c>
      <c r="M263" s="2">
        <v>5.1304347826086953</v>
      </c>
      <c r="N263" s="2">
        <v>26.176630434782609</v>
      </c>
      <c r="O263" s="2">
        <v>0.17772738491916576</v>
      </c>
      <c r="P263" s="2">
        <v>5.0434782608695654</v>
      </c>
      <c r="Q263" s="2">
        <v>20.619565217391305</v>
      </c>
      <c r="R263" s="2">
        <v>0.14568678267308405</v>
      </c>
      <c r="S263" s="2">
        <v>2.0348913043478265</v>
      </c>
      <c r="T263" s="2">
        <v>4.4578260869565218</v>
      </c>
      <c r="U263" s="2">
        <v>0</v>
      </c>
      <c r="V263" s="2">
        <v>3.6858570899666793E-2</v>
      </c>
      <c r="W263" s="2">
        <v>2.283804347826087</v>
      </c>
      <c r="X263" s="2">
        <v>4.5547826086956498</v>
      </c>
      <c r="Y263" s="2">
        <v>0</v>
      </c>
      <c r="Z263" s="2">
        <v>3.8822041219301481E-2</v>
      </c>
      <c r="AA263" s="2">
        <v>0</v>
      </c>
      <c r="AB263" s="2">
        <v>0</v>
      </c>
      <c r="AC263" s="2">
        <v>0</v>
      </c>
      <c r="AD263" s="2">
        <v>0</v>
      </c>
      <c r="AE263" s="2">
        <v>0</v>
      </c>
      <c r="AF263" s="2">
        <v>0</v>
      </c>
      <c r="AG263" s="2">
        <v>0</v>
      </c>
      <c r="AH263" t="s">
        <v>457</v>
      </c>
      <c r="AI263">
        <v>5</v>
      </c>
    </row>
    <row r="264" spans="1:35" x14ac:dyDescent="0.25">
      <c r="A264" t="s">
        <v>1823</v>
      </c>
      <c r="B264" t="s">
        <v>1020</v>
      </c>
      <c r="C264" t="s">
        <v>1603</v>
      </c>
      <c r="D264" t="s">
        <v>1768</v>
      </c>
      <c r="E264" s="2">
        <v>122.04347826086956</v>
      </c>
      <c r="F264" s="2">
        <v>5.4782608695652177</v>
      </c>
      <c r="G264" s="2">
        <v>0</v>
      </c>
      <c r="H264" s="2">
        <v>0</v>
      </c>
      <c r="I264" s="2">
        <v>0</v>
      </c>
      <c r="J264" s="2">
        <v>0</v>
      </c>
      <c r="K264" s="2">
        <v>0</v>
      </c>
      <c r="L264" s="2">
        <v>5.0461956521739122</v>
      </c>
      <c r="M264" s="2">
        <v>5.2255434782608692</v>
      </c>
      <c r="N264" s="2">
        <v>0</v>
      </c>
      <c r="O264" s="2">
        <v>4.2817064481653011E-2</v>
      </c>
      <c r="P264" s="2">
        <v>8.6576086956521738</v>
      </c>
      <c r="Q264" s="2">
        <v>16.442934782608695</v>
      </c>
      <c r="R264" s="2">
        <v>0.20566886355539721</v>
      </c>
      <c r="S264" s="2">
        <v>4.8582608695652167</v>
      </c>
      <c r="T264" s="2">
        <v>11.010652173913044</v>
      </c>
      <c r="U264" s="2">
        <v>0</v>
      </c>
      <c r="V264" s="2">
        <v>0.13002671891699324</v>
      </c>
      <c r="W264" s="2">
        <v>9.7745652173913022</v>
      </c>
      <c r="X264" s="2">
        <v>7.0918478260869557</v>
      </c>
      <c r="Y264" s="2">
        <v>12.942173913043476</v>
      </c>
      <c r="Z264" s="2">
        <v>0.24424563591022438</v>
      </c>
      <c r="AA264" s="2">
        <v>0</v>
      </c>
      <c r="AB264" s="2">
        <v>0</v>
      </c>
      <c r="AC264" s="2">
        <v>0</v>
      </c>
      <c r="AD264" s="2">
        <v>0</v>
      </c>
      <c r="AE264" s="2">
        <v>0</v>
      </c>
      <c r="AF264" s="2">
        <v>0</v>
      </c>
      <c r="AG264" s="2">
        <v>0</v>
      </c>
      <c r="AH264" t="s">
        <v>328</v>
      </c>
      <c r="AI264">
        <v>5</v>
      </c>
    </row>
    <row r="265" spans="1:35" x14ac:dyDescent="0.25">
      <c r="A265" t="s">
        <v>1823</v>
      </c>
      <c r="B265" t="s">
        <v>1330</v>
      </c>
      <c r="C265" t="s">
        <v>1454</v>
      </c>
      <c r="D265" t="s">
        <v>1755</v>
      </c>
      <c r="E265" s="2">
        <v>39</v>
      </c>
      <c r="F265" s="2">
        <v>11.304347826086957</v>
      </c>
      <c r="G265" s="2">
        <v>0</v>
      </c>
      <c r="H265" s="2">
        <v>0</v>
      </c>
      <c r="I265" s="2">
        <v>0</v>
      </c>
      <c r="J265" s="2">
        <v>0</v>
      </c>
      <c r="K265" s="2">
        <v>0</v>
      </c>
      <c r="L265" s="2">
        <v>0</v>
      </c>
      <c r="M265" s="2">
        <v>9.2391304347826093</v>
      </c>
      <c r="N265" s="2">
        <v>0</v>
      </c>
      <c r="O265" s="2">
        <v>0.23690078037904128</v>
      </c>
      <c r="P265" s="2">
        <v>0</v>
      </c>
      <c r="Q265" s="2">
        <v>0</v>
      </c>
      <c r="R265" s="2">
        <v>0</v>
      </c>
      <c r="S265" s="2">
        <v>0.16239130434782609</v>
      </c>
      <c r="T265" s="2">
        <v>0.46782608695652178</v>
      </c>
      <c r="U265" s="2">
        <v>0</v>
      </c>
      <c r="V265" s="2">
        <v>1.6159420289855071E-2</v>
      </c>
      <c r="W265" s="2">
        <v>0.65358695652173915</v>
      </c>
      <c r="X265" s="2">
        <v>0</v>
      </c>
      <c r="Y265" s="2">
        <v>0</v>
      </c>
      <c r="Z265" s="2">
        <v>1.6758639910813826E-2</v>
      </c>
      <c r="AA265" s="2">
        <v>0</v>
      </c>
      <c r="AB265" s="2">
        <v>0</v>
      </c>
      <c r="AC265" s="2">
        <v>0</v>
      </c>
      <c r="AD265" s="2">
        <v>0</v>
      </c>
      <c r="AE265" s="2">
        <v>0</v>
      </c>
      <c r="AF265" s="2">
        <v>0</v>
      </c>
      <c r="AG265" s="2">
        <v>0</v>
      </c>
      <c r="AH265" t="s">
        <v>639</v>
      </c>
      <c r="AI265">
        <v>5</v>
      </c>
    </row>
    <row r="266" spans="1:35" x14ac:dyDescent="0.25">
      <c r="A266" t="s">
        <v>1823</v>
      </c>
      <c r="B266" t="s">
        <v>1216</v>
      </c>
      <c r="C266" t="s">
        <v>1635</v>
      </c>
      <c r="D266" t="s">
        <v>1755</v>
      </c>
      <c r="E266" s="2">
        <v>96.663043478260875</v>
      </c>
      <c r="F266" s="2">
        <v>4.5108695652173916</v>
      </c>
      <c r="G266" s="2">
        <v>0.53804347826086951</v>
      </c>
      <c r="H266" s="2">
        <v>0.39402173913043476</v>
      </c>
      <c r="I266" s="2">
        <v>5.7391304347826084</v>
      </c>
      <c r="J266" s="2">
        <v>0</v>
      </c>
      <c r="K266" s="2">
        <v>0</v>
      </c>
      <c r="L266" s="2">
        <v>4.8910869565217396</v>
      </c>
      <c r="M266" s="2">
        <v>4.875978260869565</v>
      </c>
      <c r="N266" s="2">
        <v>6</v>
      </c>
      <c r="O266" s="2">
        <v>0.11251433711908243</v>
      </c>
      <c r="P266" s="2">
        <v>0</v>
      </c>
      <c r="Q266" s="2">
        <v>17.130434782608695</v>
      </c>
      <c r="R266" s="2">
        <v>0.17721803665804564</v>
      </c>
      <c r="S266" s="2">
        <v>5.1108695652173912</v>
      </c>
      <c r="T266" s="2">
        <v>10.332608695652175</v>
      </c>
      <c r="U266" s="2">
        <v>0</v>
      </c>
      <c r="V266" s="2">
        <v>0.15976610817496906</v>
      </c>
      <c r="W266" s="2">
        <v>5.2755434782608708</v>
      </c>
      <c r="X266" s="2">
        <v>19.381521739130427</v>
      </c>
      <c r="Y266" s="2">
        <v>0</v>
      </c>
      <c r="Z266" s="2">
        <v>0.25508264927471036</v>
      </c>
      <c r="AA266" s="2">
        <v>0</v>
      </c>
      <c r="AB266" s="2">
        <v>0</v>
      </c>
      <c r="AC266" s="2">
        <v>0</v>
      </c>
      <c r="AD266" s="2">
        <v>0</v>
      </c>
      <c r="AE266" s="2">
        <v>5.8222826086956507</v>
      </c>
      <c r="AF266" s="2">
        <v>0</v>
      </c>
      <c r="AG266" s="2">
        <v>0</v>
      </c>
      <c r="AH266" t="s">
        <v>524</v>
      </c>
      <c r="AI266">
        <v>5</v>
      </c>
    </row>
    <row r="267" spans="1:35" x14ac:dyDescent="0.25">
      <c r="A267" t="s">
        <v>1823</v>
      </c>
      <c r="B267" t="s">
        <v>1259</v>
      </c>
      <c r="C267" t="s">
        <v>1578</v>
      </c>
      <c r="D267" t="s">
        <v>1716</v>
      </c>
      <c r="E267" s="2">
        <v>31.652173913043477</v>
      </c>
      <c r="F267" s="2">
        <v>4.7663043478260869</v>
      </c>
      <c r="G267" s="2">
        <v>0</v>
      </c>
      <c r="H267" s="2">
        <v>0</v>
      </c>
      <c r="I267" s="2">
        <v>0</v>
      </c>
      <c r="J267" s="2">
        <v>0</v>
      </c>
      <c r="K267" s="2">
        <v>0</v>
      </c>
      <c r="L267" s="2">
        <v>0.15793478260869567</v>
      </c>
      <c r="M267" s="2">
        <v>2.6789130434782611</v>
      </c>
      <c r="N267" s="2">
        <v>0</v>
      </c>
      <c r="O267" s="2">
        <v>8.4635989010989024E-2</v>
      </c>
      <c r="P267" s="2">
        <v>1.4491304347826088</v>
      </c>
      <c r="Q267" s="2">
        <v>0</v>
      </c>
      <c r="R267" s="2">
        <v>4.578296703296704E-2</v>
      </c>
      <c r="S267" s="2">
        <v>0.33173913043478259</v>
      </c>
      <c r="T267" s="2">
        <v>1.7269565217391301</v>
      </c>
      <c r="U267" s="2">
        <v>0</v>
      </c>
      <c r="V267" s="2">
        <v>6.5041208791208782E-2</v>
      </c>
      <c r="W267" s="2">
        <v>0.38315217391304346</v>
      </c>
      <c r="X267" s="2">
        <v>1.217717391304348</v>
      </c>
      <c r="Y267" s="2">
        <v>0</v>
      </c>
      <c r="Z267" s="2">
        <v>5.0576923076923082E-2</v>
      </c>
      <c r="AA267" s="2">
        <v>0</v>
      </c>
      <c r="AB267" s="2">
        <v>0</v>
      </c>
      <c r="AC267" s="2">
        <v>0</v>
      </c>
      <c r="AD267" s="2">
        <v>0</v>
      </c>
      <c r="AE267" s="2">
        <v>0</v>
      </c>
      <c r="AF267" s="2">
        <v>0</v>
      </c>
      <c r="AG267" s="2">
        <v>0</v>
      </c>
      <c r="AH267" t="s">
        <v>567</v>
      </c>
      <c r="AI267">
        <v>5</v>
      </c>
    </row>
    <row r="268" spans="1:35" x14ac:dyDescent="0.25">
      <c r="A268" t="s">
        <v>1823</v>
      </c>
      <c r="B268" t="s">
        <v>1365</v>
      </c>
      <c r="C268" t="s">
        <v>1711</v>
      </c>
      <c r="D268" t="s">
        <v>1764</v>
      </c>
      <c r="E268" s="2">
        <v>88.826086956521735</v>
      </c>
      <c r="F268" s="2">
        <v>5.7228260869565215</v>
      </c>
      <c r="G268" s="2">
        <v>0</v>
      </c>
      <c r="H268" s="2">
        <v>0</v>
      </c>
      <c r="I268" s="2">
        <v>0</v>
      </c>
      <c r="J268" s="2">
        <v>0</v>
      </c>
      <c r="K268" s="2">
        <v>0</v>
      </c>
      <c r="L268" s="2">
        <v>0</v>
      </c>
      <c r="M268" s="2">
        <v>0</v>
      </c>
      <c r="N268" s="2">
        <v>0</v>
      </c>
      <c r="O268" s="2">
        <v>0</v>
      </c>
      <c r="P268" s="2">
        <v>5.6494565217391308</v>
      </c>
      <c r="Q268" s="2">
        <v>14.502717391304348</v>
      </c>
      <c r="R268" s="2">
        <v>0.22687224669603523</v>
      </c>
      <c r="S268" s="2">
        <v>0</v>
      </c>
      <c r="T268" s="2">
        <v>0</v>
      </c>
      <c r="U268" s="2">
        <v>0</v>
      </c>
      <c r="V268" s="2">
        <v>0</v>
      </c>
      <c r="W268" s="2">
        <v>0</v>
      </c>
      <c r="X268" s="2">
        <v>0</v>
      </c>
      <c r="Y268" s="2">
        <v>0</v>
      </c>
      <c r="Z268" s="2">
        <v>0</v>
      </c>
      <c r="AA268" s="2">
        <v>51.931739130434742</v>
      </c>
      <c r="AB268" s="2">
        <v>0</v>
      </c>
      <c r="AC268" s="2">
        <v>0</v>
      </c>
      <c r="AD268" s="2">
        <v>0</v>
      </c>
      <c r="AE268" s="2">
        <v>0</v>
      </c>
      <c r="AF268" s="2">
        <v>0</v>
      </c>
      <c r="AG268" s="2">
        <v>0</v>
      </c>
      <c r="AH268" t="s">
        <v>675</v>
      </c>
      <c r="AI268">
        <v>5</v>
      </c>
    </row>
    <row r="269" spans="1:35" x14ac:dyDescent="0.25">
      <c r="A269" t="s">
        <v>1823</v>
      </c>
      <c r="B269" t="s">
        <v>874</v>
      </c>
      <c r="C269" t="s">
        <v>1542</v>
      </c>
      <c r="D269" t="s">
        <v>1731</v>
      </c>
      <c r="E269" s="2">
        <v>82.108695652173907</v>
      </c>
      <c r="F269" s="2">
        <v>4.7826086956521738</v>
      </c>
      <c r="G269" s="2">
        <v>0</v>
      </c>
      <c r="H269" s="2">
        <v>0</v>
      </c>
      <c r="I269" s="2">
        <v>0</v>
      </c>
      <c r="J269" s="2">
        <v>0</v>
      </c>
      <c r="K269" s="2">
        <v>0</v>
      </c>
      <c r="L269" s="2">
        <v>3.6656521739130437</v>
      </c>
      <c r="M269" s="2">
        <v>0</v>
      </c>
      <c r="N269" s="2">
        <v>0</v>
      </c>
      <c r="O269" s="2">
        <v>0</v>
      </c>
      <c r="P269" s="2">
        <v>10.260869565217391</v>
      </c>
      <c r="Q269" s="2">
        <v>25.241847826086957</v>
      </c>
      <c r="R269" s="2">
        <v>0.4323868149324861</v>
      </c>
      <c r="S269" s="2">
        <v>1.7998913043478262</v>
      </c>
      <c r="T269" s="2">
        <v>7.9740217391304364</v>
      </c>
      <c r="U269" s="2">
        <v>0</v>
      </c>
      <c r="V269" s="2">
        <v>0.11903627217368286</v>
      </c>
      <c r="W269" s="2">
        <v>2.9820652173913054</v>
      </c>
      <c r="X269" s="2">
        <v>6.9867391304347874</v>
      </c>
      <c r="Y269" s="2">
        <v>0</v>
      </c>
      <c r="Z269" s="2">
        <v>0.12140984908657675</v>
      </c>
      <c r="AA269" s="2">
        <v>0</v>
      </c>
      <c r="AB269" s="2">
        <v>0</v>
      </c>
      <c r="AC269" s="2">
        <v>0</v>
      </c>
      <c r="AD269" s="2">
        <v>0</v>
      </c>
      <c r="AE269" s="2">
        <v>0</v>
      </c>
      <c r="AF269" s="2">
        <v>0</v>
      </c>
      <c r="AG269" s="2">
        <v>0</v>
      </c>
      <c r="AH269" t="s">
        <v>182</v>
      </c>
      <c r="AI269">
        <v>5</v>
      </c>
    </row>
    <row r="270" spans="1:35" x14ac:dyDescent="0.25">
      <c r="A270" t="s">
        <v>1823</v>
      </c>
      <c r="B270" t="s">
        <v>1274</v>
      </c>
      <c r="C270" t="s">
        <v>1501</v>
      </c>
      <c r="D270" t="s">
        <v>1763</v>
      </c>
      <c r="E270" s="2">
        <v>65.945652173913047</v>
      </c>
      <c r="F270" s="2">
        <v>5.6521739130434785</v>
      </c>
      <c r="G270" s="2">
        <v>0.64130434782608692</v>
      </c>
      <c r="H270" s="2">
        <v>0.29347826086956524</v>
      </c>
      <c r="I270" s="2">
        <v>0.4396739130434783</v>
      </c>
      <c r="J270" s="2">
        <v>0</v>
      </c>
      <c r="K270" s="2">
        <v>0.67391304347826086</v>
      </c>
      <c r="L270" s="2">
        <v>3.8923913043478255</v>
      </c>
      <c r="M270" s="2">
        <v>3.2608695652173912E-2</v>
      </c>
      <c r="N270" s="2">
        <v>5.6521739130434785</v>
      </c>
      <c r="O270" s="2">
        <v>8.6204054722268011E-2</v>
      </c>
      <c r="P270" s="2">
        <v>0</v>
      </c>
      <c r="Q270" s="2">
        <v>0</v>
      </c>
      <c r="R270" s="2">
        <v>0</v>
      </c>
      <c r="S270" s="2">
        <v>3.9434782608695649</v>
      </c>
      <c r="T270" s="2">
        <v>7.2489130434782618</v>
      </c>
      <c r="U270" s="2">
        <v>0</v>
      </c>
      <c r="V270" s="2">
        <v>0.16972144387671007</v>
      </c>
      <c r="W270" s="2">
        <v>8.4369565217391305</v>
      </c>
      <c r="X270" s="2">
        <v>6.2554347826086953</v>
      </c>
      <c r="Y270" s="2">
        <v>0</v>
      </c>
      <c r="Z270" s="2">
        <v>0.2227954507994066</v>
      </c>
      <c r="AA270" s="2">
        <v>0</v>
      </c>
      <c r="AB270" s="2">
        <v>0</v>
      </c>
      <c r="AC270" s="2">
        <v>0</v>
      </c>
      <c r="AD270" s="2">
        <v>0</v>
      </c>
      <c r="AE270" s="2">
        <v>0</v>
      </c>
      <c r="AF270" s="2">
        <v>0</v>
      </c>
      <c r="AG270" s="2">
        <v>0</v>
      </c>
      <c r="AH270" t="s">
        <v>582</v>
      </c>
      <c r="AI270">
        <v>5</v>
      </c>
    </row>
    <row r="271" spans="1:35" x14ac:dyDescent="0.25">
      <c r="A271" t="s">
        <v>1823</v>
      </c>
      <c r="B271" t="s">
        <v>1229</v>
      </c>
      <c r="C271" t="s">
        <v>1394</v>
      </c>
      <c r="D271" t="s">
        <v>1722</v>
      </c>
      <c r="E271" s="2">
        <v>69.836956521739125</v>
      </c>
      <c r="F271" s="2">
        <v>5.0326086956521738</v>
      </c>
      <c r="G271" s="2">
        <v>0</v>
      </c>
      <c r="H271" s="2">
        <v>0.26521739130434779</v>
      </c>
      <c r="I271" s="2">
        <v>0.17934782608695651</v>
      </c>
      <c r="J271" s="2">
        <v>0</v>
      </c>
      <c r="K271" s="2">
        <v>0</v>
      </c>
      <c r="L271" s="2">
        <v>3.9131521739130442</v>
      </c>
      <c r="M271" s="2">
        <v>5.5489130434782608</v>
      </c>
      <c r="N271" s="2">
        <v>0</v>
      </c>
      <c r="O271" s="2">
        <v>7.9455252918287936E-2</v>
      </c>
      <c r="P271" s="2">
        <v>0.13043478260869565</v>
      </c>
      <c r="Q271" s="2">
        <v>7.9711956521739129</v>
      </c>
      <c r="R271" s="2">
        <v>0.11600778210116731</v>
      </c>
      <c r="S271" s="2">
        <v>1.6448913043478262</v>
      </c>
      <c r="T271" s="2">
        <v>4.5409782608695659</v>
      </c>
      <c r="U271" s="2">
        <v>0</v>
      </c>
      <c r="V271" s="2">
        <v>8.8575875486381336E-2</v>
      </c>
      <c r="W271" s="2">
        <v>1.91</v>
      </c>
      <c r="X271" s="2">
        <v>4.0620652173913046</v>
      </c>
      <c r="Y271" s="2">
        <v>0</v>
      </c>
      <c r="Z271" s="2">
        <v>8.5514396887159547E-2</v>
      </c>
      <c r="AA271" s="2">
        <v>0</v>
      </c>
      <c r="AB271" s="2">
        <v>0</v>
      </c>
      <c r="AC271" s="2">
        <v>0</v>
      </c>
      <c r="AD271" s="2">
        <v>28.368913043478262</v>
      </c>
      <c r="AE271" s="2">
        <v>0</v>
      </c>
      <c r="AF271" s="2">
        <v>0</v>
      </c>
      <c r="AG271" s="2">
        <v>0</v>
      </c>
      <c r="AH271" t="s">
        <v>537</v>
      </c>
      <c r="AI271">
        <v>5</v>
      </c>
    </row>
    <row r="272" spans="1:35" x14ac:dyDescent="0.25">
      <c r="A272" t="s">
        <v>1823</v>
      </c>
      <c r="B272" t="s">
        <v>783</v>
      </c>
      <c r="C272" t="s">
        <v>1491</v>
      </c>
      <c r="D272" t="s">
        <v>1755</v>
      </c>
      <c r="E272" s="2">
        <v>138.2608695652174</v>
      </c>
      <c r="F272" s="2">
        <v>5.1032608695652177</v>
      </c>
      <c r="G272" s="2">
        <v>7.6086956521739135E-2</v>
      </c>
      <c r="H272" s="2">
        <v>0.52445652173913049</v>
      </c>
      <c r="I272" s="2">
        <v>6.1739130434782608</v>
      </c>
      <c r="J272" s="2">
        <v>0</v>
      </c>
      <c r="K272" s="2">
        <v>0</v>
      </c>
      <c r="L272" s="2">
        <v>7.8913043478260869</v>
      </c>
      <c r="M272" s="2">
        <v>15.978260869565217</v>
      </c>
      <c r="N272" s="2">
        <v>0</v>
      </c>
      <c r="O272" s="2">
        <v>0.11556603773584904</v>
      </c>
      <c r="P272" s="2">
        <v>0</v>
      </c>
      <c r="Q272" s="2">
        <v>39.089673913043477</v>
      </c>
      <c r="R272" s="2">
        <v>0.28272405660377353</v>
      </c>
      <c r="S272" s="2">
        <v>5.0788043478260869</v>
      </c>
      <c r="T272" s="2">
        <v>15.467391304347826</v>
      </c>
      <c r="U272" s="2">
        <v>0</v>
      </c>
      <c r="V272" s="2">
        <v>0.14860455974842768</v>
      </c>
      <c r="W272" s="2">
        <v>16.774456521739129</v>
      </c>
      <c r="X272" s="2">
        <v>19.144021739130434</v>
      </c>
      <c r="Y272" s="2">
        <v>0</v>
      </c>
      <c r="Z272" s="2">
        <v>0.25978773584905657</v>
      </c>
      <c r="AA272" s="2">
        <v>0</v>
      </c>
      <c r="AB272" s="2">
        <v>0</v>
      </c>
      <c r="AC272" s="2">
        <v>0</v>
      </c>
      <c r="AD272" s="2">
        <v>0</v>
      </c>
      <c r="AE272" s="2">
        <v>3.8043478260869565</v>
      </c>
      <c r="AF272" s="2">
        <v>0</v>
      </c>
      <c r="AG272" s="2">
        <v>0</v>
      </c>
      <c r="AH272" t="s">
        <v>91</v>
      </c>
      <c r="AI272">
        <v>5</v>
      </c>
    </row>
    <row r="273" spans="1:35" x14ac:dyDescent="0.25">
      <c r="A273" t="s">
        <v>1823</v>
      </c>
      <c r="B273" t="s">
        <v>1307</v>
      </c>
      <c r="C273" t="s">
        <v>1699</v>
      </c>
      <c r="D273" t="s">
        <v>1808</v>
      </c>
      <c r="E273" s="2">
        <v>34.304347826086953</v>
      </c>
      <c r="F273" s="2">
        <v>2.1195652173913042</v>
      </c>
      <c r="G273" s="2">
        <v>0</v>
      </c>
      <c r="H273" s="2">
        <v>0</v>
      </c>
      <c r="I273" s="2">
        <v>0</v>
      </c>
      <c r="J273" s="2">
        <v>0</v>
      </c>
      <c r="K273" s="2">
        <v>0</v>
      </c>
      <c r="L273" s="2">
        <v>0.29076086956521741</v>
      </c>
      <c r="M273" s="2">
        <v>3.9375</v>
      </c>
      <c r="N273" s="2">
        <v>0</v>
      </c>
      <c r="O273" s="2">
        <v>0.11478136882129279</v>
      </c>
      <c r="P273" s="2">
        <v>4.0978260869565215</v>
      </c>
      <c r="Q273" s="2">
        <v>8.8777173913043477</v>
      </c>
      <c r="R273" s="2">
        <v>0.37824778200253489</v>
      </c>
      <c r="S273" s="2">
        <v>2.9891304347826088E-2</v>
      </c>
      <c r="T273" s="2">
        <v>0</v>
      </c>
      <c r="U273" s="2">
        <v>0</v>
      </c>
      <c r="V273" s="2">
        <v>8.7135614702154641E-4</v>
      </c>
      <c r="W273" s="2">
        <v>0.45923913043478259</v>
      </c>
      <c r="X273" s="2">
        <v>2.717391304347826E-2</v>
      </c>
      <c r="Y273" s="2">
        <v>0</v>
      </c>
      <c r="Z273" s="2">
        <v>1.4179340937896072E-2</v>
      </c>
      <c r="AA273" s="2">
        <v>0</v>
      </c>
      <c r="AB273" s="2">
        <v>0</v>
      </c>
      <c r="AC273" s="2">
        <v>0</v>
      </c>
      <c r="AD273" s="2">
        <v>0.95923913043478259</v>
      </c>
      <c r="AE273" s="2">
        <v>0</v>
      </c>
      <c r="AF273" s="2">
        <v>0</v>
      </c>
      <c r="AG273" s="2">
        <v>0</v>
      </c>
      <c r="AH273" t="s">
        <v>615</v>
      </c>
      <c r="AI273">
        <v>5</v>
      </c>
    </row>
    <row r="274" spans="1:35" x14ac:dyDescent="0.25">
      <c r="A274" t="s">
        <v>1823</v>
      </c>
      <c r="B274" t="s">
        <v>1238</v>
      </c>
      <c r="C274" t="s">
        <v>1672</v>
      </c>
      <c r="D274" t="s">
        <v>1804</v>
      </c>
      <c r="E274" s="2">
        <v>34.152173913043477</v>
      </c>
      <c r="F274" s="2">
        <v>6.7527173913043477</v>
      </c>
      <c r="G274" s="2">
        <v>0</v>
      </c>
      <c r="H274" s="2">
        <v>0</v>
      </c>
      <c r="I274" s="2">
        <v>0.2608695652173913</v>
      </c>
      <c r="J274" s="2">
        <v>0</v>
      </c>
      <c r="K274" s="2">
        <v>0</v>
      </c>
      <c r="L274" s="2">
        <v>2.8695652173913042</v>
      </c>
      <c r="M274" s="2">
        <v>0</v>
      </c>
      <c r="N274" s="2">
        <v>5.8282608695652183</v>
      </c>
      <c r="O274" s="2">
        <v>0.17065563335455128</v>
      </c>
      <c r="P274" s="2">
        <v>0</v>
      </c>
      <c r="Q274" s="2">
        <v>8.5015217391304354</v>
      </c>
      <c r="R274" s="2">
        <v>0.24893061744112033</v>
      </c>
      <c r="S274" s="2">
        <v>3.5801086956521733</v>
      </c>
      <c r="T274" s="2">
        <v>5.7391304347826084</v>
      </c>
      <c r="U274" s="2">
        <v>0</v>
      </c>
      <c r="V274" s="2">
        <v>0.27287396562698912</v>
      </c>
      <c r="W274" s="2">
        <v>6.5671739130434785</v>
      </c>
      <c r="X274" s="2">
        <v>0</v>
      </c>
      <c r="Y274" s="2">
        <v>0</v>
      </c>
      <c r="Z274" s="2">
        <v>0.19229153405474222</v>
      </c>
      <c r="AA274" s="2">
        <v>0</v>
      </c>
      <c r="AB274" s="2">
        <v>0</v>
      </c>
      <c r="AC274" s="2">
        <v>0</v>
      </c>
      <c r="AD274" s="2">
        <v>31.292391304347824</v>
      </c>
      <c r="AE274" s="2">
        <v>0</v>
      </c>
      <c r="AF274" s="2">
        <v>0</v>
      </c>
      <c r="AG274" s="2">
        <v>0</v>
      </c>
      <c r="AH274" t="s">
        <v>546</v>
      </c>
      <c r="AI274">
        <v>5</v>
      </c>
    </row>
    <row r="275" spans="1:35" x14ac:dyDescent="0.25">
      <c r="A275" t="s">
        <v>1823</v>
      </c>
      <c r="B275" t="s">
        <v>1140</v>
      </c>
      <c r="C275" t="s">
        <v>1404</v>
      </c>
      <c r="D275" t="s">
        <v>1772</v>
      </c>
      <c r="E275" s="2">
        <v>54.086956521739133</v>
      </c>
      <c r="F275" s="2">
        <v>24.046195652173914</v>
      </c>
      <c r="G275" s="2">
        <v>0.11956521739130435</v>
      </c>
      <c r="H275" s="2">
        <v>0</v>
      </c>
      <c r="I275" s="2">
        <v>0</v>
      </c>
      <c r="J275" s="2">
        <v>0</v>
      </c>
      <c r="K275" s="2">
        <v>0</v>
      </c>
      <c r="L275" s="2">
        <v>0.28913043478260869</v>
      </c>
      <c r="M275" s="2">
        <v>4.5543478260869561</v>
      </c>
      <c r="N275" s="2">
        <v>0</v>
      </c>
      <c r="O275" s="2">
        <v>8.4204180064308673E-2</v>
      </c>
      <c r="P275" s="2">
        <v>5.0978260869565215</v>
      </c>
      <c r="Q275" s="2">
        <v>5.7744565217391308</v>
      </c>
      <c r="R275" s="2">
        <v>0.20101487138263666</v>
      </c>
      <c r="S275" s="2">
        <v>0.91456521739130425</v>
      </c>
      <c r="T275" s="2">
        <v>6.1281521739130431</v>
      </c>
      <c r="U275" s="2">
        <v>0</v>
      </c>
      <c r="V275" s="2">
        <v>0.13021101286173634</v>
      </c>
      <c r="W275" s="2">
        <v>0.68891304347826077</v>
      </c>
      <c r="X275" s="2">
        <v>6.7834782608695656</v>
      </c>
      <c r="Y275" s="2">
        <v>0</v>
      </c>
      <c r="Z275" s="2">
        <v>0.13815514469453374</v>
      </c>
      <c r="AA275" s="2">
        <v>0</v>
      </c>
      <c r="AB275" s="2">
        <v>0</v>
      </c>
      <c r="AC275" s="2">
        <v>0</v>
      </c>
      <c r="AD275" s="2">
        <v>0</v>
      </c>
      <c r="AE275" s="2">
        <v>0</v>
      </c>
      <c r="AF275" s="2">
        <v>0</v>
      </c>
      <c r="AG275" s="2">
        <v>0</v>
      </c>
      <c r="AH275" t="s">
        <v>448</v>
      </c>
      <c r="AI275">
        <v>5</v>
      </c>
    </row>
    <row r="276" spans="1:35" x14ac:dyDescent="0.25">
      <c r="A276" t="s">
        <v>1823</v>
      </c>
      <c r="B276" t="s">
        <v>1041</v>
      </c>
      <c r="C276" t="s">
        <v>1608</v>
      </c>
      <c r="D276" t="s">
        <v>1755</v>
      </c>
      <c r="E276" s="2">
        <v>102.03260869565217</v>
      </c>
      <c r="F276" s="2">
        <v>5.0434782608695654</v>
      </c>
      <c r="G276" s="2">
        <v>0.13043478260869565</v>
      </c>
      <c r="H276" s="2">
        <v>0</v>
      </c>
      <c r="I276" s="2">
        <v>0.50815217391304346</v>
      </c>
      <c r="J276" s="2">
        <v>0</v>
      </c>
      <c r="K276" s="2">
        <v>0</v>
      </c>
      <c r="L276" s="2">
        <v>6.6129347826086953</v>
      </c>
      <c r="M276" s="2">
        <v>7.8614130434782608</v>
      </c>
      <c r="N276" s="2">
        <v>0</v>
      </c>
      <c r="O276" s="2">
        <v>7.704804516885054E-2</v>
      </c>
      <c r="P276" s="2">
        <v>5.6032608695652177</v>
      </c>
      <c r="Q276" s="2">
        <v>14.804347826086957</v>
      </c>
      <c r="R276" s="2">
        <v>0.20001065303078727</v>
      </c>
      <c r="S276" s="2">
        <v>3.816413043478259</v>
      </c>
      <c r="T276" s="2">
        <v>6.6311956521739139</v>
      </c>
      <c r="U276" s="2">
        <v>0</v>
      </c>
      <c r="V276" s="2">
        <v>0.10239480132097581</v>
      </c>
      <c r="W276" s="2">
        <v>2.5758695652173911</v>
      </c>
      <c r="X276" s="2">
        <v>8.2303260869565236</v>
      </c>
      <c r="Y276" s="2">
        <v>0</v>
      </c>
      <c r="Z276" s="2">
        <v>0.10590923617769259</v>
      </c>
      <c r="AA276" s="2">
        <v>0</v>
      </c>
      <c r="AB276" s="2">
        <v>7.0652173913043473E-2</v>
      </c>
      <c r="AC276" s="2">
        <v>0</v>
      </c>
      <c r="AD276" s="2">
        <v>0</v>
      </c>
      <c r="AE276" s="2">
        <v>0</v>
      </c>
      <c r="AF276" s="2">
        <v>0</v>
      </c>
      <c r="AG276" s="2">
        <v>0</v>
      </c>
      <c r="AH276" t="s">
        <v>349</v>
      </c>
      <c r="AI276">
        <v>5</v>
      </c>
    </row>
    <row r="277" spans="1:35" x14ac:dyDescent="0.25">
      <c r="A277" t="s">
        <v>1823</v>
      </c>
      <c r="B277" t="s">
        <v>818</v>
      </c>
      <c r="C277" t="s">
        <v>1510</v>
      </c>
      <c r="D277" t="s">
        <v>1755</v>
      </c>
      <c r="E277" s="2">
        <v>134.15217391304347</v>
      </c>
      <c r="F277" s="2">
        <v>5.6521739130434785</v>
      </c>
      <c r="G277" s="2">
        <v>0.32608695652173914</v>
      </c>
      <c r="H277" s="2">
        <v>0</v>
      </c>
      <c r="I277" s="2">
        <v>1.5190217391304348</v>
      </c>
      <c r="J277" s="2">
        <v>0</v>
      </c>
      <c r="K277" s="2">
        <v>0</v>
      </c>
      <c r="L277" s="2">
        <v>3.9358695652173923</v>
      </c>
      <c r="M277" s="2">
        <v>5.3423913043478262</v>
      </c>
      <c r="N277" s="2">
        <v>10.527173913043478</v>
      </c>
      <c r="O277" s="2">
        <v>0.11829525198509157</v>
      </c>
      <c r="P277" s="2">
        <v>5.4239130434782608</v>
      </c>
      <c r="Q277" s="2">
        <v>11.616847826086957</v>
      </c>
      <c r="R277" s="2">
        <v>0.12702560362988172</v>
      </c>
      <c r="S277" s="2">
        <v>10.060434782608695</v>
      </c>
      <c r="T277" s="2">
        <v>0.56184782608695649</v>
      </c>
      <c r="U277" s="2">
        <v>0</v>
      </c>
      <c r="V277" s="2">
        <v>7.9180845892075843E-2</v>
      </c>
      <c r="W277" s="2">
        <v>5.577826086956521</v>
      </c>
      <c r="X277" s="2">
        <v>5.317499999999999</v>
      </c>
      <c r="Y277" s="2">
        <v>0</v>
      </c>
      <c r="Z277" s="2">
        <v>8.1216172419380964E-2</v>
      </c>
      <c r="AA277" s="2">
        <v>0</v>
      </c>
      <c r="AB277" s="2">
        <v>0</v>
      </c>
      <c r="AC277" s="2">
        <v>0</v>
      </c>
      <c r="AD277" s="2">
        <v>0</v>
      </c>
      <c r="AE277" s="2">
        <v>53.486413043478258</v>
      </c>
      <c r="AF277" s="2">
        <v>0</v>
      </c>
      <c r="AG277" s="2">
        <v>0</v>
      </c>
      <c r="AH277" t="s">
        <v>126</v>
      </c>
      <c r="AI277">
        <v>5</v>
      </c>
    </row>
    <row r="278" spans="1:35" x14ac:dyDescent="0.25">
      <c r="A278" t="s">
        <v>1823</v>
      </c>
      <c r="B278" t="s">
        <v>832</v>
      </c>
      <c r="C278" t="s">
        <v>1518</v>
      </c>
      <c r="D278" t="s">
        <v>1762</v>
      </c>
      <c r="E278" s="2">
        <v>87.304347826086953</v>
      </c>
      <c r="F278" s="2">
        <v>4.8695652173913047</v>
      </c>
      <c r="G278" s="2">
        <v>0</v>
      </c>
      <c r="H278" s="2">
        <v>0</v>
      </c>
      <c r="I278" s="2">
        <v>0</v>
      </c>
      <c r="J278" s="2">
        <v>0</v>
      </c>
      <c r="K278" s="2">
        <v>0</v>
      </c>
      <c r="L278" s="2">
        <v>0.55989130434782608</v>
      </c>
      <c r="M278" s="2">
        <v>5.2092391304347823</v>
      </c>
      <c r="N278" s="2">
        <v>4.7418478260869561</v>
      </c>
      <c r="O278" s="2">
        <v>0.11398157370517928</v>
      </c>
      <c r="P278" s="2">
        <v>5.5461956521739131</v>
      </c>
      <c r="Q278" s="2">
        <v>23.918478260869566</v>
      </c>
      <c r="R278" s="2">
        <v>0.33749377490039845</v>
      </c>
      <c r="S278" s="2">
        <v>2.0610869565217387</v>
      </c>
      <c r="T278" s="2">
        <v>5.3864130434782611</v>
      </c>
      <c r="U278" s="2">
        <v>0</v>
      </c>
      <c r="V278" s="2">
        <v>8.5305029880478084E-2</v>
      </c>
      <c r="W278" s="2">
        <v>3.5611956521739132</v>
      </c>
      <c r="X278" s="2">
        <v>6.6134782608695675</v>
      </c>
      <c r="Y278" s="2">
        <v>0</v>
      </c>
      <c r="Z278" s="2">
        <v>0.11654257968127493</v>
      </c>
      <c r="AA278" s="2">
        <v>0</v>
      </c>
      <c r="AB278" s="2">
        <v>0</v>
      </c>
      <c r="AC278" s="2">
        <v>0</v>
      </c>
      <c r="AD278" s="2">
        <v>0</v>
      </c>
      <c r="AE278" s="2">
        <v>0</v>
      </c>
      <c r="AF278" s="2">
        <v>0</v>
      </c>
      <c r="AG278" s="2">
        <v>0</v>
      </c>
      <c r="AH278" t="s">
        <v>140</v>
      </c>
      <c r="AI278">
        <v>5</v>
      </c>
    </row>
    <row r="279" spans="1:35" x14ac:dyDescent="0.25">
      <c r="A279" t="s">
        <v>1823</v>
      </c>
      <c r="B279" t="s">
        <v>705</v>
      </c>
      <c r="C279" t="s">
        <v>1391</v>
      </c>
      <c r="D279" t="s">
        <v>1765</v>
      </c>
      <c r="E279" s="2">
        <v>100.42391304347827</v>
      </c>
      <c r="F279" s="2">
        <v>32.076086956521742</v>
      </c>
      <c r="G279" s="2">
        <v>0.19565217391304349</v>
      </c>
      <c r="H279" s="2">
        <v>0</v>
      </c>
      <c r="I279" s="2">
        <v>0</v>
      </c>
      <c r="J279" s="2">
        <v>0</v>
      </c>
      <c r="K279" s="2">
        <v>0</v>
      </c>
      <c r="L279" s="2">
        <v>1.6505434782608692</v>
      </c>
      <c r="M279" s="2">
        <v>5.8043478260869561</v>
      </c>
      <c r="N279" s="2">
        <v>0</v>
      </c>
      <c r="O279" s="2">
        <v>5.7798463037125221E-2</v>
      </c>
      <c r="P279" s="2">
        <v>4.7527173913043477</v>
      </c>
      <c r="Q279" s="2">
        <v>11.921195652173912</v>
      </c>
      <c r="R279" s="2">
        <v>0.16603528520402638</v>
      </c>
      <c r="S279" s="2">
        <v>2.9039130434782607</v>
      </c>
      <c r="T279" s="2">
        <v>6.5495652173913053</v>
      </c>
      <c r="U279" s="2">
        <v>0</v>
      </c>
      <c r="V279" s="2">
        <v>9.4135728974997307E-2</v>
      </c>
      <c r="W279" s="2">
        <v>5.2920652173913032</v>
      </c>
      <c r="X279" s="2">
        <v>10.556956521739131</v>
      </c>
      <c r="Y279" s="2">
        <v>7.1521739130434789E-2</v>
      </c>
      <c r="Z279" s="2">
        <v>0.15853339105963848</v>
      </c>
      <c r="AA279" s="2">
        <v>0</v>
      </c>
      <c r="AB279" s="2">
        <v>0</v>
      </c>
      <c r="AC279" s="2">
        <v>0</v>
      </c>
      <c r="AD279" s="2">
        <v>0</v>
      </c>
      <c r="AE279" s="2">
        <v>0</v>
      </c>
      <c r="AF279" s="2">
        <v>0</v>
      </c>
      <c r="AG279" s="2">
        <v>0</v>
      </c>
      <c r="AH279" t="s">
        <v>13</v>
      </c>
      <c r="AI279">
        <v>5</v>
      </c>
    </row>
    <row r="280" spans="1:35" x14ac:dyDescent="0.25">
      <c r="A280" t="s">
        <v>1823</v>
      </c>
      <c r="B280" t="s">
        <v>741</v>
      </c>
      <c r="C280" t="s">
        <v>1467</v>
      </c>
      <c r="D280" t="s">
        <v>1755</v>
      </c>
      <c r="E280" s="2">
        <v>180.16304347826087</v>
      </c>
      <c r="F280" s="2">
        <v>5.4592391304347823</v>
      </c>
      <c r="G280" s="2">
        <v>0</v>
      </c>
      <c r="H280" s="2">
        <v>0</v>
      </c>
      <c r="I280" s="2">
        <v>0</v>
      </c>
      <c r="J280" s="2">
        <v>0</v>
      </c>
      <c r="K280" s="2">
        <v>0</v>
      </c>
      <c r="L280" s="2">
        <v>5.4280434782608697</v>
      </c>
      <c r="M280" s="2">
        <v>3.0434782608695654</v>
      </c>
      <c r="N280" s="2">
        <v>10.586956521739131</v>
      </c>
      <c r="O280" s="2">
        <v>7.5656108597285068E-2</v>
      </c>
      <c r="P280" s="2">
        <v>5.3994565217391308</v>
      </c>
      <c r="Q280" s="2">
        <v>21.684782608695652</v>
      </c>
      <c r="R280" s="2">
        <v>0.15033182503770737</v>
      </c>
      <c r="S280" s="2">
        <v>9.6094565217391317</v>
      </c>
      <c r="T280" s="2">
        <v>16.223804347826075</v>
      </c>
      <c r="U280" s="2">
        <v>0</v>
      </c>
      <c r="V280" s="2">
        <v>0.14338823529411759</v>
      </c>
      <c r="W280" s="2">
        <v>15.641086956521747</v>
      </c>
      <c r="X280" s="2">
        <v>15.140000000000004</v>
      </c>
      <c r="Y280" s="2">
        <v>0</v>
      </c>
      <c r="Z280" s="2">
        <v>0.17085128205128211</v>
      </c>
      <c r="AA280" s="2">
        <v>0</v>
      </c>
      <c r="AB280" s="2">
        <v>0</v>
      </c>
      <c r="AC280" s="2">
        <v>0</v>
      </c>
      <c r="AD280" s="2">
        <v>0</v>
      </c>
      <c r="AE280" s="2">
        <v>23.603260869565219</v>
      </c>
      <c r="AF280" s="2">
        <v>0</v>
      </c>
      <c r="AG280" s="2">
        <v>0</v>
      </c>
      <c r="AH280" t="s">
        <v>49</v>
      </c>
      <c r="AI280">
        <v>5</v>
      </c>
    </row>
    <row r="281" spans="1:35" x14ac:dyDescent="0.25">
      <c r="A281" t="s">
        <v>1823</v>
      </c>
      <c r="B281" t="s">
        <v>879</v>
      </c>
      <c r="C281" t="s">
        <v>1474</v>
      </c>
      <c r="D281" t="s">
        <v>1757</v>
      </c>
      <c r="E281" s="2">
        <v>39.032608695652172</v>
      </c>
      <c r="F281" s="2">
        <v>32.839673913043477</v>
      </c>
      <c r="G281" s="2">
        <v>4.3478260869565216E-2</v>
      </c>
      <c r="H281" s="2">
        <v>0</v>
      </c>
      <c r="I281" s="2">
        <v>0</v>
      </c>
      <c r="J281" s="2">
        <v>0</v>
      </c>
      <c r="K281" s="2">
        <v>0</v>
      </c>
      <c r="L281" s="2">
        <v>2.8831521739130435</v>
      </c>
      <c r="M281" s="2">
        <v>5.5652173913043477</v>
      </c>
      <c r="N281" s="2">
        <v>2.3695652173913042</v>
      </c>
      <c r="O281" s="2">
        <v>0.20328599275967699</v>
      </c>
      <c r="P281" s="2">
        <v>3.2744565217391304</v>
      </c>
      <c r="Q281" s="2">
        <v>0</v>
      </c>
      <c r="R281" s="2">
        <v>8.3890281258702321E-2</v>
      </c>
      <c r="S281" s="2">
        <v>4.152826086956523</v>
      </c>
      <c r="T281" s="2">
        <v>6.2061956521739159</v>
      </c>
      <c r="U281" s="2">
        <v>0</v>
      </c>
      <c r="V281" s="2">
        <v>0.26539404065719868</v>
      </c>
      <c r="W281" s="2">
        <v>7.2930434782608708</v>
      </c>
      <c r="X281" s="2">
        <v>9.0427173913043486</v>
      </c>
      <c r="Y281" s="2">
        <v>0.12586956521739132</v>
      </c>
      <c r="Z281" s="2">
        <v>0.42174046226677819</v>
      </c>
      <c r="AA281" s="2">
        <v>0</v>
      </c>
      <c r="AB281" s="2">
        <v>0</v>
      </c>
      <c r="AC281" s="2">
        <v>0</v>
      </c>
      <c r="AD281" s="2">
        <v>0</v>
      </c>
      <c r="AE281" s="2">
        <v>0</v>
      </c>
      <c r="AF281" s="2">
        <v>0</v>
      </c>
      <c r="AG281" s="2">
        <v>0</v>
      </c>
      <c r="AH281" t="s">
        <v>187</v>
      </c>
      <c r="AI281">
        <v>5</v>
      </c>
    </row>
    <row r="282" spans="1:35" x14ac:dyDescent="0.25">
      <c r="A282" t="s">
        <v>1823</v>
      </c>
      <c r="B282" t="s">
        <v>1159</v>
      </c>
      <c r="C282" t="s">
        <v>1501</v>
      </c>
      <c r="D282" t="s">
        <v>1763</v>
      </c>
      <c r="E282" s="2">
        <v>69.130434782608702</v>
      </c>
      <c r="F282" s="2">
        <v>3.347826086956522</v>
      </c>
      <c r="G282" s="2">
        <v>0</v>
      </c>
      <c r="H282" s="2">
        <v>0</v>
      </c>
      <c r="I282" s="2">
        <v>0</v>
      </c>
      <c r="J282" s="2">
        <v>0</v>
      </c>
      <c r="K282" s="2">
        <v>0</v>
      </c>
      <c r="L282" s="2">
        <v>0.77891304347826096</v>
      </c>
      <c r="M282" s="2">
        <v>5</v>
      </c>
      <c r="N282" s="2">
        <v>2.1820652173913042</v>
      </c>
      <c r="O282" s="2">
        <v>0.10389150943396226</v>
      </c>
      <c r="P282" s="2">
        <v>5.4076086956521738</v>
      </c>
      <c r="Q282" s="2">
        <v>9.3152173913043477</v>
      </c>
      <c r="R282" s="2">
        <v>0.21297169811320751</v>
      </c>
      <c r="S282" s="2">
        <v>3.2866304347826101</v>
      </c>
      <c r="T282" s="2">
        <v>6.7031521739130442</v>
      </c>
      <c r="U282" s="2">
        <v>0</v>
      </c>
      <c r="V282" s="2">
        <v>0.14450628930817611</v>
      </c>
      <c r="W282" s="2">
        <v>4.4838043478260872</v>
      </c>
      <c r="X282" s="2">
        <v>2.8396739130434776</v>
      </c>
      <c r="Y282" s="2">
        <v>0</v>
      </c>
      <c r="Z282" s="2">
        <v>0.10593710691823897</v>
      </c>
      <c r="AA282" s="2">
        <v>0</v>
      </c>
      <c r="AB282" s="2">
        <v>0</v>
      </c>
      <c r="AC282" s="2">
        <v>0</v>
      </c>
      <c r="AD282" s="2">
        <v>0</v>
      </c>
      <c r="AE282" s="2">
        <v>0</v>
      </c>
      <c r="AF282" s="2">
        <v>0</v>
      </c>
      <c r="AG282" s="2">
        <v>0</v>
      </c>
      <c r="AH282" t="s">
        <v>467</v>
      </c>
      <c r="AI282">
        <v>5</v>
      </c>
    </row>
    <row r="283" spans="1:35" x14ac:dyDescent="0.25">
      <c r="A283" t="s">
        <v>1823</v>
      </c>
      <c r="B283" t="s">
        <v>930</v>
      </c>
      <c r="C283" t="s">
        <v>1490</v>
      </c>
      <c r="D283" t="s">
        <v>1755</v>
      </c>
      <c r="E283" s="2">
        <v>89.5</v>
      </c>
      <c r="F283" s="2">
        <v>5.8260869565217392</v>
      </c>
      <c r="G283" s="2">
        <v>0.39130434782608697</v>
      </c>
      <c r="H283" s="2">
        <v>0.2608695652173913</v>
      </c>
      <c r="I283" s="2">
        <v>0.4891304347826087</v>
      </c>
      <c r="J283" s="2">
        <v>0</v>
      </c>
      <c r="K283" s="2">
        <v>0</v>
      </c>
      <c r="L283" s="2">
        <v>3.6167391304347816</v>
      </c>
      <c r="M283" s="2">
        <v>5.1467391304347823</v>
      </c>
      <c r="N283" s="2">
        <v>3.5923913043478262</v>
      </c>
      <c r="O283" s="2">
        <v>9.7643915472431383E-2</v>
      </c>
      <c r="P283" s="2">
        <v>5.5434782608695654</v>
      </c>
      <c r="Q283" s="2">
        <v>19.940217391304348</v>
      </c>
      <c r="R283" s="2">
        <v>0.28473402963322808</v>
      </c>
      <c r="S283" s="2">
        <v>1.9092391304347827</v>
      </c>
      <c r="T283" s="2">
        <v>3.6816304347826092</v>
      </c>
      <c r="U283" s="2">
        <v>0</v>
      </c>
      <c r="V283" s="2">
        <v>6.2467816371144042E-2</v>
      </c>
      <c r="W283" s="2">
        <v>3.4401086956521736</v>
      </c>
      <c r="X283" s="2">
        <v>9.4336956521739097</v>
      </c>
      <c r="Y283" s="2">
        <v>0</v>
      </c>
      <c r="Z283" s="2">
        <v>0.14384138936118529</v>
      </c>
      <c r="AA283" s="2">
        <v>0</v>
      </c>
      <c r="AB283" s="2">
        <v>0</v>
      </c>
      <c r="AC283" s="2">
        <v>0</v>
      </c>
      <c r="AD283" s="2">
        <v>0</v>
      </c>
      <c r="AE283" s="2">
        <v>0</v>
      </c>
      <c r="AF283" s="2">
        <v>0</v>
      </c>
      <c r="AG283" s="2">
        <v>0</v>
      </c>
      <c r="AH283" t="s">
        <v>238</v>
      </c>
      <c r="AI283">
        <v>5</v>
      </c>
    </row>
    <row r="284" spans="1:35" x14ac:dyDescent="0.25">
      <c r="A284" t="s">
        <v>1823</v>
      </c>
      <c r="B284" t="s">
        <v>1178</v>
      </c>
      <c r="C284" t="s">
        <v>1638</v>
      </c>
      <c r="D284" t="s">
        <v>1787</v>
      </c>
      <c r="E284" s="2">
        <v>10.554347826086957</v>
      </c>
      <c r="F284" s="2">
        <v>2.2110869565217373</v>
      </c>
      <c r="G284" s="2">
        <v>0</v>
      </c>
      <c r="H284" s="2">
        <v>0</v>
      </c>
      <c r="I284" s="2">
        <v>0</v>
      </c>
      <c r="J284" s="2">
        <v>0</v>
      </c>
      <c r="K284" s="2">
        <v>0</v>
      </c>
      <c r="L284" s="2">
        <v>0</v>
      </c>
      <c r="M284" s="2">
        <v>0</v>
      </c>
      <c r="N284" s="2">
        <v>1.0071739130434774</v>
      </c>
      <c r="O284" s="2">
        <v>9.5427394438722876E-2</v>
      </c>
      <c r="P284" s="2">
        <v>1.0085869565217387</v>
      </c>
      <c r="Q284" s="2">
        <v>1.9617391304347829</v>
      </c>
      <c r="R284" s="2">
        <v>0.28143151390319254</v>
      </c>
      <c r="S284" s="2">
        <v>1.6304347826086956E-2</v>
      </c>
      <c r="T284" s="2">
        <v>0.28804347826086957</v>
      </c>
      <c r="U284" s="2">
        <v>0</v>
      </c>
      <c r="V284" s="2">
        <v>2.8836251287332648E-2</v>
      </c>
      <c r="W284" s="2">
        <v>5.9782608695652176E-2</v>
      </c>
      <c r="X284" s="2">
        <v>9.5108695652173919E-2</v>
      </c>
      <c r="Y284" s="2">
        <v>0</v>
      </c>
      <c r="Z284" s="2">
        <v>1.4675592173017509E-2</v>
      </c>
      <c r="AA284" s="2">
        <v>0</v>
      </c>
      <c r="AB284" s="2">
        <v>0</v>
      </c>
      <c r="AC284" s="2">
        <v>0</v>
      </c>
      <c r="AD284" s="2">
        <v>0</v>
      </c>
      <c r="AE284" s="2">
        <v>0</v>
      </c>
      <c r="AF284" s="2">
        <v>0</v>
      </c>
      <c r="AG284" s="2">
        <v>0</v>
      </c>
      <c r="AH284" t="s">
        <v>486</v>
      </c>
      <c r="AI284">
        <v>5</v>
      </c>
    </row>
    <row r="285" spans="1:35" x14ac:dyDescent="0.25">
      <c r="A285" t="s">
        <v>1823</v>
      </c>
      <c r="B285" t="s">
        <v>786</v>
      </c>
      <c r="C285" t="s">
        <v>1493</v>
      </c>
      <c r="D285" t="s">
        <v>1779</v>
      </c>
      <c r="E285" s="2">
        <v>54.913043478260867</v>
      </c>
      <c r="F285" s="2">
        <v>5.1304347826086953</v>
      </c>
      <c r="G285" s="2">
        <v>0.15217391304347827</v>
      </c>
      <c r="H285" s="2">
        <v>0</v>
      </c>
      <c r="I285" s="2">
        <v>0</v>
      </c>
      <c r="J285" s="2">
        <v>0</v>
      </c>
      <c r="K285" s="2">
        <v>0</v>
      </c>
      <c r="L285" s="2">
        <v>0.52173913043478259</v>
      </c>
      <c r="M285" s="2">
        <v>0</v>
      </c>
      <c r="N285" s="2">
        <v>9.6195652173913047</v>
      </c>
      <c r="O285" s="2">
        <v>0.17517814726840855</v>
      </c>
      <c r="P285" s="2">
        <v>5.4782608695652177</v>
      </c>
      <c r="Q285" s="2">
        <v>5.5461956521739131</v>
      </c>
      <c r="R285" s="2">
        <v>0.20076207442596994</v>
      </c>
      <c r="S285" s="2">
        <v>1.0391304347826085</v>
      </c>
      <c r="T285" s="2">
        <v>5.848369565217391</v>
      </c>
      <c r="U285" s="2">
        <v>0</v>
      </c>
      <c r="V285" s="2">
        <v>0.12542557403008708</v>
      </c>
      <c r="W285" s="2">
        <v>0.84489130434782611</v>
      </c>
      <c r="X285" s="2">
        <v>4.5198913043478264</v>
      </c>
      <c r="Y285" s="2">
        <v>0</v>
      </c>
      <c r="Z285" s="2">
        <v>9.7695961995249408E-2</v>
      </c>
      <c r="AA285" s="2">
        <v>0</v>
      </c>
      <c r="AB285" s="2">
        <v>0</v>
      </c>
      <c r="AC285" s="2">
        <v>0</v>
      </c>
      <c r="AD285" s="2">
        <v>0</v>
      </c>
      <c r="AE285" s="2">
        <v>0</v>
      </c>
      <c r="AF285" s="2">
        <v>0</v>
      </c>
      <c r="AG285" s="2">
        <v>0</v>
      </c>
      <c r="AH285" t="s">
        <v>94</v>
      </c>
      <c r="AI285">
        <v>5</v>
      </c>
    </row>
    <row r="286" spans="1:35" x14ac:dyDescent="0.25">
      <c r="A286" t="s">
        <v>1823</v>
      </c>
      <c r="B286" t="s">
        <v>755</v>
      </c>
      <c r="C286" t="s">
        <v>1476</v>
      </c>
      <c r="D286" t="s">
        <v>1755</v>
      </c>
      <c r="E286" s="2">
        <v>251.16304347826087</v>
      </c>
      <c r="F286" s="2">
        <v>8.2173913043478262</v>
      </c>
      <c r="G286" s="2">
        <v>0</v>
      </c>
      <c r="H286" s="2">
        <v>1.721739130434782</v>
      </c>
      <c r="I286" s="2">
        <v>10.592391304347826</v>
      </c>
      <c r="J286" s="2">
        <v>0</v>
      </c>
      <c r="K286" s="2">
        <v>5.6521739130434785</v>
      </c>
      <c r="L286" s="2">
        <v>6.4483695652173916</v>
      </c>
      <c r="M286" s="2">
        <v>10.592391304347826</v>
      </c>
      <c r="N286" s="2">
        <v>0</v>
      </c>
      <c r="O286" s="2">
        <v>4.2173367377850865E-2</v>
      </c>
      <c r="P286" s="2">
        <v>4.9755434782608692</v>
      </c>
      <c r="Q286" s="2">
        <v>39.779891304347828</v>
      </c>
      <c r="R286" s="2">
        <v>0.17819275544207383</v>
      </c>
      <c r="S286" s="2">
        <v>33.967391304347828</v>
      </c>
      <c r="T286" s="2">
        <v>18.75</v>
      </c>
      <c r="U286" s="2">
        <v>0</v>
      </c>
      <c r="V286" s="2">
        <v>0.20989310598519928</v>
      </c>
      <c r="W286" s="2">
        <v>41.554347826086953</v>
      </c>
      <c r="X286" s="2">
        <v>38.668478260869563</v>
      </c>
      <c r="Y286" s="2">
        <v>0</v>
      </c>
      <c r="Z286" s="2">
        <v>0.31940537499459037</v>
      </c>
      <c r="AA286" s="2">
        <v>0</v>
      </c>
      <c r="AB286" s="2">
        <v>4.1929347826086953</v>
      </c>
      <c r="AC286" s="2">
        <v>0</v>
      </c>
      <c r="AD286" s="2">
        <v>32.203804347826086</v>
      </c>
      <c r="AE286" s="2">
        <v>11.016304347826088</v>
      </c>
      <c r="AF286" s="2">
        <v>0</v>
      </c>
      <c r="AG286" s="2">
        <v>1.4347826086956521</v>
      </c>
      <c r="AH286" t="s">
        <v>63</v>
      </c>
      <c r="AI286">
        <v>5</v>
      </c>
    </row>
    <row r="287" spans="1:35" x14ac:dyDescent="0.25">
      <c r="A287" t="s">
        <v>1823</v>
      </c>
      <c r="B287" t="s">
        <v>1284</v>
      </c>
      <c r="C287" t="s">
        <v>1688</v>
      </c>
      <c r="D287" t="s">
        <v>1748</v>
      </c>
      <c r="E287" s="2">
        <v>30.510869565217391</v>
      </c>
      <c r="F287" s="2">
        <v>9.6885869565217426</v>
      </c>
      <c r="G287" s="2">
        <v>0</v>
      </c>
      <c r="H287" s="2">
        <v>0.12467391304347825</v>
      </c>
      <c r="I287" s="2">
        <v>0.4266304347826087</v>
      </c>
      <c r="J287" s="2">
        <v>0</v>
      </c>
      <c r="K287" s="2">
        <v>0</v>
      </c>
      <c r="L287" s="2">
        <v>0.31358695652173912</v>
      </c>
      <c r="M287" s="2">
        <v>0.17391304347826086</v>
      </c>
      <c r="N287" s="2">
        <v>4.8372826086956513</v>
      </c>
      <c r="O287" s="2">
        <v>0.16424296401852509</v>
      </c>
      <c r="P287" s="2">
        <v>4.6586956521739129</v>
      </c>
      <c r="Q287" s="2">
        <v>5.7197826086956516</v>
      </c>
      <c r="R287" s="2">
        <v>0.34015675097969356</v>
      </c>
      <c r="S287" s="2">
        <v>0.44869565217391305</v>
      </c>
      <c r="T287" s="2">
        <v>1.1751086956521737</v>
      </c>
      <c r="U287" s="2">
        <v>0</v>
      </c>
      <c r="V287" s="2">
        <v>5.3220520128250799E-2</v>
      </c>
      <c r="W287" s="2">
        <v>0.40315217391304353</v>
      </c>
      <c r="X287" s="2">
        <v>2.0979347826086956</v>
      </c>
      <c r="Y287" s="2">
        <v>10.00032608695652</v>
      </c>
      <c r="Z287" s="2">
        <v>0.40973637335233337</v>
      </c>
      <c r="AA287" s="2">
        <v>0</v>
      </c>
      <c r="AB287" s="2">
        <v>0</v>
      </c>
      <c r="AC287" s="2">
        <v>0</v>
      </c>
      <c r="AD287" s="2">
        <v>0</v>
      </c>
      <c r="AE287" s="2">
        <v>0</v>
      </c>
      <c r="AF287" s="2">
        <v>0</v>
      </c>
      <c r="AG287" s="2">
        <v>0</v>
      </c>
      <c r="AH287" t="s">
        <v>592</v>
      </c>
      <c r="AI287">
        <v>5</v>
      </c>
    </row>
    <row r="288" spans="1:35" x14ac:dyDescent="0.25">
      <c r="A288" t="s">
        <v>1823</v>
      </c>
      <c r="B288" t="s">
        <v>1143</v>
      </c>
      <c r="C288" t="s">
        <v>1641</v>
      </c>
      <c r="D288" t="s">
        <v>1788</v>
      </c>
      <c r="E288" s="2">
        <v>68.760869565217391</v>
      </c>
      <c r="F288" s="2">
        <v>5.7391304347826084</v>
      </c>
      <c r="G288" s="2">
        <v>6.5217391304347824E-2</v>
      </c>
      <c r="H288" s="2">
        <v>0</v>
      </c>
      <c r="I288" s="2">
        <v>0.2608695652173913</v>
      </c>
      <c r="J288" s="2">
        <v>0</v>
      </c>
      <c r="K288" s="2">
        <v>0.56521739130434778</v>
      </c>
      <c r="L288" s="2">
        <v>2.9429347826086958</v>
      </c>
      <c r="M288" s="2">
        <v>5.5923913043478262</v>
      </c>
      <c r="N288" s="2">
        <v>0</v>
      </c>
      <c r="O288" s="2">
        <v>8.1331014859310782E-2</v>
      </c>
      <c r="P288" s="2">
        <v>3.8097826086956523</v>
      </c>
      <c r="Q288" s="2">
        <v>24.787717391304351</v>
      </c>
      <c r="R288" s="2">
        <v>0.41589788175782488</v>
      </c>
      <c r="S288" s="2">
        <v>4.0081521739130439</v>
      </c>
      <c r="T288" s="2">
        <v>0</v>
      </c>
      <c r="U288" s="2">
        <v>0</v>
      </c>
      <c r="V288" s="2">
        <v>5.8291179260196023E-2</v>
      </c>
      <c r="W288" s="2">
        <v>8.508152173913043</v>
      </c>
      <c r="X288" s="2">
        <v>4.9510869565217392</v>
      </c>
      <c r="Y288" s="2">
        <v>0</v>
      </c>
      <c r="Z288" s="2">
        <v>0.19573980398355989</v>
      </c>
      <c r="AA288" s="2">
        <v>0</v>
      </c>
      <c r="AB288" s="2">
        <v>0</v>
      </c>
      <c r="AC288" s="2">
        <v>0</v>
      </c>
      <c r="AD288" s="2">
        <v>0</v>
      </c>
      <c r="AE288" s="2">
        <v>0</v>
      </c>
      <c r="AF288" s="2">
        <v>0</v>
      </c>
      <c r="AG288" s="2">
        <v>0</v>
      </c>
      <c r="AH288" t="s">
        <v>451</v>
      </c>
      <c r="AI288">
        <v>5</v>
      </c>
    </row>
    <row r="289" spans="1:35" x14ac:dyDescent="0.25">
      <c r="A289" t="s">
        <v>1823</v>
      </c>
      <c r="B289" t="s">
        <v>1035</v>
      </c>
      <c r="C289" t="s">
        <v>1428</v>
      </c>
      <c r="D289" t="s">
        <v>1748</v>
      </c>
      <c r="E289" s="2">
        <v>129.61956521739131</v>
      </c>
      <c r="F289" s="2">
        <v>16.260869565217391</v>
      </c>
      <c r="G289" s="2">
        <v>0</v>
      </c>
      <c r="H289" s="2">
        <v>0.26630434782608697</v>
      </c>
      <c r="I289" s="2">
        <v>7.1929347826086953</v>
      </c>
      <c r="J289" s="2">
        <v>0</v>
      </c>
      <c r="K289" s="2">
        <v>0</v>
      </c>
      <c r="L289" s="2">
        <v>1.9383695652173913</v>
      </c>
      <c r="M289" s="2">
        <v>4.9984782608695655</v>
      </c>
      <c r="N289" s="2">
        <v>37.143586956521737</v>
      </c>
      <c r="O289" s="2">
        <v>0.32512117400419288</v>
      </c>
      <c r="P289" s="2">
        <v>10.484565217391303</v>
      </c>
      <c r="Q289" s="2">
        <v>35.926630434782602</v>
      </c>
      <c r="R289" s="2">
        <v>0.35805702306079656</v>
      </c>
      <c r="S289" s="2">
        <v>4.3916304347826092</v>
      </c>
      <c r="T289" s="2">
        <v>3.6313043478260854</v>
      </c>
      <c r="U289" s="2">
        <v>0</v>
      </c>
      <c r="V289" s="2">
        <v>6.1896016771488448E-2</v>
      </c>
      <c r="W289" s="2">
        <v>3.584021739130435</v>
      </c>
      <c r="X289" s="2">
        <v>8.2368478260869544</v>
      </c>
      <c r="Y289" s="2">
        <v>0</v>
      </c>
      <c r="Z289" s="2">
        <v>9.1196645702306053E-2</v>
      </c>
      <c r="AA289" s="2">
        <v>0</v>
      </c>
      <c r="AB289" s="2">
        <v>0</v>
      </c>
      <c r="AC289" s="2">
        <v>0</v>
      </c>
      <c r="AD289" s="2">
        <v>0</v>
      </c>
      <c r="AE289" s="2">
        <v>0</v>
      </c>
      <c r="AF289" s="2">
        <v>0</v>
      </c>
      <c r="AG289" s="2">
        <v>0</v>
      </c>
      <c r="AH289" t="s">
        <v>343</v>
      </c>
      <c r="AI289">
        <v>5</v>
      </c>
    </row>
    <row r="290" spans="1:35" x14ac:dyDescent="0.25">
      <c r="A290" t="s">
        <v>1823</v>
      </c>
      <c r="B290" t="s">
        <v>880</v>
      </c>
      <c r="C290" t="s">
        <v>1545</v>
      </c>
      <c r="D290" t="s">
        <v>1755</v>
      </c>
      <c r="E290" s="2">
        <v>17.902173913043477</v>
      </c>
      <c r="F290" s="2">
        <v>0</v>
      </c>
      <c r="G290" s="2">
        <v>0</v>
      </c>
      <c r="H290" s="2">
        <v>0</v>
      </c>
      <c r="I290" s="2">
        <v>0</v>
      </c>
      <c r="J290" s="2">
        <v>0</v>
      </c>
      <c r="K290" s="2">
        <v>0</v>
      </c>
      <c r="L290" s="2">
        <v>0.2608695652173913</v>
      </c>
      <c r="M290" s="2">
        <v>0.17391304347826086</v>
      </c>
      <c r="N290" s="2">
        <v>0</v>
      </c>
      <c r="O290" s="2">
        <v>9.7146326654523382E-3</v>
      </c>
      <c r="P290" s="2">
        <v>2.7663043478260869</v>
      </c>
      <c r="Q290" s="2">
        <v>0</v>
      </c>
      <c r="R290" s="2">
        <v>0.15452337583485126</v>
      </c>
      <c r="S290" s="2">
        <v>10.119565217391305</v>
      </c>
      <c r="T290" s="2">
        <v>0</v>
      </c>
      <c r="U290" s="2">
        <v>0</v>
      </c>
      <c r="V290" s="2">
        <v>0.56527018822100794</v>
      </c>
      <c r="W290" s="2">
        <v>7.8668478260869561</v>
      </c>
      <c r="X290" s="2">
        <v>2.8722826086956523</v>
      </c>
      <c r="Y290" s="2">
        <v>0</v>
      </c>
      <c r="Z290" s="2">
        <v>0.59987856709168197</v>
      </c>
      <c r="AA290" s="2">
        <v>0</v>
      </c>
      <c r="AB290" s="2">
        <v>0</v>
      </c>
      <c r="AC290" s="2">
        <v>0</v>
      </c>
      <c r="AD290" s="2">
        <v>0</v>
      </c>
      <c r="AE290" s="2">
        <v>36.236413043478258</v>
      </c>
      <c r="AF290" s="2">
        <v>0</v>
      </c>
      <c r="AG290" s="2">
        <v>0</v>
      </c>
      <c r="AH290" t="s">
        <v>188</v>
      </c>
      <c r="AI290">
        <v>5</v>
      </c>
    </row>
    <row r="291" spans="1:35" x14ac:dyDescent="0.25">
      <c r="A291" t="s">
        <v>1823</v>
      </c>
      <c r="B291" t="s">
        <v>896</v>
      </c>
      <c r="C291" t="s">
        <v>1432</v>
      </c>
      <c r="D291" t="s">
        <v>1745</v>
      </c>
      <c r="E291" s="2">
        <v>12.815217391304348</v>
      </c>
      <c r="F291" s="2">
        <v>0</v>
      </c>
      <c r="G291" s="2">
        <v>0</v>
      </c>
      <c r="H291" s="2">
        <v>0</v>
      </c>
      <c r="I291" s="2">
        <v>0</v>
      </c>
      <c r="J291" s="2">
        <v>0</v>
      </c>
      <c r="K291" s="2">
        <v>0</v>
      </c>
      <c r="L291" s="2">
        <v>0.82206521739130445</v>
      </c>
      <c r="M291" s="2">
        <v>0</v>
      </c>
      <c r="N291" s="2">
        <v>0</v>
      </c>
      <c r="O291" s="2">
        <v>0</v>
      </c>
      <c r="P291" s="2">
        <v>0</v>
      </c>
      <c r="Q291" s="2">
        <v>4.4082608695652166</v>
      </c>
      <c r="R291" s="2">
        <v>0.34398642917726879</v>
      </c>
      <c r="S291" s="2">
        <v>0.89478260869565207</v>
      </c>
      <c r="T291" s="2">
        <v>3.118695652173912</v>
      </c>
      <c r="U291" s="2">
        <v>0</v>
      </c>
      <c r="V291" s="2">
        <v>0.3131806615776081</v>
      </c>
      <c r="W291" s="2">
        <v>0.92826086956521747</v>
      </c>
      <c r="X291" s="2">
        <v>3.8132608695652186</v>
      </c>
      <c r="Y291" s="2">
        <v>0</v>
      </c>
      <c r="Z291" s="2">
        <v>0.36999151823579313</v>
      </c>
      <c r="AA291" s="2">
        <v>0</v>
      </c>
      <c r="AB291" s="2">
        <v>0</v>
      </c>
      <c r="AC291" s="2">
        <v>0</v>
      </c>
      <c r="AD291" s="2">
        <v>0</v>
      </c>
      <c r="AE291" s="2">
        <v>1.3041304347826084</v>
      </c>
      <c r="AF291" s="2">
        <v>0</v>
      </c>
      <c r="AG291" s="2">
        <v>0</v>
      </c>
      <c r="AH291" t="s">
        <v>204</v>
      </c>
      <c r="AI291">
        <v>5</v>
      </c>
    </row>
    <row r="292" spans="1:35" x14ac:dyDescent="0.25">
      <c r="A292" t="s">
        <v>1823</v>
      </c>
      <c r="B292" t="s">
        <v>1254</v>
      </c>
      <c r="C292" t="s">
        <v>1623</v>
      </c>
      <c r="D292" t="s">
        <v>1719</v>
      </c>
      <c r="E292" s="2">
        <v>63.456521739130437</v>
      </c>
      <c r="F292" s="2">
        <v>5.4782608695652177</v>
      </c>
      <c r="G292" s="2">
        <v>0.28282608695652173</v>
      </c>
      <c r="H292" s="2">
        <v>0</v>
      </c>
      <c r="I292" s="2">
        <v>0.95652173913043481</v>
      </c>
      <c r="J292" s="2">
        <v>0</v>
      </c>
      <c r="K292" s="2">
        <v>0</v>
      </c>
      <c r="L292" s="2">
        <v>16.10217391304348</v>
      </c>
      <c r="M292" s="2">
        <v>4.8723913043478264</v>
      </c>
      <c r="N292" s="2">
        <v>0</v>
      </c>
      <c r="O292" s="2">
        <v>7.6783144912641321E-2</v>
      </c>
      <c r="P292" s="2">
        <v>5.1266304347826077</v>
      </c>
      <c r="Q292" s="2">
        <v>2.1739130434782608E-2</v>
      </c>
      <c r="R292" s="2">
        <v>8.1132237067488844E-2</v>
      </c>
      <c r="S292" s="2">
        <v>9.9520652173913042</v>
      </c>
      <c r="T292" s="2">
        <v>11.967499999999998</v>
      </c>
      <c r="U292" s="2">
        <v>0</v>
      </c>
      <c r="V292" s="2">
        <v>0.34542651593011298</v>
      </c>
      <c r="W292" s="2">
        <v>3.7005434782608702</v>
      </c>
      <c r="X292" s="2">
        <v>18.989021739130436</v>
      </c>
      <c r="Y292" s="2">
        <v>0</v>
      </c>
      <c r="Z292" s="2">
        <v>0.35756080849606031</v>
      </c>
      <c r="AA292" s="2">
        <v>0</v>
      </c>
      <c r="AB292" s="2">
        <v>0</v>
      </c>
      <c r="AC292" s="2">
        <v>0</v>
      </c>
      <c r="AD292" s="2">
        <v>40.590108695652184</v>
      </c>
      <c r="AE292" s="2">
        <v>0</v>
      </c>
      <c r="AF292" s="2">
        <v>0</v>
      </c>
      <c r="AG292" s="2">
        <v>0</v>
      </c>
      <c r="AH292" t="s">
        <v>562</v>
      </c>
      <c r="AI292">
        <v>5</v>
      </c>
    </row>
    <row r="293" spans="1:35" x14ac:dyDescent="0.25">
      <c r="A293" t="s">
        <v>1823</v>
      </c>
      <c r="B293" t="s">
        <v>1218</v>
      </c>
      <c r="C293" t="s">
        <v>1594</v>
      </c>
      <c r="D293" t="s">
        <v>1755</v>
      </c>
      <c r="E293" s="2">
        <v>151.25</v>
      </c>
      <c r="F293" s="2">
        <v>4.4836956521739131</v>
      </c>
      <c r="G293" s="2">
        <v>0</v>
      </c>
      <c r="H293" s="2">
        <v>0.68869565217391304</v>
      </c>
      <c r="I293" s="2">
        <v>0</v>
      </c>
      <c r="J293" s="2">
        <v>0</v>
      </c>
      <c r="K293" s="2">
        <v>0</v>
      </c>
      <c r="L293" s="2">
        <v>2.9761956521739137</v>
      </c>
      <c r="M293" s="2">
        <v>0</v>
      </c>
      <c r="N293" s="2">
        <v>9.2934782608695645</v>
      </c>
      <c r="O293" s="2">
        <v>6.1444484369385551E-2</v>
      </c>
      <c r="P293" s="2">
        <v>10.353260869565217</v>
      </c>
      <c r="Q293" s="2">
        <v>63.806521739130453</v>
      </c>
      <c r="R293" s="2">
        <v>0.49031261228889694</v>
      </c>
      <c r="S293" s="2">
        <v>4.3088043478260865</v>
      </c>
      <c r="T293" s="2">
        <v>5.1260869565217382</v>
      </c>
      <c r="U293" s="2">
        <v>0</v>
      </c>
      <c r="V293" s="2">
        <v>6.2379446640316201E-2</v>
      </c>
      <c r="W293" s="2">
        <v>8.1748913043478257</v>
      </c>
      <c r="X293" s="2">
        <v>7.4125000000000005</v>
      </c>
      <c r="Y293" s="2">
        <v>0</v>
      </c>
      <c r="Z293" s="2">
        <v>0.10305713259072942</v>
      </c>
      <c r="AA293" s="2">
        <v>0</v>
      </c>
      <c r="AB293" s="2">
        <v>0</v>
      </c>
      <c r="AC293" s="2">
        <v>0</v>
      </c>
      <c r="AD293" s="2">
        <v>82.822826086956525</v>
      </c>
      <c r="AE293" s="2">
        <v>0</v>
      </c>
      <c r="AF293" s="2">
        <v>0</v>
      </c>
      <c r="AG293" s="2">
        <v>0</v>
      </c>
      <c r="AH293" t="s">
        <v>526</v>
      </c>
      <c r="AI293">
        <v>5</v>
      </c>
    </row>
    <row r="294" spans="1:35" x14ac:dyDescent="0.25">
      <c r="A294" t="s">
        <v>1823</v>
      </c>
      <c r="B294" t="s">
        <v>1329</v>
      </c>
      <c r="C294" t="s">
        <v>1385</v>
      </c>
      <c r="D294" t="s">
        <v>1758</v>
      </c>
      <c r="E294" s="2">
        <v>37.423913043478258</v>
      </c>
      <c r="F294" s="2">
        <v>5.4782608695652177</v>
      </c>
      <c r="G294" s="2">
        <v>4.8913043478260872E-2</v>
      </c>
      <c r="H294" s="2">
        <v>0.16304347826086957</v>
      </c>
      <c r="I294" s="2">
        <v>1.7391304347826086</v>
      </c>
      <c r="J294" s="2">
        <v>0</v>
      </c>
      <c r="K294" s="2">
        <v>0</v>
      </c>
      <c r="L294" s="2">
        <v>4.0135869565217392</v>
      </c>
      <c r="M294" s="2">
        <v>10.130434782608695</v>
      </c>
      <c r="N294" s="2">
        <v>0</v>
      </c>
      <c r="O294" s="2">
        <v>0.27069416206796398</v>
      </c>
      <c r="P294" s="2">
        <v>0</v>
      </c>
      <c r="Q294" s="2">
        <v>7.6358695652173916</v>
      </c>
      <c r="R294" s="2">
        <v>0.20403717688062739</v>
      </c>
      <c r="S294" s="2">
        <v>3.6711956521739131</v>
      </c>
      <c r="T294" s="2">
        <v>3.8206521739130435</v>
      </c>
      <c r="U294" s="2">
        <v>0</v>
      </c>
      <c r="V294" s="2">
        <v>0.20018878884693583</v>
      </c>
      <c r="W294" s="2">
        <v>2.7625000000000002</v>
      </c>
      <c r="X294" s="2">
        <v>10.290760869565217</v>
      </c>
      <c r="Y294" s="2">
        <v>0</v>
      </c>
      <c r="Z294" s="2">
        <v>0.34879465582340985</v>
      </c>
      <c r="AA294" s="2">
        <v>0</v>
      </c>
      <c r="AB294" s="2">
        <v>0</v>
      </c>
      <c r="AC294" s="2">
        <v>0</v>
      </c>
      <c r="AD294" s="2">
        <v>0</v>
      </c>
      <c r="AE294" s="2">
        <v>0</v>
      </c>
      <c r="AF294" s="2">
        <v>0</v>
      </c>
      <c r="AG294" s="2">
        <v>0</v>
      </c>
      <c r="AH294" t="s">
        <v>638</v>
      </c>
      <c r="AI294">
        <v>5</v>
      </c>
    </row>
    <row r="295" spans="1:35" x14ac:dyDescent="0.25">
      <c r="A295" t="s">
        <v>1823</v>
      </c>
      <c r="B295" t="s">
        <v>1129</v>
      </c>
      <c r="C295" t="s">
        <v>1386</v>
      </c>
      <c r="D295" t="s">
        <v>1801</v>
      </c>
      <c r="E295" s="2">
        <v>46.25</v>
      </c>
      <c r="F295" s="2">
        <v>6.3478260869565215</v>
      </c>
      <c r="G295" s="2">
        <v>6.9782608695652171E-2</v>
      </c>
      <c r="H295" s="2">
        <v>0</v>
      </c>
      <c r="I295" s="2">
        <v>4.0978260869565221E-2</v>
      </c>
      <c r="J295" s="2">
        <v>0</v>
      </c>
      <c r="K295" s="2">
        <v>0</v>
      </c>
      <c r="L295" s="2">
        <v>0</v>
      </c>
      <c r="M295" s="2">
        <v>2.0652173913043477E-2</v>
      </c>
      <c r="N295" s="2">
        <v>3.9478260869565216</v>
      </c>
      <c r="O295" s="2">
        <v>8.5804935370152768E-2</v>
      </c>
      <c r="P295" s="2">
        <v>0</v>
      </c>
      <c r="Q295" s="2">
        <v>10.150217391304347</v>
      </c>
      <c r="R295" s="2">
        <v>0.21946415981198589</v>
      </c>
      <c r="S295" s="2">
        <v>0</v>
      </c>
      <c r="T295" s="2">
        <v>0</v>
      </c>
      <c r="U295" s="2">
        <v>0</v>
      </c>
      <c r="V295" s="2">
        <v>0</v>
      </c>
      <c r="W295" s="2">
        <v>0</v>
      </c>
      <c r="X295" s="2">
        <v>0</v>
      </c>
      <c r="Y295" s="2">
        <v>0</v>
      </c>
      <c r="Z295" s="2">
        <v>0</v>
      </c>
      <c r="AA295" s="2">
        <v>0</v>
      </c>
      <c r="AB295" s="2">
        <v>0</v>
      </c>
      <c r="AC295" s="2">
        <v>0</v>
      </c>
      <c r="AD295" s="2">
        <v>0</v>
      </c>
      <c r="AE295" s="2">
        <v>0</v>
      </c>
      <c r="AF295" s="2">
        <v>0</v>
      </c>
      <c r="AG295" s="2">
        <v>0</v>
      </c>
      <c r="AH295" t="s">
        <v>437</v>
      </c>
      <c r="AI295">
        <v>5</v>
      </c>
    </row>
    <row r="296" spans="1:35" x14ac:dyDescent="0.25">
      <c r="A296" t="s">
        <v>1823</v>
      </c>
      <c r="B296" t="s">
        <v>1194</v>
      </c>
      <c r="C296" t="s">
        <v>1467</v>
      </c>
      <c r="D296" t="s">
        <v>1755</v>
      </c>
      <c r="E296" s="2">
        <v>67.489130434782609</v>
      </c>
      <c r="F296" s="2">
        <v>0</v>
      </c>
      <c r="G296" s="2">
        <v>0</v>
      </c>
      <c r="H296" s="2">
        <v>0.86956521739130432</v>
      </c>
      <c r="I296" s="2">
        <v>0.40760869565217389</v>
      </c>
      <c r="J296" s="2">
        <v>0</v>
      </c>
      <c r="K296" s="2">
        <v>0</v>
      </c>
      <c r="L296" s="2">
        <v>1.5630434782608698</v>
      </c>
      <c r="M296" s="2">
        <v>0</v>
      </c>
      <c r="N296" s="2">
        <v>0</v>
      </c>
      <c r="O296" s="2">
        <v>0</v>
      </c>
      <c r="P296" s="2">
        <v>0</v>
      </c>
      <c r="Q296" s="2">
        <v>12.758152173913043</v>
      </c>
      <c r="R296" s="2">
        <v>0.18904010307617974</v>
      </c>
      <c r="S296" s="2">
        <v>5.3990217391304354</v>
      </c>
      <c r="T296" s="2">
        <v>0.75663043478260872</v>
      </c>
      <c r="U296" s="2">
        <v>0</v>
      </c>
      <c r="V296" s="2">
        <v>9.1209534546625864E-2</v>
      </c>
      <c r="W296" s="2">
        <v>7.0804347826086955</v>
      </c>
      <c r="X296" s="2">
        <v>0.34815217391304348</v>
      </c>
      <c r="Y296" s="2">
        <v>0</v>
      </c>
      <c r="Z296" s="2">
        <v>0.11007086487357062</v>
      </c>
      <c r="AA296" s="2">
        <v>0</v>
      </c>
      <c r="AB296" s="2">
        <v>0</v>
      </c>
      <c r="AC296" s="2">
        <v>0</v>
      </c>
      <c r="AD296" s="2">
        <v>0</v>
      </c>
      <c r="AE296" s="2">
        <v>0</v>
      </c>
      <c r="AF296" s="2">
        <v>0</v>
      </c>
      <c r="AG296" s="2">
        <v>0</v>
      </c>
      <c r="AH296" t="s">
        <v>502</v>
      </c>
      <c r="AI296">
        <v>5</v>
      </c>
    </row>
    <row r="297" spans="1:35" x14ac:dyDescent="0.25">
      <c r="A297" t="s">
        <v>1823</v>
      </c>
      <c r="B297" t="s">
        <v>959</v>
      </c>
      <c r="C297" t="s">
        <v>1521</v>
      </c>
      <c r="D297" t="s">
        <v>1750</v>
      </c>
      <c r="E297" s="2">
        <v>133.95652173913044</v>
      </c>
      <c r="F297" s="2">
        <v>9.8260869565217384</v>
      </c>
      <c r="G297" s="2">
        <v>0</v>
      </c>
      <c r="H297" s="2">
        <v>0</v>
      </c>
      <c r="I297" s="2">
        <v>0</v>
      </c>
      <c r="J297" s="2">
        <v>0</v>
      </c>
      <c r="K297" s="2">
        <v>0</v>
      </c>
      <c r="L297" s="2">
        <v>0</v>
      </c>
      <c r="M297" s="2">
        <v>5.4782608695652177</v>
      </c>
      <c r="N297" s="2">
        <v>16.173913043478262</v>
      </c>
      <c r="O297" s="2">
        <v>0.1616358325219085</v>
      </c>
      <c r="P297" s="2">
        <v>5.2173913043478262</v>
      </c>
      <c r="Q297" s="2">
        <v>23.910326086956523</v>
      </c>
      <c r="R297" s="2">
        <v>0.21744157740993186</v>
      </c>
      <c r="S297" s="2">
        <v>0</v>
      </c>
      <c r="T297" s="2">
        <v>0</v>
      </c>
      <c r="U297" s="2">
        <v>0</v>
      </c>
      <c r="V297" s="2">
        <v>0</v>
      </c>
      <c r="W297" s="2">
        <v>0</v>
      </c>
      <c r="X297" s="2">
        <v>0</v>
      </c>
      <c r="Y297" s="2">
        <v>0</v>
      </c>
      <c r="Z297" s="2">
        <v>0</v>
      </c>
      <c r="AA297" s="2">
        <v>0</v>
      </c>
      <c r="AB297" s="2">
        <v>0</v>
      </c>
      <c r="AC297" s="2">
        <v>0</v>
      </c>
      <c r="AD297" s="2">
        <v>0</v>
      </c>
      <c r="AE297" s="2">
        <v>28.195652173913043</v>
      </c>
      <c r="AF297" s="2">
        <v>0</v>
      </c>
      <c r="AG297" s="2">
        <v>0</v>
      </c>
      <c r="AH297" t="s">
        <v>267</v>
      </c>
      <c r="AI297">
        <v>5</v>
      </c>
    </row>
    <row r="298" spans="1:35" x14ac:dyDescent="0.25">
      <c r="A298" t="s">
        <v>1823</v>
      </c>
      <c r="B298" t="s">
        <v>712</v>
      </c>
      <c r="C298" t="s">
        <v>1449</v>
      </c>
      <c r="D298" t="s">
        <v>1755</v>
      </c>
      <c r="E298" s="2">
        <v>110.30434782608695</v>
      </c>
      <c r="F298" s="2">
        <v>11.043478260869565</v>
      </c>
      <c r="G298" s="2">
        <v>0</v>
      </c>
      <c r="H298" s="2">
        <v>0</v>
      </c>
      <c r="I298" s="2">
        <v>0</v>
      </c>
      <c r="J298" s="2">
        <v>0</v>
      </c>
      <c r="K298" s="2">
        <v>0</v>
      </c>
      <c r="L298" s="2">
        <v>4.4809782608695654</v>
      </c>
      <c r="M298" s="2">
        <v>5.4864130434782608</v>
      </c>
      <c r="N298" s="2">
        <v>5.4891304347826084</v>
      </c>
      <c r="O298" s="2">
        <v>9.9502364998029169E-2</v>
      </c>
      <c r="P298" s="2">
        <v>3.8858695652173911</v>
      </c>
      <c r="Q298" s="2">
        <v>20.089673913043477</v>
      </c>
      <c r="R298" s="2">
        <v>0.21735810011824988</v>
      </c>
      <c r="S298" s="2">
        <v>0</v>
      </c>
      <c r="T298" s="2">
        <v>0</v>
      </c>
      <c r="U298" s="2">
        <v>0</v>
      </c>
      <c r="V298" s="2">
        <v>0</v>
      </c>
      <c r="W298" s="2">
        <v>0</v>
      </c>
      <c r="X298" s="2">
        <v>0</v>
      </c>
      <c r="Y298" s="2">
        <v>0</v>
      </c>
      <c r="Z298" s="2">
        <v>0</v>
      </c>
      <c r="AA298" s="2">
        <v>0</v>
      </c>
      <c r="AB298" s="2">
        <v>0</v>
      </c>
      <c r="AC298" s="2">
        <v>0</v>
      </c>
      <c r="AD298" s="2">
        <v>0</v>
      </c>
      <c r="AE298" s="2">
        <v>0</v>
      </c>
      <c r="AF298" s="2">
        <v>0</v>
      </c>
      <c r="AG298" s="2">
        <v>0</v>
      </c>
      <c r="AH298" t="s">
        <v>20</v>
      </c>
      <c r="AI298">
        <v>5</v>
      </c>
    </row>
    <row r="299" spans="1:35" x14ac:dyDescent="0.25">
      <c r="A299" t="s">
        <v>1823</v>
      </c>
      <c r="B299" t="s">
        <v>782</v>
      </c>
      <c r="C299" t="s">
        <v>1452</v>
      </c>
      <c r="D299" t="s">
        <v>1768</v>
      </c>
      <c r="E299" s="2">
        <v>142.84782608695653</v>
      </c>
      <c r="F299" s="2">
        <v>11.304347826086957</v>
      </c>
      <c r="G299" s="2">
        <v>0</v>
      </c>
      <c r="H299" s="2">
        <v>0</v>
      </c>
      <c r="I299" s="2">
        <v>0</v>
      </c>
      <c r="J299" s="2">
        <v>0</v>
      </c>
      <c r="K299" s="2">
        <v>0</v>
      </c>
      <c r="L299" s="2">
        <v>0</v>
      </c>
      <c r="M299" s="2">
        <v>4.8695652173913047</v>
      </c>
      <c r="N299" s="2">
        <v>10.956521739130435</v>
      </c>
      <c r="O299" s="2">
        <v>0.1107898341196165</v>
      </c>
      <c r="P299" s="2">
        <v>4.8695652173913047</v>
      </c>
      <c r="Q299" s="2">
        <v>25.010869565217391</v>
      </c>
      <c r="R299" s="2">
        <v>0.20917668543600668</v>
      </c>
      <c r="S299" s="2">
        <v>0</v>
      </c>
      <c r="T299" s="2">
        <v>0</v>
      </c>
      <c r="U299" s="2">
        <v>0</v>
      </c>
      <c r="V299" s="2">
        <v>0</v>
      </c>
      <c r="W299" s="2">
        <v>0</v>
      </c>
      <c r="X299" s="2">
        <v>0</v>
      </c>
      <c r="Y299" s="2">
        <v>0</v>
      </c>
      <c r="Z299" s="2">
        <v>0</v>
      </c>
      <c r="AA299" s="2">
        <v>0</v>
      </c>
      <c r="AB299" s="2">
        <v>0</v>
      </c>
      <c r="AC299" s="2">
        <v>0</v>
      </c>
      <c r="AD299" s="2">
        <v>0</v>
      </c>
      <c r="AE299" s="2">
        <v>52.820652173913047</v>
      </c>
      <c r="AF299" s="2">
        <v>0</v>
      </c>
      <c r="AG299" s="2">
        <v>0</v>
      </c>
      <c r="AH299" t="s">
        <v>90</v>
      </c>
      <c r="AI299">
        <v>5</v>
      </c>
    </row>
    <row r="300" spans="1:35" x14ac:dyDescent="0.25">
      <c r="A300" t="s">
        <v>1823</v>
      </c>
      <c r="B300" t="s">
        <v>696</v>
      </c>
      <c r="C300" t="s">
        <v>1435</v>
      </c>
      <c r="D300" t="s">
        <v>1755</v>
      </c>
      <c r="E300" s="2">
        <v>99.021739130434781</v>
      </c>
      <c r="F300" s="2">
        <v>12.304347826086957</v>
      </c>
      <c r="G300" s="2">
        <v>0</v>
      </c>
      <c r="H300" s="2">
        <v>0</v>
      </c>
      <c r="I300" s="2">
        <v>5.2173913043478262</v>
      </c>
      <c r="J300" s="2">
        <v>0</v>
      </c>
      <c r="K300" s="2">
        <v>0</v>
      </c>
      <c r="L300" s="2">
        <v>0</v>
      </c>
      <c r="M300" s="2">
        <v>5.1304347826086953</v>
      </c>
      <c r="N300" s="2">
        <v>5.2173913043478262</v>
      </c>
      <c r="O300" s="2">
        <v>0.10450054884742041</v>
      </c>
      <c r="P300" s="2">
        <v>5.1630434782608692</v>
      </c>
      <c r="Q300" s="2">
        <v>16.614130434782609</v>
      </c>
      <c r="R300" s="2">
        <v>0.21992316136114159</v>
      </c>
      <c r="S300" s="2">
        <v>0</v>
      </c>
      <c r="T300" s="2">
        <v>0</v>
      </c>
      <c r="U300" s="2">
        <v>0</v>
      </c>
      <c r="V300" s="2">
        <v>0</v>
      </c>
      <c r="W300" s="2">
        <v>0</v>
      </c>
      <c r="X300" s="2">
        <v>0</v>
      </c>
      <c r="Y300" s="2">
        <v>0</v>
      </c>
      <c r="Z300" s="2">
        <v>0</v>
      </c>
      <c r="AA300" s="2">
        <v>0</v>
      </c>
      <c r="AB300" s="2">
        <v>0</v>
      </c>
      <c r="AC300" s="2">
        <v>0</v>
      </c>
      <c r="AD300" s="2">
        <v>0</v>
      </c>
      <c r="AE300" s="2">
        <v>0</v>
      </c>
      <c r="AF300" s="2">
        <v>0</v>
      </c>
      <c r="AG300" s="2">
        <v>0</v>
      </c>
      <c r="AH300" t="s">
        <v>4</v>
      </c>
      <c r="AI300">
        <v>5</v>
      </c>
    </row>
    <row r="301" spans="1:35" x14ac:dyDescent="0.25">
      <c r="A301" t="s">
        <v>1823</v>
      </c>
      <c r="B301" t="s">
        <v>694</v>
      </c>
      <c r="C301" t="s">
        <v>1414</v>
      </c>
      <c r="D301" t="s">
        <v>1758</v>
      </c>
      <c r="E301" s="2">
        <v>128.77173913043478</v>
      </c>
      <c r="F301" s="2">
        <v>15.913043478260869</v>
      </c>
      <c r="G301" s="2">
        <v>0</v>
      </c>
      <c r="H301" s="2">
        <v>0</v>
      </c>
      <c r="I301" s="2">
        <v>5.5652173913043477</v>
      </c>
      <c r="J301" s="2">
        <v>0</v>
      </c>
      <c r="K301" s="2">
        <v>0</v>
      </c>
      <c r="L301" s="2">
        <v>0</v>
      </c>
      <c r="M301" s="2">
        <v>4.4347826086956523</v>
      </c>
      <c r="N301" s="2">
        <v>5.2173913043478262</v>
      </c>
      <c r="O301" s="2">
        <v>7.4955684983540133E-2</v>
      </c>
      <c r="P301" s="2">
        <v>5.4782608695652177</v>
      </c>
      <c r="Q301" s="2">
        <v>14.168478260869565</v>
      </c>
      <c r="R301" s="2">
        <v>0.15257027095467207</v>
      </c>
      <c r="S301" s="2">
        <v>0</v>
      </c>
      <c r="T301" s="2">
        <v>0</v>
      </c>
      <c r="U301" s="2">
        <v>0</v>
      </c>
      <c r="V301" s="2">
        <v>0</v>
      </c>
      <c r="W301" s="2">
        <v>0</v>
      </c>
      <c r="X301" s="2">
        <v>0</v>
      </c>
      <c r="Y301" s="2">
        <v>0</v>
      </c>
      <c r="Z301" s="2">
        <v>0</v>
      </c>
      <c r="AA301" s="2">
        <v>0</v>
      </c>
      <c r="AB301" s="2">
        <v>0</v>
      </c>
      <c r="AC301" s="2">
        <v>0</v>
      </c>
      <c r="AD301" s="2">
        <v>0</v>
      </c>
      <c r="AE301" s="2">
        <v>0</v>
      </c>
      <c r="AF301" s="2">
        <v>0</v>
      </c>
      <c r="AG301" s="2">
        <v>0</v>
      </c>
      <c r="AH301" t="s">
        <v>2</v>
      </c>
      <c r="AI301">
        <v>5</v>
      </c>
    </row>
    <row r="302" spans="1:35" x14ac:dyDescent="0.25">
      <c r="A302" t="s">
        <v>1823</v>
      </c>
      <c r="B302" t="s">
        <v>768</v>
      </c>
      <c r="C302" t="s">
        <v>1482</v>
      </c>
      <c r="D302" t="s">
        <v>1755</v>
      </c>
      <c r="E302" s="2">
        <v>105.72826086956522</v>
      </c>
      <c r="F302" s="2">
        <v>11.304347826086957</v>
      </c>
      <c r="G302" s="2">
        <v>0</v>
      </c>
      <c r="H302" s="2">
        <v>0</v>
      </c>
      <c r="I302" s="2">
        <v>0</v>
      </c>
      <c r="J302" s="2">
        <v>0</v>
      </c>
      <c r="K302" s="2">
        <v>0</v>
      </c>
      <c r="L302" s="2">
        <v>0</v>
      </c>
      <c r="M302" s="2">
        <v>3.5652173913043477</v>
      </c>
      <c r="N302" s="2">
        <v>6.7826086956521738</v>
      </c>
      <c r="O302" s="2">
        <v>9.787190295055001E-2</v>
      </c>
      <c r="P302" s="2">
        <v>7.6684782608695654</v>
      </c>
      <c r="Q302" s="2">
        <v>12.858695652173912</v>
      </c>
      <c r="R302" s="2">
        <v>0.19415030327953117</v>
      </c>
      <c r="S302" s="2">
        <v>0</v>
      </c>
      <c r="T302" s="2">
        <v>0</v>
      </c>
      <c r="U302" s="2">
        <v>0</v>
      </c>
      <c r="V302" s="2">
        <v>0</v>
      </c>
      <c r="W302" s="2">
        <v>0</v>
      </c>
      <c r="X302" s="2">
        <v>0</v>
      </c>
      <c r="Y302" s="2">
        <v>0</v>
      </c>
      <c r="Z302" s="2">
        <v>0</v>
      </c>
      <c r="AA302" s="2">
        <v>0</v>
      </c>
      <c r="AB302" s="2">
        <v>0</v>
      </c>
      <c r="AC302" s="2">
        <v>0</v>
      </c>
      <c r="AD302" s="2">
        <v>0</v>
      </c>
      <c r="AE302" s="2">
        <v>0</v>
      </c>
      <c r="AF302" s="2">
        <v>0</v>
      </c>
      <c r="AG302" s="2">
        <v>0</v>
      </c>
      <c r="AH302" t="s">
        <v>76</v>
      </c>
      <c r="AI302">
        <v>5</v>
      </c>
    </row>
    <row r="303" spans="1:35" x14ac:dyDescent="0.25">
      <c r="A303" t="s">
        <v>1823</v>
      </c>
      <c r="B303" t="s">
        <v>1059</v>
      </c>
      <c r="C303" t="s">
        <v>1458</v>
      </c>
      <c r="D303" t="s">
        <v>1755</v>
      </c>
      <c r="E303" s="2">
        <v>114.8804347826087</v>
      </c>
      <c r="F303" s="2">
        <v>10.086956521739131</v>
      </c>
      <c r="G303" s="2">
        <v>0</v>
      </c>
      <c r="H303" s="2">
        <v>0</v>
      </c>
      <c r="I303" s="2">
        <v>0</v>
      </c>
      <c r="J303" s="2">
        <v>0</v>
      </c>
      <c r="K303" s="2">
        <v>0</v>
      </c>
      <c r="L303" s="2">
        <v>0</v>
      </c>
      <c r="M303" s="2">
        <v>5.4782608695652177</v>
      </c>
      <c r="N303" s="2">
        <v>5.9918478260869561</v>
      </c>
      <c r="O303" s="2">
        <v>9.9843883054215155E-2</v>
      </c>
      <c r="P303" s="2">
        <v>6.6222826086956523</v>
      </c>
      <c r="Q303" s="2">
        <v>10.652173913043478</v>
      </c>
      <c r="R303" s="2">
        <v>0.15036900369003692</v>
      </c>
      <c r="S303" s="2">
        <v>0</v>
      </c>
      <c r="T303" s="2">
        <v>0</v>
      </c>
      <c r="U303" s="2">
        <v>0</v>
      </c>
      <c r="V303" s="2">
        <v>0</v>
      </c>
      <c r="W303" s="2">
        <v>0</v>
      </c>
      <c r="X303" s="2">
        <v>0</v>
      </c>
      <c r="Y303" s="2">
        <v>0</v>
      </c>
      <c r="Z303" s="2">
        <v>0</v>
      </c>
      <c r="AA303" s="2">
        <v>0</v>
      </c>
      <c r="AB303" s="2">
        <v>0</v>
      </c>
      <c r="AC303" s="2">
        <v>0</v>
      </c>
      <c r="AD303" s="2">
        <v>0</v>
      </c>
      <c r="AE303" s="2">
        <v>0</v>
      </c>
      <c r="AF303" s="2">
        <v>0</v>
      </c>
      <c r="AG303" s="2">
        <v>0</v>
      </c>
      <c r="AH303" t="s">
        <v>367</v>
      </c>
      <c r="AI303">
        <v>5</v>
      </c>
    </row>
    <row r="304" spans="1:35" x14ac:dyDescent="0.25">
      <c r="A304" t="s">
        <v>1823</v>
      </c>
      <c r="B304" t="s">
        <v>1093</v>
      </c>
      <c r="C304" t="s">
        <v>1531</v>
      </c>
      <c r="D304" t="s">
        <v>1755</v>
      </c>
      <c r="E304" s="2">
        <v>140.25</v>
      </c>
      <c r="F304" s="2">
        <v>9.929347826086957</v>
      </c>
      <c r="G304" s="2">
        <v>0</v>
      </c>
      <c r="H304" s="2">
        <v>0</v>
      </c>
      <c r="I304" s="2">
        <v>0</v>
      </c>
      <c r="J304" s="2">
        <v>0</v>
      </c>
      <c r="K304" s="2">
        <v>0</v>
      </c>
      <c r="L304" s="2">
        <v>0</v>
      </c>
      <c r="M304" s="2">
        <v>5.2744565217391308</v>
      </c>
      <c r="N304" s="2">
        <v>10.347826086956522</v>
      </c>
      <c r="O304" s="2">
        <v>0.11138882430442533</v>
      </c>
      <c r="P304" s="2">
        <v>5.0679347826086953</v>
      </c>
      <c r="Q304" s="2">
        <v>30.372282608695652</v>
      </c>
      <c r="R304" s="2">
        <v>0.25269317213051223</v>
      </c>
      <c r="S304" s="2">
        <v>0</v>
      </c>
      <c r="T304" s="2">
        <v>0</v>
      </c>
      <c r="U304" s="2">
        <v>0</v>
      </c>
      <c r="V304" s="2">
        <v>0</v>
      </c>
      <c r="W304" s="2">
        <v>0</v>
      </c>
      <c r="X304" s="2">
        <v>0</v>
      </c>
      <c r="Y304" s="2">
        <v>0</v>
      </c>
      <c r="Z304" s="2">
        <v>0</v>
      </c>
      <c r="AA304" s="2">
        <v>0</v>
      </c>
      <c r="AB304" s="2">
        <v>0</v>
      </c>
      <c r="AC304" s="2">
        <v>0</v>
      </c>
      <c r="AD304" s="2">
        <v>0</v>
      </c>
      <c r="AE304" s="2">
        <v>0</v>
      </c>
      <c r="AF304" s="2">
        <v>0</v>
      </c>
      <c r="AG304" s="2">
        <v>0</v>
      </c>
      <c r="AH304" t="s">
        <v>401</v>
      </c>
      <c r="AI304">
        <v>5</v>
      </c>
    </row>
    <row r="305" spans="1:35" x14ac:dyDescent="0.25">
      <c r="A305" t="s">
        <v>1823</v>
      </c>
      <c r="B305" t="s">
        <v>1228</v>
      </c>
      <c r="C305" t="s">
        <v>1668</v>
      </c>
      <c r="D305" t="s">
        <v>1746</v>
      </c>
      <c r="E305" s="2">
        <v>52.902173913043477</v>
      </c>
      <c r="F305" s="2">
        <v>4.9239130434782608</v>
      </c>
      <c r="G305" s="2">
        <v>0</v>
      </c>
      <c r="H305" s="2">
        <v>0.27989130434782611</v>
      </c>
      <c r="I305" s="2">
        <v>0.27717391304347827</v>
      </c>
      <c r="J305" s="2">
        <v>0</v>
      </c>
      <c r="K305" s="2">
        <v>0</v>
      </c>
      <c r="L305" s="2">
        <v>3.851195652173915</v>
      </c>
      <c r="M305" s="2">
        <v>0</v>
      </c>
      <c r="N305" s="2">
        <v>4.9565217391304346</v>
      </c>
      <c r="O305" s="2">
        <v>9.3692212862132723E-2</v>
      </c>
      <c r="P305" s="2">
        <v>4.2853260869565215</v>
      </c>
      <c r="Q305" s="2">
        <v>10.195652173913043</v>
      </c>
      <c r="R305" s="2">
        <v>0.27373125128415859</v>
      </c>
      <c r="S305" s="2">
        <v>0.58945652173913066</v>
      </c>
      <c r="T305" s="2">
        <v>6.1958695652173938</v>
      </c>
      <c r="U305" s="2">
        <v>0</v>
      </c>
      <c r="V305" s="2">
        <v>0.12826176289295257</v>
      </c>
      <c r="W305" s="2">
        <v>0.43847826086956515</v>
      </c>
      <c r="X305" s="2">
        <v>6.4922826086956507</v>
      </c>
      <c r="Y305" s="2">
        <v>0</v>
      </c>
      <c r="Z305" s="2">
        <v>0.13101088966509139</v>
      </c>
      <c r="AA305" s="2">
        <v>0</v>
      </c>
      <c r="AB305" s="2">
        <v>0</v>
      </c>
      <c r="AC305" s="2">
        <v>0</v>
      </c>
      <c r="AD305" s="2">
        <v>0</v>
      </c>
      <c r="AE305" s="2">
        <v>0</v>
      </c>
      <c r="AF305" s="2">
        <v>0</v>
      </c>
      <c r="AG305" s="2">
        <v>0</v>
      </c>
      <c r="AH305" t="s">
        <v>536</v>
      </c>
      <c r="AI305">
        <v>5</v>
      </c>
    </row>
    <row r="306" spans="1:35" x14ac:dyDescent="0.25">
      <c r="A306" t="s">
        <v>1823</v>
      </c>
      <c r="B306" t="s">
        <v>1031</v>
      </c>
      <c r="C306" t="s">
        <v>1526</v>
      </c>
      <c r="D306" t="s">
        <v>1777</v>
      </c>
      <c r="E306" s="2">
        <v>39.739130434782609</v>
      </c>
      <c r="F306" s="2">
        <v>4.6684782608695654</v>
      </c>
      <c r="G306" s="2">
        <v>0.54891304347826086</v>
      </c>
      <c r="H306" s="2">
        <v>0.10869565217391304</v>
      </c>
      <c r="I306" s="2">
        <v>8.1388043478260848</v>
      </c>
      <c r="J306" s="2">
        <v>0</v>
      </c>
      <c r="K306" s="2">
        <v>0</v>
      </c>
      <c r="L306" s="2">
        <v>0.37510869565217392</v>
      </c>
      <c r="M306" s="2">
        <v>0</v>
      </c>
      <c r="N306" s="2">
        <v>5.2421739130434784</v>
      </c>
      <c r="O306" s="2">
        <v>0.13191466083150985</v>
      </c>
      <c r="P306" s="2">
        <v>4.0027173913043477</v>
      </c>
      <c r="Q306" s="2">
        <v>3.6114130434782608</v>
      </c>
      <c r="R306" s="2">
        <v>0.19160284463894967</v>
      </c>
      <c r="S306" s="2">
        <v>0.81021739130434789</v>
      </c>
      <c r="T306" s="2">
        <v>3.7234782608695647</v>
      </c>
      <c r="U306" s="2">
        <v>0</v>
      </c>
      <c r="V306" s="2">
        <v>0.11408643326039387</v>
      </c>
      <c r="W306" s="2">
        <v>0.90065217391304364</v>
      </c>
      <c r="X306" s="2">
        <v>3.5582608695652165</v>
      </c>
      <c r="Y306" s="2">
        <v>0</v>
      </c>
      <c r="Z306" s="2">
        <v>0.1122045951859956</v>
      </c>
      <c r="AA306" s="2">
        <v>0</v>
      </c>
      <c r="AB306" s="2">
        <v>0</v>
      </c>
      <c r="AC306" s="2">
        <v>0</v>
      </c>
      <c r="AD306" s="2">
        <v>0</v>
      </c>
      <c r="AE306" s="2">
        <v>0</v>
      </c>
      <c r="AF306" s="2">
        <v>0</v>
      </c>
      <c r="AG306" s="2">
        <v>0</v>
      </c>
      <c r="AH306" t="s">
        <v>339</v>
      </c>
      <c r="AI306">
        <v>5</v>
      </c>
    </row>
    <row r="307" spans="1:35" x14ac:dyDescent="0.25">
      <c r="A307" t="s">
        <v>1823</v>
      </c>
      <c r="B307" t="s">
        <v>976</v>
      </c>
      <c r="C307" t="s">
        <v>1479</v>
      </c>
      <c r="D307" t="s">
        <v>1757</v>
      </c>
      <c r="E307" s="2">
        <v>58.510869565217391</v>
      </c>
      <c r="F307" s="2">
        <v>16.13739130434783</v>
      </c>
      <c r="G307" s="2">
        <v>0</v>
      </c>
      <c r="H307" s="2">
        <v>0</v>
      </c>
      <c r="I307" s="2">
        <v>10.804347826086957</v>
      </c>
      <c r="J307" s="2">
        <v>0</v>
      </c>
      <c r="K307" s="2">
        <v>0</v>
      </c>
      <c r="L307" s="2">
        <v>2.0380434782608692</v>
      </c>
      <c r="M307" s="2">
        <v>0</v>
      </c>
      <c r="N307" s="2">
        <v>0</v>
      </c>
      <c r="O307" s="2">
        <v>0</v>
      </c>
      <c r="P307" s="2">
        <v>0</v>
      </c>
      <c r="Q307" s="2">
        <v>10.356847826086955</v>
      </c>
      <c r="R307" s="2">
        <v>0.17700724503065204</v>
      </c>
      <c r="S307" s="2">
        <v>1.3902173913043476</v>
      </c>
      <c r="T307" s="2">
        <v>4.1395652173913051</v>
      </c>
      <c r="U307" s="2">
        <v>0</v>
      </c>
      <c r="V307" s="2">
        <v>9.4508638305777465E-2</v>
      </c>
      <c r="W307" s="2">
        <v>2.2702173913043482</v>
      </c>
      <c r="X307" s="2">
        <v>6.1946739130434807</v>
      </c>
      <c r="Y307" s="2">
        <v>0</v>
      </c>
      <c r="Z307" s="2">
        <v>0.14467211592049048</v>
      </c>
      <c r="AA307" s="2">
        <v>0</v>
      </c>
      <c r="AB307" s="2">
        <v>0</v>
      </c>
      <c r="AC307" s="2">
        <v>0</v>
      </c>
      <c r="AD307" s="2">
        <v>0</v>
      </c>
      <c r="AE307" s="2">
        <v>0</v>
      </c>
      <c r="AF307" s="2">
        <v>0</v>
      </c>
      <c r="AG307" s="2">
        <v>0</v>
      </c>
      <c r="AH307" t="s">
        <v>284</v>
      </c>
      <c r="AI307">
        <v>5</v>
      </c>
    </row>
    <row r="308" spans="1:35" x14ac:dyDescent="0.25">
      <c r="A308" t="s">
        <v>1823</v>
      </c>
      <c r="B308" t="s">
        <v>1313</v>
      </c>
      <c r="C308" t="s">
        <v>1650</v>
      </c>
      <c r="D308" t="s">
        <v>1751</v>
      </c>
      <c r="E308" s="2">
        <v>32.978260869565219</v>
      </c>
      <c r="F308" s="2">
        <v>19.573369565217391</v>
      </c>
      <c r="G308" s="2">
        <v>0</v>
      </c>
      <c r="H308" s="2">
        <v>4.619565217391304E-2</v>
      </c>
      <c r="I308" s="2">
        <v>0</v>
      </c>
      <c r="J308" s="2">
        <v>0</v>
      </c>
      <c r="K308" s="2">
        <v>0</v>
      </c>
      <c r="L308" s="2">
        <v>2.0783695652173915</v>
      </c>
      <c r="M308" s="2">
        <v>0</v>
      </c>
      <c r="N308" s="2">
        <v>4.6956521739130439</v>
      </c>
      <c r="O308" s="2">
        <v>0.14238628872775214</v>
      </c>
      <c r="P308" s="2">
        <v>3.6331521739130435</v>
      </c>
      <c r="Q308" s="2">
        <v>3.1385869565217392</v>
      </c>
      <c r="R308" s="2">
        <v>0.20533948582729072</v>
      </c>
      <c r="S308" s="2">
        <v>0.7817391304347826</v>
      </c>
      <c r="T308" s="2">
        <v>3.7733695652173922</v>
      </c>
      <c r="U308" s="2">
        <v>0</v>
      </c>
      <c r="V308" s="2">
        <v>0.1381245880026368</v>
      </c>
      <c r="W308" s="2">
        <v>0.42054347826086946</v>
      </c>
      <c r="X308" s="2">
        <v>3.6211956521739128</v>
      </c>
      <c r="Y308" s="2">
        <v>0</v>
      </c>
      <c r="Z308" s="2">
        <v>0.12255767963085036</v>
      </c>
      <c r="AA308" s="2">
        <v>0</v>
      </c>
      <c r="AB308" s="2">
        <v>0</v>
      </c>
      <c r="AC308" s="2">
        <v>0</v>
      </c>
      <c r="AD308" s="2">
        <v>0</v>
      </c>
      <c r="AE308" s="2">
        <v>0</v>
      </c>
      <c r="AF308" s="2">
        <v>0</v>
      </c>
      <c r="AG308" s="2">
        <v>0</v>
      </c>
      <c r="AH308" t="s">
        <v>621</v>
      </c>
      <c r="AI308">
        <v>5</v>
      </c>
    </row>
    <row r="309" spans="1:35" x14ac:dyDescent="0.25">
      <c r="A309" t="s">
        <v>1823</v>
      </c>
      <c r="B309" t="s">
        <v>848</v>
      </c>
      <c r="C309" t="s">
        <v>1529</v>
      </c>
      <c r="D309" t="s">
        <v>1735</v>
      </c>
      <c r="E309" s="2">
        <v>36.152173913043477</v>
      </c>
      <c r="F309" s="2">
        <v>4.6298913043478258</v>
      </c>
      <c r="G309" s="2">
        <v>0</v>
      </c>
      <c r="H309" s="2">
        <v>0</v>
      </c>
      <c r="I309" s="2">
        <v>0.95923913043478259</v>
      </c>
      <c r="J309" s="2">
        <v>0</v>
      </c>
      <c r="K309" s="2">
        <v>0</v>
      </c>
      <c r="L309" s="2">
        <v>0.19565217391304349</v>
      </c>
      <c r="M309" s="2">
        <v>0.58695652173913049</v>
      </c>
      <c r="N309" s="2">
        <v>0.91576086956521741</v>
      </c>
      <c r="O309" s="2">
        <v>4.156644618159952E-2</v>
      </c>
      <c r="P309" s="2">
        <v>5.0434782608695654</v>
      </c>
      <c r="Q309" s="2">
        <v>8.0190217391304355</v>
      </c>
      <c r="R309" s="2">
        <v>0.36131990378833434</v>
      </c>
      <c r="S309" s="2">
        <v>0</v>
      </c>
      <c r="T309" s="2">
        <v>2.4456521739130436E-2</v>
      </c>
      <c r="U309" s="2">
        <v>0</v>
      </c>
      <c r="V309" s="2">
        <v>6.7648827420324718E-4</v>
      </c>
      <c r="W309" s="2">
        <v>0.44293478260869568</v>
      </c>
      <c r="X309" s="2">
        <v>3.2608695652173911</v>
      </c>
      <c r="Y309" s="2">
        <v>0</v>
      </c>
      <c r="Z309" s="2">
        <v>0.10245039085989177</v>
      </c>
      <c r="AA309" s="2">
        <v>0</v>
      </c>
      <c r="AB309" s="2">
        <v>0</v>
      </c>
      <c r="AC309" s="2">
        <v>0</v>
      </c>
      <c r="AD309" s="2">
        <v>0</v>
      </c>
      <c r="AE309" s="2">
        <v>0</v>
      </c>
      <c r="AF309" s="2">
        <v>0</v>
      </c>
      <c r="AG309" s="2">
        <v>0</v>
      </c>
      <c r="AH309" t="s">
        <v>156</v>
      </c>
      <c r="AI309">
        <v>5</v>
      </c>
    </row>
    <row r="310" spans="1:35" x14ac:dyDescent="0.25">
      <c r="A310" t="s">
        <v>1823</v>
      </c>
      <c r="B310" t="s">
        <v>1037</v>
      </c>
      <c r="C310" t="s">
        <v>1454</v>
      </c>
      <c r="D310" t="s">
        <v>1755</v>
      </c>
      <c r="E310" s="2">
        <v>152.63043478260869</v>
      </c>
      <c r="F310" s="2">
        <v>6.5434782608695654</v>
      </c>
      <c r="G310" s="2">
        <v>0.76086956521739135</v>
      </c>
      <c r="H310" s="2">
        <v>0.85326086956521741</v>
      </c>
      <c r="I310" s="2">
        <v>6.1059782608695654</v>
      </c>
      <c r="J310" s="2">
        <v>0</v>
      </c>
      <c r="K310" s="2">
        <v>1.7934782608695652</v>
      </c>
      <c r="L310" s="2">
        <v>5.3396739130434785</v>
      </c>
      <c r="M310" s="2">
        <v>4.7336956521739131</v>
      </c>
      <c r="N310" s="2">
        <v>5.0027173913043477</v>
      </c>
      <c r="O310" s="2">
        <v>6.3790770545506345E-2</v>
      </c>
      <c r="P310" s="2">
        <v>0</v>
      </c>
      <c r="Q310" s="2">
        <v>27.782608695652176</v>
      </c>
      <c r="R310" s="2">
        <v>0.18202535251388693</v>
      </c>
      <c r="S310" s="2">
        <v>7.8342391304347823</v>
      </c>
      <c r="T310" s="2">
        <v>6.0135869565217392</v>
      </c>
      <c r="U310" s="2">
        <v>0</v>
      </c>
      <c r="V310" s="2">
        <v>9.072781655034895E-2</v>
      </c>
      <c r="W310" s="2">
        <v>10.391304347826088</v>
      </c>
      <c r="X310" s="2">
        <v>11.222826086956522</v>
      </c>
      <c r="Y310" s="2">
        <v>0</v>
      </c>
      <c r="Z310" s="2">
        <v>0.14161088164079191</v>
      </c>
      <c r="AA310" s="2">
        <v>0</v>
      </c>
      <c r="AB310" s="2">
        <v>0</v>
      </c>
      <c r="AC310" s="2">
        <v>0</v>
      </c>
      <c r="AD310" s="2">
        <v>0</v>
      </c>
      <c r="AE310" s="2">
        <v>0</v>
      </c>
      <c r="AF310" s="2">
        <v>0</v>
      </c>
      <c r="AG310" s="2">
        <v>0</v>
      </c>
      <c r="AH310" t="s">
        <v>345</v>
      </c>
      <c r="AI310">
        <v>5</v>
      </c>
    </row>
    <row r="311" spans="1:35" x14ac:dyDescent="0.25">
      <c r="A311" t="s">
        <v>1823</v>
      </c>
      <c r="B311" t="s">
        <v>1036</v>
      </c>
      <c r="C311" t="s">
        <v>1607</v>
      </c>
      <c r="D311" t="s">
        <v>1794</v>
      </c>
      <c r="E311" s="2">
        <v>34.880434782608695</v>
      </c>
      <c r="F311" s="2">
        <v>4.5652173913043477</v>
      </c>
      <c r="G311" s="2">
        <v>0</v>
      </c>
      <c r="H311" s="2">
        <v>0.16663043478260869</v>
      </c>
      <c r="I311" s="2">
        <v>0.2608695652173913</v>
      </c>
      <c r="J311" s="2">
        <v>0</v>
      </c>
      <c r="K311" s="2">
        <v>0</v>
      </c>
      <c r="L311" s="2">
        <v>0.13956521739130434</v>
      </c>
      <c r="M311" s="2">
        <v>0</v>
      </c>
      <c r="N311" s="2">
        <v>1.2304347826086957</v>
      </c>
      <c r="O311" s="2">
        <v>3.5275786849485818E-2</v>
      </c>
      <c r="P311" s="2">
        <v>4.8233695652173916</v>
      </c>
      <c r="Q311" s="2">
        <v>0</v>
      </c>
      <c r="R311" s="2">
        <v>0.13828295419133688</v>
      </c>
      <c r="S311" s="2">
        <v>0.76119565217391305</v>
      </c>
      <c r="T311" s="2">
        <v>0.91010869565217378</v>
      </c>
      <c r="U311" s="2">
        <v>0</v>
      </c>
      <c r="V311" s="2">
        <v>4.7915238392022427E-2</v>
      </c>
      <c r="W311" s="2">
        <v>0.24119565217391301</v>
      </c>
      <c r="X311" s="2">
        <v>1.1647826086956523</v>
      </c>
      <c r="Y311" s="2">
        <v>0.1307608695652174</v>
      </c>
      <c r="Z311" s="2">
        <v>4.4057338734808354E-2</v>
      </c>
      <c r="AA311" s="2">
        <v>0</v>
      </c>
      <c r="AB311" s="2">
        <v>0</v>
      </c>
      <c r="AC311" s="2">
        <v>0</v>
      </c>
      <c r="AD311" s="2">
        <v>0</v>
      </c>
      <c r="AE311" s="2">
        <v>0</v>
      </c>
      <c r="AF311" s="2">
        <v>0</v>
      </c>
      <c r="AG311" s="2">
        <v>0</v>
      </c>
      <c r="AH311" t="s">
        <v>344</v>
      </c>
      <c r="AI311">
        <v>5</v>
      </c>
    </row>
    <row r="312" spans="1:35" x14ac:dyDescent="0.25">
      <c r="A312" t="s">
        <v>1823</v>
      </c>
      <c r="B312" t="s">
        <v>1265</v>
      </c>
      <c r="C312" t="s">
        <v>1404</v>
      </c>
      <c r="D312" t="s">
        <v>1772</v>
      </c>
      <c r="E312" s="2">
        <v>60.608695652173914</v>
      </c>
      <c r="F312" s="2">
        <v>4.1739130434782608</v>
      </c>
      <c r="G312" s="2">
        <v>0.58695652173913049</v>
      </c>
      <c r="H312" s="2">
        <v>0.3125</v>
      </c>
      <c r="I312" s="2">
        <v>0.47282608695652173</v>
      </c>
      <c r="J312" s="2">
        <v>0</v>
      </c>
      <c r="K312" s="2">
        <v>0</v>
      </c>
      <c r="L312" s="2">
        <v>2.0735869565217397</v>
      </c>
      <c r="M312" s="2">
        <v>0</v>
      </c>
      <c r="N312" s="2">
        <v>17.497282608695652</v>
      </c>
      <c r="O312" s="2">
        <v>0.28869261119081779</v>
      </c>
      <c r="P312" s="2">
        <v>0</v>
      </c>
      <c r="Q312" s="2">
        <v>11.241847826086957</v>
      </c>
      <c r="R312" s="2">
        <v>0.18548242467718795</v>
      </c>
      <c r="S312" s="2">
        <v>2.06108695652174</v>
      </c>
      <c r="T312" s="2">
        <v>7.4023913043478284</v>
      </c>
      <c r="U312" s="2">
        <v>0</v>
      </c>
      <c r="V312" s="2">
        <v>0.15614060258249646</v>
      </c>
      <c r="W312" s="2">
        <v>1.452608695652174</v>
      </c>
      <c r="X312" s="2">
        <v>6.9559782608695659</v>
      </c>
      <c r="Y312" s="2">
        <v>0</v>
      </c>
      <c r="Z312" s="2">
        <v>0.13873565279770445</v>
      </c>
      <c r="AA312" s="2">
        <v>0</v>
      </c>
      <c r="AB312" s="2">
        <v>0</v>
      </c>
      <c r="AC312" s="2">
        <v>0</v>
      </c>
      <c r="AD312" s="2">
        <v>0</v>
      </c>
      <c r="AE312" s="2">
        <v>0</v>
      </c>
      <c r="AF312" s="2">
        <v>0</v>
      </c>
      <c r="AG312" s="2">
        <v>0</v>
      </c>
      <c r="AH312" t="s">
        <v>573</v>
      </c>
      <c r="AI312">
        <v>5</v>
      </c>
    </row>
    <row r="313" spans="1:35" x14ac:dyDescent="0.25">
      <c r="A313" t="s">
        <v>1823</v>
      </c>
      <c r="B313" t="s">
        <v>1342</v>
      </c>
      <c r="C313" t="s">
        <v>1708</v>
      </c>
      <c r="D313" t="s">
        <v>1755</v>
      </c>
      <c r="E313" s="2">
        <v>44.239130434782609</v>
      </c>
      <c r="F313" s="2">
        <v>5.5217391304347823</v>
      </c>
      <c r="G313" s="2">
        <v>8.1521739130434784E-2</v>
      </c>
      <c r="H313" s="2">
        <v>0.39195652173913037</v>
      </c>
      <c r="I313" s="2">
        <v>4.5217391304347823</v>
      </c>
      <c r="J313" s="2">
        <v>0</v>
      </c>
      <c r="K313" s="2">
        <v>0</v>
      </c>
      <c r="L313" s="2">
        <v>9.1268478260869514</v>
      </c>
      <c r="M313" s="2">
        <v>4.9866304347826089</v>
      </c>
      <c r="N313" s="2">
        <v>0</v>
      </c>
      <c r="O313" s="2">
        <v>0.11271990171990172</v>
      </c>
      <c r="P313" s="2">
        <v>4.447608695652173</v>
      </c>
      <c r="Q313" s="2">
        <v>3.6011956521739137</v>
      </c>
      <c r="R313" s="2">
        <v>0.18193857493857493</v>
      </c>
      <c r="S313" s="2">
        <v>23.694565217391304</v>
      </c>
      <c r="T313" s="2">
        <v>4.9961956521739124</v>
      </c>
      <c r="U313" s="2">
        <v>0</v>
      </c>
      <c r="V313" s="2">
        <v>0.64853808353808351</v>
      </c>
      <c r="W313" s="2">
        <v>27.892391304347822</v>
      </c>
      <c r="X313" s="2">
        <v>17.769456521739126</v>
      </c>
      <c r="Y313" s="2">
        <v>0</v>
      </c>
      <c r="Z313" s="2">
        <v>1.0321597051597049</v>
      </c>
      <c r="AA313" s="2">
        <v>0</v>
      </c>
      <c r="AB313" s="2">
        <v>0</v>
      </c>
      <c r="AC313" s="2">
        <v>0</v>
      </c>
      <c r="AD313" s="2">
        <v>0</v>
      </c>
      <c r="AE313" s="2">
        <v>0</v>
      </c>
      <c r="AF313" s="2">
        <v>0</v>
      </c>
      <c r="AG313" s="2">
        <v>0</v>
      </c>
      <c r="AH313" t="s">
        <v>651</v>
      </c>
      <c r="AI313">
        <v>5</v>
      </c>
    </row>
    <row r="314" spans="1:35" x14ac:dyDescent="0.25">
      <c r="A314" t="s">
        <v>1823</v>
      </c>
      <c r="B314" t="s">
        <v>1206</v>
      </c>
      <c r="C314" t="s">
        <v>1431</v>
      </c>
      <c r="D314" t="s">
        <v>1773</v>
      </c>
      <c r="E314" s="2">
        <v>53.315217391304351</v>
      </c>
      <c r="F314" s="2">
        <v>3.347826086956522</v>
      </c>
      <c r="G314" s="2">
        <v>0</v>
      </c>
      <c r="H314" s="2">
        <v>0</v>
      </c>
      <c r="I314" s="2">
        <v>0</v>
      </c>
      <c r="J314" s="2">
        <v>0</v>
      </c>
      <c r="K314" s="2">
        <v>0</v>
      </c>
      <c r="L314" s="2">
        <v>0</v>
      </c>
      <c r="M314" s="2">
        <v>0</v>
      </c>
      <c r="N314" s="2">
        <v>12.478260869565217</v>
      </c>
      <c r="O314" s="2">
        <v>0.23404689092762485</v>
      </c>
      <c r="P314" s="2">
        <v>0</v>
      </c>
      <c r="Q314" s="2">
        <v>20.733695652173914</v>
      </c>
      <c r="R314" s="2">
        <v>0.3888888888888889</v>
      </c>
      <c r="S314" s="2">
        <v>0</v>
      </c>
      <c r="T314" s="2">
        <v>0</v>
      </c>
      <c r="U314" s="2">
        <v>0</v>
      </c>
      <c r="V314" s="2">
        <v>0</v>
      </c>
      <c r="W314" s="2">
        <v>0</v>
      </c>
      <c r="X314" s="2">
        <v>0</v>
      </c>
      <c r="Y314" s="2">
        <v>0</v>
      </c>
      <c r="Z314" s="2">
        <v>0</v>
      </c>
      <c r="AA314" s="2">
        <v>0</v>
      </c>
      <c r="AB314" s="2">
        <v>0</v>
      </c>
      <c r="AC314" s="2">
        <v>0</v>
      </c>
      <c r="AD314" s="2">
        <v>0</v>
      </c>
      <c r="AE314" s="2">
        <v>0</v>
      </c>
      <c r="AF314" s="2">
        <v>0</v>
      </c>
      <c r="AG314" s="2">
        <v>0</v>
      </c>
      <c r="AH314" t="s">
        <v>514</v>
      </c>
      <c r="AI314">
        <v>5</v>
      </c>
    </row>
    <row r="315" spans="1:35" x14ac:dyDescent="0.25">
      <c r="A315" t="s">
        <v>1823</v>
      </c>
      <c r="B315" t="s">
        <v>816</v>
      </c>
      <c r="C315" t="s">
        <v>1508</v>
      </c>
      <c r="D315" t="s">
        <v>1743</v>
      </c>
      <c r="E315" s="2">
        <v>39.771739130434781</v>
      </c>
      <c r="F315" s="2">
        <v>5.4529347826086951</v>
      </c>
      <c r="G315" s="2">
        <v>0</v>
      </c>
      <c r="H315" s="2">
        <v>0</v>
      </c>
      <c r="I315" s="2">
        <v>0</v>
      </c>
      <c r="J315" s="2">
        <v>0</v>
      </c>
      <c r="K315" s="2">
        <v>0</v>
      </c>
      <c r="L315" s="2">
        <v>0</v>
      </c>
      <c r="M315" s="2">
        <v>3.9673913043478262</v>
      </c>
      <c r="N315" s="2">
        <v>2.5751086956521747</v>
      </c>
      <c r="O315" s="2">
        <v>0.16450122984421975</v>
      </c>
      <c r="P315" s="2">
        <v>0</v>
      </c>
      <c r="Q315" s="2">
        <v>9.4320652173913011</v>
      </c>
      <c r="R315" s="2">
        <v>0.23715496037168618</v>
      </c>
      <c r="S315" s="2">
        <v>0</v>
      </c>
      <c r="T315" s="2">
        <v>0</v>
      </c>
      <c r="U315" s="2">
        <v>0</v>
      </c>
      <c r="V315" s="2">
        <v>0</v>
      </c>
      <c r="W315" s="2">
        <v>0</v>
      </c>
      <c r="X315" s="2">
        <v>0</v>
      </c>
      <c r="Y315" s="2">
        <v>0</v>
      </c>
      <c r="Z315" s="2">
        <v>0</v>
      </c>
      <c r="AA315" s="2">
        <v>0</v>
      </c>
      <c r="AB315" s="2">
        <v>0</v>
      </c>
      <c r="AC315" s="2">
        <v>0</v>
      </c>
      <c r="AD315" s="2">
        <v>0</v>
      </c>
      <c r="AE315" s="2">
        <v>0</v>
      </c>
      <c r="AF315" s="2">
        <v>0</v>
      </c>
      <c r="AG315" s="2">
        <v>0</v>
      </c>
      <c r="AH315" t="s">
        <v>124</v>
      </c>
      <c r="AI315">
        <v>5</v>
      </c>
    </row>
    <row r="316" spans="1:35" x14ac:dyDescent="0.25">
      <c r="A316" t="s">
        <v>1823</v>
      </c>
      <c r="B316" t="s">
        <v>697</v>
      </c>
      <c r="C316" t="s">
        <v>1436</v>
      </c>
      <c r="D316" t="s">
        <v>1759</v>
      </c>
      <c r="E316" s="2">
        <v>66.141304347826093</v>
      </c>
      <c r="F316" s="2">
        <v>4.6956521739130439</v>
      </c>
      <c r="G316" s="2">
        <v>0.32608695652173914</v>
      </c>
      <c r="H316" s="2">
        <v>0</v>
      </c>
      <c r="I316" s="2">
        <v>0</v>
      </c>
      <c r="J316" s="2">
        <v>0</v>
      </c>
      <c r="K316" s="2">
        <v>0</v>
      </c>
      <c r="L316" s="2">
        <v>4.7771739130434785</v>
      </c>
      <c r="M316" s="2">
        <v>0</v>
      </c>
      <c r="N316" s="2">
        <v>4.3363043478260854</v>
      </c>
      <c r="O316" s="2">
        <v>6.5561216105176637E-2</v>
      </c>
      <c r="P316" s="2">
        <v>0</v>
      </c>
      <c r="Q316" s="2">
        <v>5.93</v>
      </c>
      <c r="R316" s="2">
        <v>8.9656532456861115E-2</v>
      </c>
      <c r="S316" s="2">
        <v>5.3460869565217388</v>
      </c>
      <c r="T316" s="2">
        <v>6.8644565217391316</v>
      </c>
      <c r="U316" s="2">
        <v>0</v>
      </c>
      <c r="V316" s="2">
        <v>0.18461298274445356</v>
      </c>
      <c r="W316" s="2">
        <v>3.8860869565217389</v>
      </c>
      <c r="X316" s="2">
        <v>9.866195652173916</v>
      </c>
      <c r="Y316" s="2">
        <v>0</v>
      </c>
      <c r="Z316" s="2">
        <v>0.20792276088742812</v>
      </c>
      <c r="AA316" s="2">
        <v>0</v>
      </c>
      <c r="AB316" s="2">
        <v>0</v>
      </c>
      <c r="AC316" s="2">
        <v>0</v>
      </c>
      <c r="AD316" s="2">
        <v>0</v>
      </c>
      <c r="AE316" s="2">
        <v>0</v>
      </c>
      <c r="AF316" s="2">
        <v>0</v>
      </c>
      <c r="AG316" s="2">
        <v>0</v>
      </c>
      <c r="AH316" t="s">
        <v>5</v>
      </c>
      <c r="AI316">
        <v>5</v>
      </c>
    </row>
    <row r="317" spans="1:35" x14ac:dyDescent="0.25">
      <c r="A317" t="s">
        <v>1823</v>
      </c>
      <c r="B317" t="s">
        <v>702</v>
      </c>
      <c r="C317" t="s">
        <v>1440</v>
      </c>
      <c r="D317" t="s">
        <v>1763</v>
      </c>
      <c r="E317" s="2">
        <v>98.695652173913047</v>
      </c>
      <c r="F317" s="2">
        <v>4.9565217391304346</v>
      </c>
      <c r="G317" s="2">
        <v>0.2619565217391307</v>
      </c>
      <c r="H317" s="2">
        <v>0</v>
      </c>
      <c r="I317" s="2">
        <v>4.2338043478260881</v>
      </c>
      <c r="J317" s="2">
        <v>0</v>
      </c>
      <c r="K317" s="2">
        <v>0</v>
      </c>
      <c r="L317" s="2">
        <v>8.5775000000000006</v>
      </c>
      <c r="M317" s="2">
        <v>0</v>
      </c>
      <c r="N317" s="2">
        <v>10.942717391304347</v>
      </c>
      <c r="O317" s="2">
        <v>0.11087334801762114</v>
      </c>
      <c r="P317" s="2">
        <v>5.1657608695652177</v>
      </c>
      <c r="Q317" s="2">
        <v>12.620652173913042</v>
      </c>
      <c r="R317" s="2">
        <v>0.18021475770925108</v>
      </c>
      <c r="S317" s="2">
        <v>12.714565217391305</v>
      </c>
      <c r="T317" s="2">
        <v>4.3210869565217394</v>
      </c>
      <c r="U317" s="2">
        <v>0</v>
      </c>
      <c r="V317" s="2">
        <v>0.17260792951541848</v>
      </c>
      <c r="W317" s="2">
        <v>14.110217391304346</v>
      </c>
      <c r="X317" s="2">
        <v>8.9231521739130439</v>
      </c>
      <c r="Y317" s="2">
        <v>0</v>
      </c>
      <c r="Z317" s="2">
        <v>0.23337775330396476</v>
      </c>
      <c r="AA317" s="2">
        <v>0</v>
      </c>
      <c r="AB317" s="2">
        <v>0</v>
      </c>
      <c r="AC317" s="2">
        <v>0</v>
      </c>
      <c r="AD317" s="2">
        <v>0</v>
      </c>
      <c r="AE317" s="2">
        <v>0</v>
      </c>
      <c r="AF317" s="2">
        <v>0</v>
      </c>
      <c r="AG317" s="2">
        <v>0</v>
      </c>
      <c r="AH317" t="s">
        <v>10</v>
      </c>
      <c r="AI317">
        <v>5</v>
      </c>
    </row>
    <row r="318" spans="1:35" x14ac:dyDescent="0.25">
      <c r="A318" t="s">
        <v>1823</v>
      </c>
      <c r="B318" t="s">
        <v>1217</v>
      </c>
      <c r="C318" t="s">
        <v>1663</v>
      </c>
      <c r="D318" t="s">
        <v>1803</v>
      </c>
      <c r="E318" s="2">
        <v>64.434782608695656</v>
      </c>
      <c r="F318" s="2">
        <v>33.701086956521742</v>
      </c>
      <c r="G318" s="2">
        <v>1.7391304347826086</v>
      </c>
      <c r="H318" s="2">
        <v>0</v>
      </c>
      <c r="I318" s="2">
        <v>0</v>
      </c>
      <c r="J318" s="2">
        <v>0</v>
      </c>
      <c r="K318" s="2">
        <v>0</v>
      </c>
      <c r="L318" s="2">
        <v>2.2951086956521745</v>
      </c>
      <c r="M318" s="2">
        <v>5.5326086956521738</v>
      </c>
      <c r="N318" s="2">
        <v>0</v>
      </c>
      <c r="O318" s="2">
        <v>8.586369770580296E-2</v>
      </c>
      <c r="P318" s="2">
        <v>5.4211956521739131</v>
      </c>
      <c r="Q318" s="2">
        <v>10.048913043478262</v>
      </c>
      <c r="R318" s="2">
        <v>0.24008940620782726</v>
      </c>
      <c r="S318" s="2">
        <v>2.391956521739131</v>
      </c>
      <c r="T318" s="2">
        <v>3.2077173913043482</v>
      </c>
      <c r="U318" s="2">
        <v>0</v>
      </c>
      <c r="V318" s="2">
        <v>8.6904520917678821E-2</v>
      </c>
      <c r="W318" s="2">
        <v>1.6596739130434783</v>
      </c>
      <c r="X318" s="2">
        <v>6.8766304347826086</v>
      </c>
      <c r="Y318" s="2">
        <v>1.8692391304347826</v>
      </c>
      <c r="Z318" s="2">
        <v>0.1614895411605938</v>
      </c>
      <c r="AA318" s="2">
        <v>0</v>
      </c>
      <c r="AB318" s="2">
        <v>0</v>
      </c>
      <c r="AC318" s="2">
        <v>0</v>
      </c>
      <c r="AD318" s="2">
        <v>0</v>
      </c>
      <c r="AE318" s="2">
        <v>0</v>
      </c>
      <c r="AF318" s="2">
        <v>0</v>
      </c>
      <c r="AG318" s="2">
        <v>0</v>
      </c>
      <c r="AH318" t="s">
        <v>525</v>
      </c>
      <c r="AI318">
        <v>5</v>
      </c>
    </row>
    <row r="319" spans="1:35" x14ac:dyDescent="0.25">
      <c r="A319" t="s">
        <v>1823</v>
      </c>
      <c r="B319" t="s">
        <v>725</v>
      </c>
      <c r="C319" t="s">
        <v>1459</v>
      </c>
      <c r="D319" t="s">
        <v>1755</v>
      </c>
      <c r="E319" s="2">
        <v>125.90217391304348</v>
      </c>
      <c r="F319" s="2">
        <v>9.9184782608695645</v>
      </c>
      <c r="G319" s="2">
        <v>1</v>
      </c>
      <c r="H319" s="2">
        <v>0.47282608695652173</v>
      </c>
      <c r="I319" s="2">
        <v>0.45652173913043476</v>
      </c>
      <c r="J319" s="2">
        <v>0</v>
      </c>
      <c r="K319" s="2">
        <v>0</v>
      </c>
      <c r="L319" s="2">
        <v>2.0366304347826087</v>
      </c>
      <c r="M319" s="2">
        <v>0</v>
      </c>
      <c r="N319" s="2">
        <v>0</v>
      </c>
      <c r="O319" s="2">
        <v>0</v>
      </c>
      <c r="P319" s="2">
        <v>4.0434782608695654</v>
      </c>
      <c r="Q319" s="2">
        <v>12.152173913043478</v>
      </c>
      <c r="R319" s="2">
        <v>0.12863679530346195</v>
      </c>
      <c r="S319" s="2">
        <v>3.5716304347826084</v>
      </c>
      <c r="T319" s="2">
        <v>0.18108695652173915</v>
      </c>
      <c r="U319" s="2">
        <v>0</v>
      </c>
      <c r="V319" s="2">
        <v>2.980661313994647E-2</v>
      </c>
      <c r="W319" s="2">
        <v>0.64858695652173914</v>
      </c>
      <c r="X319" s="2">
        <v>2.5527173913043475</v>
      </c>
      <c r="Y319" s="2">
        <v>0</v>
      </c>
      <c r="Z319" s="2">
        <v>2.542691876025209E-2</v>
      </c>
      <c r="AA319" s="2">
        <v>31.467391304347824</v>
      </c>
      <c r="AB319" s="2">
        <v>0.1358695652173913</v>
      </c>
      <c r="AC319" s="2">
        <v>0</v>
      </c>
      <c r="AD319" s="2">
        <v>0</v>
      </c>
      <c r="AE319" s="2">
        <v>0</v>
      </c>
      <c r="AF319" s="2">
        <v>0</v>
      </c>
      <c r="AG319" s="2">
        <v>0</v>
      </c>
      <c r="AH319" t="s">
        <v>33</v>
      </c>
      <c r="AI319">
        <v>5</v>
      </c>
    </row>
    <row r="320" spans="1:35" x14ac:dyDescent="0.25">
      <c r="A320" t="s">
        <v>1823</v>
      </c>
      <c r="B320" t="s">
        <v>763</v>
      </c>
      <c r="C320" t="s">
        <v>1451</v>
      </c>
      <c r="D320" t="s">
        <v>1731</v>
      </c>
      <c r="E320" s="2">
        <v>45.402173913043477</v>
      </c>
      <c r="F320" s="2">
        <v>6.5597826086956523</v>
      </c>
      <c r="G320" s="2">
        <v>0</v>
      </c>
      <c r="H320" s="2">
        <v>0</v>
      </c>
      <c r="I320" s="2">
        <v>0.26358695652173914</v>
      </c>
      <c r="J320" s="2">
        <v>0</v>
      </c>
      <c r="K320" s="2">
        <v>0.8485869565217391</v>
      </c>
      <c r="L320" s="2">
        <v>1.0442391304347824</v>
      </c>
      <c r="M320" s="2">
        <v>5.9719565217391324</v>
      </c>
      <c r="N320" s="2">
        <v>0</v>
      </c>
      <c r="O320" s="2">
        <v>0.13153459420636826</v>
      </c>
      <c r="P320" s="2">
        <v>5.8581521739130418</v>
      </c>
      <c r="Q320" s="2">
        <v>0</v>
      </c>
      <c r="R320" s="2">
        <v>0.12902801053387594</v>
      </c>
      <c r="S320" s="2">
        <v>0.70467391304347837</v>
      </c>
      <c r="T320" s="2">
        <v>2.027173913043478</v>
      </c>
      <c r="U320" s="2">
        <v>0</v>
      </c>
      <c r="V320" s="2">
        <v>6.0169978453435476E-2</v>
      </c>
      <c r="W320" s="2">
        <v>0.26315217391304346</v>
      </c>
      <c r="X320" s="2">
        <v>2.8039130434782602</v>
      </c>
      <c r="Y320" s="2">
        <v>0</v>
      </c>
      <c r="Z320" s="2">
        <v>6.7553267895618843E-2</v>
      </c>
      <c r="AA320" s="2">
        <v>0.20282608695652174</v>
      </c>
      <c r="AB320" s="2">
        <v>0</v>
      </c>
      <c r="AC320" s="2">
        <v>4.8913043478260872E-2</v>
      </c>
      <c r="AD320" s="2">
        <v>0</v>
      </c>
      <c r="AE320" s="2">
        <v>49.821195652173927</v>
      </c>
      <c r="AF320" s="2">
        <v>0</v>
      </c>
      <c r="AG320" s="2">
        <v>1.9565217391304349E-2</v>
      </c>
      <c r="AH320" t="s">
        <v>71</v>
      </c>
      <c r="AI320">
        <v>5</v>
      </c>
    </row>
    <row r="321" spans="1:35" x14ac:dyDescent="0.25">
      <c r="A321" t="s">
        <v>1823</v>
      </c>
      <c r="B321" t="s">
        <v>1264</v>
      </c>
      <c r="C321" t="s">
        <v>1395</v>
      </c>
      <c r="D321" t="s">
        <v>1716</v>
      </c>
      <c r="E321" s="2">
        <v>40.989130434782609</v>
      </c>
      <c r="F321" s="2">
        <v>10.895652173913042</v>
      </c>
      <c r="G321" s="2">
        <v>0</v>
      </c>
      <c r="H321" s="2">
        <v>0.14304347826086958</v>
      </c>
      <c r="I321" s="2">
        <v>0</v>
      </c>
      <c r="J321" s="2">
        <v>0</v>
      </c>
      <c r="K321" s="2">
        <v>0</v>
      </c>
      <c r="L321" s="2">
        <v>1.1407608695652172</v>
      </c>
      <c r="M321" s="2">
        <v>4.1882608695652177</v>
      </c>
      <c r="N321" s="2">
        <v>0</v>
      </c>
      <c r="O321" s="2">
        <v>0.10217979315831345</v>
      </c>
      <c r="P321" s="2">
        <v>9.5283695652173925</v>
      </c>
      <c r="Q321" s="2">
        <v>0</v>
      </c>
      <c r="R321" s="2">
        <v>0.23246088570670911</v>
      </c>
      <c r="S321" s="2">
        <v>1.9976086956521741</v>
      </c>
      <c r="T321" s="2">
        <v>0.91</v>
      </c>
      <c r="U321" s="2">
        <v>0</v>
      </c>
      <c r="V321" s="2">
        <v>7.093609122248741E-2</v>
      </c>
      <c r="W321" s="2">
        <v>1.0417391304347827</v>
      </c>
      <c r="X321" s="2">
        <v>2.7367391304347817</v>
      </c>
      <c r="Y321" s="2">
        <v>0</v>
      </c>
      <c r="Z321" s="2">
        <v>9.2182444974807723E-2</v>
      </c>
      <c r="AA321" s="2">
        <v>0</v>
      </c>
      <c r="AB321" s="2">
        <v>0</v>
      </c>
      <c r="AC321" s="2">
        <v>0</v>
      </c>
      <c r="AD321" s="2">
        <v>0</v>
      </c>
      <c r="AE321" s="2">
        <v>0</v>
      </c>
      <c r="AF321" s="2">
        <v>0</v>
      </c>
      <c r="AG321" s="2">
        <v>0</v>
      </c>
      <c r="AH321" t="s">
        <v>572</v>
      </c>
      <c r="AI321">
        <v>5</v>
      </c>
    </row>
    <row r="322" spans="1:35" x14ac:dyDescent="0.25">
      <c r="A322" t="s">
        <v>1823</v>
      </c>
      <c r="B322" t="s">
        <v>1230</v>
      </c>
      <c r="C322" t="s">
        <v>1669</v>
      </c>
      <c r="D322" t="s">
        <v>1798</v>
      </c>
      <c r="E322" s="2">
        <v>44.478260869565219</v>
      </c>
      <c r="F322" s="2">
        <v>10.055217391304346</v>
      </c>
      <c r="G322" s="2">
        <v>0</v>
      </c>
      <c r="H322" s="2">
        <v>0</v>
      </c>
      <c r="I322" s="2">
        <v>0</v>
      </c>
      <c r="J322" s="2">
        <v>0</v>
      </c>
      <c r="K322" s="2">
        <v>0</v>
      </c>
      <c r="L322" s="2">
        <v>2.9247826086956534</v>
      </c>
      <c r="M322" s="2">
        <v>4.8528260869565232</v>
      </c>
      <c r="N322" s="2">
        <v>0</v>
      </c>
      <c r="O322" s="2">
        <v>0.10910557184750735</v>
      </c>
      <c r="P322" s="2">
        <v>5.1599999999999993</v>
      </c>
      <c r="Q322" s="2">
        <v>0</v>
      </c>
      <c r="R322" s="2">
        <v>0.11601173020527858</v>
      </c>
      <c r="S322" s="2">
        <v>2.6143478260869566</v>
      </c>
      <c r="T322" s="2">
        <v>4.0736956521739121</v>
      </c>
      <c r="U322" s="2">
        <v>0</v>
      </c>
      <c r="V322" s="2">
        <v>0.15036656891495598</v>
      </c>
      <c r="W322" s="2">
        <v>1.6370652173913045</v>
      </c>
      <c r="X322" s="2">
        <v>4.3139130434782613</v>
      </c>
      <c r="Y322" s="2">
        <v>0</v>
      </c>
      <c r="Z322" s="2">
        <v>0.13379521016617793</v>
      </c>
      <c r="AA322" s="2">
        <v>0</v>
      </c>
      <c r="AB322" s="2">
        <v>0</v>
      </c>
      <c r="AC322" s="2">
        <v>0</v>
      </c>
      <c r="AD322" s="2">
        <v>0</v>
      </c>
      <c r="AE322" s="2">
        <v>0</v>
      </c>
      <c r="AF322" s="2">
        <v>0</v>
      </c>
      <c r="AG322" s="2">
        <v>0</v>
      </c>
      <c r="AH322" t="s">
        <v>538</v>
      </c>
      <c r="AI322">
        <v>5</v>
      </c>
    </row>
    <row r="323" spans="1:35" x14ac:dyDescent="0.25">
      <c r="A323" t="s">
        <v>1823</v>
      </c>
      <c r="B323" t="s">
        <v>1058</v>
      </c>
      <c r="C323" t="s">
        <v>1614</v>
      </c>
      <c r="D323" t="s">
        <v>1756</v>
      </c>
      <c r="E323" s="2">
        <v>37.543478260869563</v>
      </c>
      <c r="F323" s="2">
        <v>10.510760869565216</v>
      </c>
      <c r="G323" s="2">
        <v>0</v>
      </c>
      <c r="H323" s="2">
        <v>0</v>
      </c>
      <c r="I323" s="2">
        <v>0</v>
      </c>
      <c r="J323" s="2">
        <v>0</v>
      </c>
      <c r="K323" s="2">
        <v>0</v>
      </c>
      <c r="L323" s="2">
        <v>1.9117391304347826</v>
      </c>
      <c r="M323" s="2">
        <v>5.167934782608695</v>
      </c>
      <c r="N323" s="2">
        <v>0</v>
      </c>
      <c r="O323" s="2">
        <v>0.13765199768384481</v>
      </c>
      <c r="P323" s="2">
        <v>5.3581521739130418</v>
      </c>
      <c r="Q323" s="2">
        <v>0</v>
      </c>
      <c r="R323" s="2">
        <v>0.14271858714533869</v>
      </c>
      <c r="S323" s="2">
        <v>2.9322826086956524</v>
      </c>
      <c r="T323" s="2">
        <v>0.53684782608695658</v>
      </c>
      <c r="U323" s="2">
        <v>0</v>
      </c>
      <c r="V323" s="2">
        <v>9.2403011001737131E-2</v>
      </c>
      <c r="W323" s="2">
        <v>0.33782608695652178</v>
      </c>
      <c r="X323" s="2">
        <v>3.3248913043478265</v>
      </c>
      <c r="Y323" s="2">
        <v>0</v>
      </c>
      <c r="Z323" s="2">
        <v>9.7559351476548942E-2</v>
      </c>
      <c r="AA323" s="2">
        <v>0</v>
      </c>
      <c r="AB323" s="2">
        <v>0</v>
      </c>
      <c r="AC323" s="2">
        <v>0</v>
      </c>
      <c r="AD323" s="2">
        <v>0</v>
      </c>
      <c r="AE323" s="2">
        <v>0</v>
      </c>
      <c r="AF323" s="2">
        <v>0</v>
      </c>
      <c r="AG323" s="2">
        <v>0</v>
      </c>
      <c r="AH323" t="s">
        <v>366</v>
      </c>
      <c r="AI323">
        <v>5</v>
      </c>
    </row>
    <row r="324" spans="1:35" x14ac:dyDescent="0.25">
      <c r="A324" t="s">
        <v>1823</v>
      </c>
      <c r="B324" t="s">
        <v>803</v>
      </c>
      <c r="C324" t="s">
        <v>1455</v>
      </c>
      <c r="D324" t="s">
        <v>1769</v>
      </c>
      <c r="E324" s="2">
        <v>84.391304347826093</v>
      </c>
      <c r="F324" s="2">
        <v>9.8134782608695623</v>
      </c>
      <c r="G324" s="2">
        <v>0</v>
      </c>
      <c r="H324" s="2">
        <v>0</v>
      </c>
      <c r="I324" s="2">
        <v>0</v>
      </c>
      <c r="J324" s="2">
        <v>0</v>
      </c>
      <c r="K324" s="2">
        <v>0</v>
      </c>
      <c r="L324" s="2">
        <v>1.2388043478260868</v>
      </c>
      <c r="M324" s="2">
        <v>3.6013043478260882</v>
      </c>
      <c r="N324" s="2">
        <v>0</v>
      </c>
      <c r="O324" s="2">
        <v>4.2673879443585791E-2</v>
      </c>
      <c r="P324" s="2">
        <v>9.7557608695652167</v>
      </c>
      <c r="Q324" s="2">
        <v>0</v>
      </c>
      <c r="R324" s="2">
        <v>0.11560149407521894</v>
      </c>
      <c r="S324" s="2">
        <v>1.4988043478260868</v>
      </c>
      <c r="T324" s="2">
        <v>5.466086956521738</v>
      </c>
      <c r="U324" s="2">
        <v>0</v>
      </c>
      <c r="V324" s="2">
        <v>8.2530911901081902E-2</v>
      </c>
      <c r="W324" s="2">
        <v>1.6091304347826092</v>
      </c>
      <c r="X324" s="2">
        <v>5.5180434782608696</v>
      </c>
      <c r="Y324" s="2">
        <v>2.5714130434782603</v>
      </c>
      <c r="Z324" s="2">
        <v>0.11492400824317361</v>
      </c>
      <c r="AA324" s="2">
        <v>0</v>
      </c>
      <c r="AB324" s="2">
        <v>0</v>
      </c>
      <c r="AC324" s="2">
        <v>0</v>
      </c>
      <c r="AD324" s="2">
        <v>0</v>
      </c>
      <c r="AE324" s="2">
        <v>0</v>
      </c>
      <c r="AF324" s="2">
        <v>0</v>
      </c>
      <c r="AG324" s="2">
        <v>0</v>
      </c>
      <c r="AH324" t="s">
        <v>111</v>
      </c>
      <c r="AI324">
        <v>5</v>
      </c>
    </row>
    <row r="325" spans="1:35" x14ac:dyDescent="0.25">
      <c r="A325" t="s">
        <v>1823</v>
      </c>
      <c r="B325" t="s">
        <v>743</v>
      </c>
      <c r="C325" t="s">
        <v>1451</v>
      </c>
      <c r="D325" t="s">
        <v>1731</v>
      </c>
      <c r="E325" s="2">
        <v>80.554347826086953</v>
      </c>
      <c r="F325" s="2">
        <v>10.614565217391304</v>
      </c>
      <c r="G325" s="2">
        <v>0.81336956521739123</v>
      </c>
      <c r="H325" s="2">
        <v>0.22010869565217392</v>
      </c>
      <c r="I325" s="2">
        <v>0.50804347826086949</v>
      </c>
      <c r="J325" s="2">
        <v>5.1956521739130439</v>
      </c>
      <c r="K325" s="2">
        <v>0.15293478260869567</v>
      </c>
      <c r="L325" s="2">
        <v>5.4832608695652159</v>
      </c>
      <c r="M325" s="2">
        <v>5.7141304347826063</v>
      </c>
      <c r="N325" s="2">
        <v>0</v>
      </c>
      <c r="O325" s="2">
        <v>7.0935096478208046E-2</v>
      </c>
      <c r="P325" s="2">
        <v>11.320108695652172</v>
      </c>
      <c r="Q325" s="2">
        <v>0.46565217391304342</v>
      </c>
      <c r="R325" s="2">
        <v>0.14630819052759408</v>
      </c>
      <c r="S325" s="2">
        <v>2.9067391304347829</v>
      </c>
      <c r="T325" s="2">
        <v>11.229565217391302</v>
      </c>
      <c r="U325" s="2">
        <v>0</v>
      </c>
      <c r="V325" s="2">
        <v>0.175487788422615</v>
      </c>
      <c r="W325" s="2">
        <v>2.7186956521739125</v>
      </c>
      <c r="X325" s="2">
        <v>7.0180434782608669</v>
      </c>
      <c r="Y325" s="2">
        <v>3.5996739130434783</v>
      </c>
      <c r="Z325" s="2">
        <v>0.16555795439211979</v>
      </c>
      <c r="AA325" s="2">
        <v>0</v>
      </c>
      <c r="AB325" s="2">
        <v>0</v>
      </c>
      <c r="AC325" s="2">
        <v>0</v>
      </c>
      <c r="AD325" s="2">
        <v>0</v>
      </c>
      <c r="AE325" s="2">
        <v>0</v>
      </c>
      <c r="AF325" s="2">
        <v>0</v>
      </c>
      <c r="AG325" s="2">
        <v>0</v>
      </c>
      <c r="AH325" t="s">
        <v>51</v>
      </c>
      <c r="AI325">
        <v>5</v>
      </c>
    </row>
    <row r="326" spans="1:35" x14ac:dyDescent="0.25">
      <c r="A326" t="s">
        <v>1823</v>
      </c>
      <c r="B326" t="s">
        <v>1278</v>
      </c>
      <c r="C326" t="s">
        <v>1685</v>
      </c>
      <c r="D326" t="s">
        <v>1807</v>
      </c>
      <c r="E326" s="2">
        <v>32.478260869565219</v>
      </c>
      <c r="F326" s="2">
        <v>10.348260869565216</v>
      </c>
      <c r="G326" s="2">
        <v>0.24456521739130435</v>
      </c>
      <c r="H326" s="2">
        <v>8.6956521739130432E-2</v>
      </c>
      <c r="I326" s="2">
        <v>0.2391304347826087</v>
      </c>
      <c r="J326" s="2">
        <v>0</v>
      </c>
      <c r="K326" s="2">
        <v>0</v>
      </c>
      <c r="L326" s="2">
        <v>0.51054347826086943</v>
      </c>
      <c r="M326" s="2">
        <v>0</v>
      </c>
      <c r="N326" s="2">
        <v>5.356630434782609</v>
      </c>
      <c r="O326" s="2">
        <v>0.16492971887550201</v>
      </c>
      <c r="P326" s="2">
        <v>5.23</v>
      </c>
      <c r="Q326" s="2">
        <v>4.9731521739130429</v>
      </c>
      <c r="R326" s="2">
        <v>0.31415327978580987</v>
      </c>
      <c r="S326" s="2">
        <v>1.0348913043478263</v>
      </c>
      <c r="T326" s="2">
        <v>3.2405434782608702</v>
      </c>
      <c r="U326" s="2">
        <v>0</v>
      </c>
      <c r="V326" s="2">
        <v>0.13163989290495318</v>
      </c>
      <c r="W326" s="2">
        <v>0.83304347826086955</v>
      </c>
      <c r="X326" s="2">
        <v>3.6489130434782622</v>
      </c>
      <c r="Y326" s="2">
        <v>0</v>
      </c>
      <c r="Z326" s="2">
        <v>0.13799866131191438</v>
      </c>
      <c r="AA326" s="2">
        <v>0</v>
      </c>
      <c r="AB326" s="2">
        <v>0</v>
      </c>
      <c r="AC326" s="2">
        <v>0</v>
      </c>
      <c r="AD326" s="2">
        <v>0</v>
      </c>
      <c r="AE326" s="2">
        <v>0</v>
      </c>
      <c r="AF326" s="2">
        <v>0</v>
      </c>
      <c r="AG326" s="2">
        <v>0</v>
      </c>
      <c r="AH326" t="s">
        <v>586</v>
      </c>
      <c r="AI326">
        <v>5</v>
      </c>
    </row>
    <row r="327" spans="1:35" x14ac:dyDescent="0.25">
      <c r="A327" t="s">
        <v>1823</v>
      </c>
      <c r="B327" t="s">
        <v>911</v>
      </c>
      <c r="C327" t="s">
        <v>1558</v>
      </c>
      <c r="D327" t="s">
        <v>1715</v>
      </c>
      <c r="E327" s="2">
        <v>55.586956521739133</v>
      </c>
      <c r="F327" s="2">
        <v>16.449021739130433</v>
      </c>
      <c r="G327" s="2">
        <v>0</v>
      </c>
      <c r="H327" s="2">
        <v>0</v>
      </c>
      <c r="I327" s="2">
        <v>0.72282608695652173</v>
      </c>
      <c r="J327" s="2">
        <v>0</v>
      </c>
      <c r="K327" s="2">
        <v>0</v>
      </c>
      <c r="L327" s="2">
        <v>1.2598913043478261</v>
      </c>
      <c r="M327" s="2">
        <v>0</v>
      </c>
      <c r="N327" s="2">
        <v>5.7391304347826084</v>
      </c>
      <c r="O327" s="2">
        <v>0.10324599139616737</v>
      </c>
      <c r="P327" s="2">
        <v>0</v>
      </c>
      <c r="Q327" s="2">
        <v>4.7707608695652173</v>
      </c>
      <c r="R327" s="2">
        <v>8.5825185764567852E-2</v>
      </c>
      <c r="S327" s="2">
        <v>8.9828260869565195</v>
      </c>
      <c r="T327" s="2">
        <v>0.16554347826086957</v>
      </c>
      <c r="U327" s="2">
        <v>0</v>
      </c>
      <c r="V327" s="2">
        <v>0.16457763003519746</v>
      </c>
      <c r="W327" s="2">
        <v>7.6921739130434812</v>
      </c>
      <c r="X327" s="2">
        <v>5.0948913043478248</v>
      </c>
      <c r="Y327" s="2">
        <v>0</v>
      </c>
      <c r="Z327" s="2">
        <v>0.2300371529135706</v>
      </c>
      <c r="AA327" s="2">
        <v>0</v>
      </c>
      <c r="AB327" s="2">
        <v>0</v>
      </c>
      <c r="AC327" s="2">
        <v>0</v>
      </c>
      <c r="AD327" s="2">
        <v>48.27260869565216</v>
      </c>
      <c r="AE327" s="2">
        <v>0</v>
      </c>
      <c r="AF327" s="2">
        <v>0</v>
      </c>
      <c r="AG327" s="2">
        <v>0</v>
      </c>
      <c r="AH327" t="s">
        <v>219</v>
      </c>
      <c r="AI327">
        <v>5</v>
      </c>
    </row>
    <row r="328" spans="1:35" x14ac:dyDescent="0.25">
      <c r="A328" t="s">
        <v>1823</v>
      </c>
      <c r="B328" t="s">
        <v>1161</v>
      </c>
      <c r="C328" t="s">
        <v>1647</v>
      </c>
      <c r="D328" t="s">
        <v>1802</v>
      </c>
      <c r="E328" s="2">
        <v>42.413043478260867</v>
      </c>
      <c r="F328" s="2">
        <v>5.5652173913043477</v>
      </c>
      <c r="G328" s="2">
        <v>0</v>
      </c>
      <c r="H328" s="2">
        <v>0.2391304347826087</v>
      </c>
      <c r="I328" s="2">
        <v>0.2391304347826087</v>
      </c>
      <c r="J328" s="2">
        <v>0</v>
      </c>
      <c r="K328" s="2">
        <v>0</v>
      </c>
      <c r="L328" s="2">
        <v>2.6058695652173918</v>
      </c>
      <c r="M328" s="2">
        <v>0</v>
      </c>
      <c r="N328" s="2">
        <v>5.5298913043478262</v>
      </c>
      <c r="O328" s="2">
        <v>0.13038185545873912</v>
      </c>
      <c r="P328" s="2">
        <v>5.0461956521739131</v>
      </c>
      <c r="Q328" s="2">
        <v>5.5788043478260869</v>
      </c>
      <c r="R328" s="2">
        <v>0.25051255766273706</v>
      </c>
      <c r="S328" s="2">
        <v>0.3796739130434782</v>
      </c>
      <c r="T328" s="2">
        <v>5.7683695652173919</v>
      </c>
      <c r="U328" s="2">
        <v>0</v>
      </c>
      <c r="V328" s="2">
        <v>0.14495643259866739</v>
      </c>
      <c r="W328" s="2">
        <v>0.68086956521739128</v>
      </c>
      <c r="X328" s="2">
        <v>4.6704347826086963</v>
      </c>
      <c r="Y328" s="2">
        <v>0</v>
      </c>
      <c r="Z328" s="2">
        <v>0.12617119425935419</v>
      </c>
      <c r="AA328" s="2">
        <v>0</v>
      </c>
      <c r="AB328" s="2">
        <v>0</v>
      </c>
      <c r="AC328" s="2">
        <v>0</v>
      </c>
      <c r="AD328" s="2">
        <v>0</v>
      </c>
      <c r="AE328" s="2">
        <v>0</v>
      </c>
      <c r="AF328" s="2">
        <v>0</v>
      </c>
      <c r="AG328" s="2">
        <v>0</v>
      </c>
      <c r="AH328" t="s">
        <v>469</v>
      </c>
      <c r="AI328">
        <v>5</v>
      </c>
    </row>
    <row r="329" spans="1:35" x14ac:dyDescent="0.25">
      <c r="A329" t="s">
        <v>1823</v>
      </c>
      <c r="B329" t="s">
        <v>698</v>
      </c>
      <c r="C329" t="s">
        <v>1437</v>
      </c>
      <c r="D329" t="s">
        <v>1760</v>
      </c>
      <c r="E329" s="2">
        <v>59.945652173913047</v>
      </c>
      <c r="F329" s="2">
        <v>5.1304347826086953</v>
      </c>
      <c r="G329" s="2">
        <v>0.27173913043478259</v>
      </c>
      <c r="H329" s="2">
        <v>0.3641304347826087</v>
      </c>
      <c r="I329" s="2">
        <v>0.38315217391304346</v>
      </c>
      <c r="J329" s="2">
        <v>0</v>
      </c>
      <c r="K329" s="2">
        <v>0</v>
      </c>
      <c r="L329" s="2">
        <v>2.8876086956521734</v>
      </c>
      <c r="M329" s="2">
        <v>0</v>
      </c>
      <c r="N329" s="2">
        <v>9.7228260869565215</v>
      </c>
      <c r="O329" s="2">
        <v>0.16219401631912964</v>
      </c>
      <c r="P329" s="2">
        <v>4.9293478260869561</v>
      </c>
      <c r="Q329" s="2">
        <v>7.5597826086956523</v>
      </c>
      <c r="R329" s="2">
        <v>0.20834088848594742</v>
      </c>
      <c r="S329" s="2">
        <v>2.5723913043478275</v>
      </c>
      <c r="T329" s="2">
        <v>8.4785869565217418</v>
      </c>
      <c r="U329" s="2">
        <v>0</v>
      </c>
      <c r="V329" s="2">
        <v>0.18434995466908438</v>
      </c>
      <c r="W329" s="2">
        <v>5.4591304347826082</v>
      </c>
      <c r="X329" s="2">
        <v>6.3431521739130439</v>
      </c>
      <c r="Y329" s="2">
        <v>0</v>
      </c>
      <c r="Z329" s="2">
        <v>0.196883046237534</v>
      </c>
      <c r="AA329" s="2">
        <v>0</v>
      </c>
      <c r="AB329" s="2">
        <v>0</v>
      </c>
      <c r="AC329" s="2">
        <v>0</v>
      </c>
      <c r="AD329" s="2">
        <v>0</v>
      </c>
      <c r="AE329" s="2">
        <v>0</v>
      </c>
      <c r="AF329" s="2">
        <v>0</v>
      </c>
      <c r="AG329" s="2">
        <v>0</v>
      </c>
      <c r="AH329" t="s">
        <v>6</v>
      </c>
      <c r="AI329">
        <v>5</v>
      </c>
    </row>
    <row r="330" spans="1:35" x14ac:dyDescent="0.25">
      <c r="A330" t="s">
        <v>1823</v>
      </c>
      <c r="B330" t="s">
        <v>844</v>
      </c>
      <c r="C330" t="s">
        <v>1526</v>
      </c>
      <c r="D330" t="s">
        <v>1777</v>
      </c>
      <c r="E330" s="2">
        <v>61.293478260869563</v>
      </c>
      <c r="F330" s="2">
        <v>3.7065217391304346</v>
      </c>
      <c r="G330" s="2">
        <v>0.28260869565217389</v>
      </c>
      <c r="H330" s="2">
        <v>0.33152173913043476</v>
      </c>
      <c r="I330" s="2">
        <v>0.32608695652173914</v>
      </c>
      <c r="J330" s="2">
        <v>0</v>
      </c>
      <c r="K330" s="2">
        <v>0</v>
      </c>
      <c r="L330" s="2">
        <v>2.261304347826087</v>
      </c>
      <c r="M330" s="2">
        <v>6.5217391304347824E-2</v>
      </c>
      <c r="N330" s="2">
        <v>5.4782608695652177</v>
      </c>
      <c r="O330" s="2">
        <v>9.0441567653839344E-2</v>
      </c>
      <c r="P330" s="2">
        <v>2.6195652173913042</v>
      </c>
      <c r="Q330" s="2">
        <v>9.1630434782608692</v>
      </c>
      <c r="R330" s="2">
        <v>0.19223266536619968</v>
      </c>
      <c r="S330" s="2">
        <v>1.6880434782608698</v>
      </c>
      <c r="T330" s="2">
        <v>8.4183695652173931</v>
      </c>
      <c r="U330" s="2">
        <v>0</v>
      </c>
      <c r="V330" s="2">
        <v>0.164885618017379</v>
      </c>
      <c r="W330" s="2">
        <v>1.9494565217391306</v>
      </c>
      <c r="X330" s="2">
        <v>4.8219565217391276</v>
      </c>
      <c r="Y330" s="2">
        <v>0</v>
      </c>
      <c r="Z330" s="2">
        <v>0.11047526157120052</v>
      </c>
      <c r="AA330" s="2">
        <v>0</v>
      </c>
      <c r="AB330" s="2">
        <v>0</v>
      </c>
      <c r="AC330" s="2">
        <v>0</v>
      </c>
      <c r="AD330" s="2">
        <v>0</v>
      </c>
      <c r="AE330" s="2">
        <v>0</v>
      </c>
      <c r="AF330" s="2">
        <v>0</v>
      </c>
      <c r="AG330" s="2">
        <v>0</v>
      </c>
      <c r="AH330" t="s">
        <v>152</v>
      </c>
      <c r="AI330">
        <v>5</v>
      </c>
    </row>
    <row r="331" spans="1:35" x14ac:dyDescent="0.25">
      <c r="A331" t="s">
        <v>1823</v>
      </c>
      <c r="B331" t="s">
        <v>710</v>
      </c>
      <c r="C331" t="s">
        <v>1447</v>
      </c>
      <c r="D331" t="s">
        <v>1765</v>
      </c>
      <c r="E331" s="2">
        <v>73.326086956521735</v>
      </c>
      <c r="F331" s="2">
        <v>4.7826086956521738</v>
      </c>
      <c r="G331" s="2">
        <v>0</v>
      </c>
      <c r="H331" s="2">
        <v>0.30706521739130432</v>
      </c>
      <c r="I331" s="2">
        <v>0.49728260869565216</v>
      </c>
      <c r="J331" s="2">
        <v>0</v>
      </c>
      <c r="K331" s="2">
        <v>0</v>
      </c>
      <c r="L331" s="2">
        <v>1.9416304347826085</v>
      </c>
      <c r="M331" s="2">
        <v>0</v>
      </c>
      <c r="N331" s="2">
        <v>5.75</v>
      </c>
      <c r="O331" s="2">
        <v>7.8416839608656988E-2</v>
      </c>
      <c r="P331" s="2">
        <v>3.4782608695652173</v>
      </c>
      <c r="Q331" s="2">
        <v>21.035326086956523</v>
      </c>
      <c r="R331" s="2">
        <v>0.33430922027868371</v>
      </c>
      <c r="S331" s="2">
        <v>5.1757608695652166</v>
      </c>
      <c r="T331" s="2">
        <v>9.7282608695652186</v>
      </c>
      <c r="U331" s="2">
        <v>0</v>
      </c>
      <c r="V331" s="2">
        <v>0.20325674473762231</v>
      </c>
      <c r="W331" s="2">
        <v>4.7956521739130435</v>
      </c>
      <c r="X331" s="2">
        <v>9.7373913043478257</v>
      </c>
      <c r="Y331" s="2">
        <v>0</v>
      </c>
      <c r="Z331" s="2">
        <v>0.19819745034094277</v>
      </c>
      <c r="AA331" s="2">
        <v>0</v>
      </c>
      <c r="AB331" s="2">
        <v>0</v>
      </c>
      <c r="AC331" s="2">
        <v>0</v>
      </c>
      <c r="AD331" s="2">
        <v>0</v>
      </c>
      <c r="AE331" s="2">
        <v>0</v>
      </c>
      <c r="AF331" s="2">
        <v>0</v>
      </c>
      <c r="AG331" s="2">
        <v>0</v>
      </c>
      <c r="AH331" t="s">
        <v>18</v>
      </c>
      <c r="AI331">
        <v>5</v>
      </c>
    </row>
    <row r="332" spans="1:35" x14ac:dyDescent="0.25">
      <c r="A332" t="s">
        <v>1823</v>
      </c>
      <c r="B332" t="s">
        <v>841</v>
      </c>
      <c r="C332" t="s">
        <v>1524</v>
      </c>
      <c r="D332" t="s">
        <v>1788</v>
      </c>
      <c r="E332" s="2">
        <v>60.445652173913047</v>
      </c>
      <c r="F332" s="2">
        <v>4.6956521739130439</v>
      </c>
      <c r="G332" s="2">
        <v>0.43478260869565216</v>
      </c>
      <c r="H332" s="2">
        <v>0.35597826086956524</v>
      </c>
      <c r="I332" s="2">
        <v>0.27989130434782611</v>
      </c>
      <c r="J332" s="2">
        <v>0</v>
      </c>
      <c r="K332" s="2">
        <v>0</v>
      </c>
      <c r="L332" s="2">
        <v>0.75456521739130433</v>
      </c>
      <c r="M332" s="2">
        <v>6.5217391304347824E-2</v>
      </c>
      <c r="N332" s="2">
        <v>3.714673913043478</v>
      </c>
      <c r="O332" s="2">
        <v>6.253371695738176E-2</v>
      </c>
      <c r="P332" s="2">
        <v>4.8478260869565215</v>
      </c>
      <c r="Q332" s="2">
        <v>14.614130434782609</v>
      </c>
      <c r="R332" s="2">
        <v>0.32197446502427624</v>
      </c>
      <c r="S332" s="2">
        <v>5.2617391304347816</v>
      </c>
      <c r="T332" s="2">
        <v>5.1456521739130432</v>
      </c>
      <c r="U332" s="2">
        <v>0</v>
      </c>
      <c r="V332" s="2">
        <v>0.1721776658874303</v>
      </c>
      <c r="W332" s="2">
        <v>5.2186956521739125</v>
      </c>
      <c r="X332" s="2">
        <v>6.4413043478260894</v>
      </c>
      <c r="Y332" s="2">
        <v>0</v>
      </c>
      <c r="Z332" s="2">
        <v>0.19290055745369539</v>
      </c>
      <c r="AA332" s="2">
        <v>0</v>
      </c>
      <c r="AB332" s="2">
        <v>0</v>
      </c>
      <c r="AC332" s="2">
        <v>0</v>
      </c>
      <c r="AD332" s="2">
        <v>0</v>
      </c>
      <c r="AE332" s="2">
        <v>0</v>
      </c>
      <c r="AF332" s="2">
        <v>0</v>
      </c>
      <c r="AG332" s="2">
        <v>0</v>
      </c>
      <c r="AH332" t="s">
        <v>149</v>
      </c>
      <c r="AI332">
        <v>5</v>
      </c>
    </row>
    <row r="333" spans="1:35" x14ac:dyDescent="0.25">
      <c r="A333" t="s">
        <v>1823</v>
      </c>
      <c r="B333" t="s">
        <v>773</v>
      </c>
      <c r="C333" t="s">
        <v>1485</v>
      </c>
      <c r="D333" t="s">
        <v>1778</v>
      </c>
      <c r="E333" s="2">
        <v>53.630434782608695</v>
      </c>
      <c r="F333" s="2">
        <v>5.3913043478260869</v>
      </c>
      <c r="G333" s="2">
        <v>0</v>
      </c>
      <c r="H333" s="2">
        <v>0.19565217391304349</v>
      </c>
      <c r="I333" s="2">
        <v>0.2608695652173913</v>
      </c>
      <c r="J333" s="2">
        <v>0</v>
      </c>
      <c r="K333" s="2">
        <v>0</v>
      </c>
      <c r="L333" s="2">
        <v>0.41826086956521741</v>
      </c>
      <c r="M333" s="2">
        <v>0</v>
      </c>
      <c r="N333" s="2">
        <v>4.8695652173913047</v>
      </c>
      <c r="O333" s="2">
        <v>9.0798540737738145E-2</v>
      </c>
      <c r="P333" s="2">
        <v>4.8206521739130439</v>
      </c>
      <c r="Q333" s="2">
        <v>9.6576086956521738</v>
      </c>
      <c r="R333" s="2">
        <v>0.26996351844345362</v>
      </c>
      <c r="S333" s="2">
        <v>1.163695652173913</v>
      </c>
      <c r="T333" s="2">
        <v>5.7219565217391297</v>
      </c>
      <c r="U333" s="2">
        <v>0</v>
      </c>
      <c r="V333" s="2">
        <v>0.1283907580056749</v>
      </c>
      <c r="W333" s="2">
        <v>0.72260869565217378</v>
      </c>
      <c r="X333" s="2">
        <v>7.6646739130434769</v>
      </c>
      <c r="Y333" s="2">
        <v>0</v>
      </c>
      <c r="Z333" s="2">
        <v>0.15639035265504658</v>
      </c>
      <c r="AA333" s="2">
        <v>0</v>
      </c>
      <c r="AB333" s="2">
        <v>0</v>
      </c>
      <c r="AC333" s="2">
        <v>0</v>
      </c>
      <c r="AD333" s="2">
        <v>0</v>
      </c>
      <c r="AE333" s="2">
        <v>0</v>
      </c>
      <c r="AF333" s="2">
        <v>0</v>
      </c>
      <c r="AG333" s="2">
        <v>0</v>
      </c>
      <c r="AH333" t="s">
        <v>81</v>
      </c>
      <c r="AI333">
        <v>5</v>
      </c>
    </row>
    <row r="334" spans="1:35" x14ac:dyDescent="0.25">
      <c r="A334" t="s">
        <v>1823</v>
      </c>
      <c r="B334" t="s">
        <v>838</v>
      </c>
      <c r="C334" t="s">
        <v>1433</v>
      </c>
      <c r="D334" t="s">
        <v>1758</v>
      </c>
      <c r="E334" s="2">
        <v>59.315217391304351</v>
      </c>
      <c r="F334" s="2">
        <v>5.3913043478260869</v>
      </c>
      <c r="G334" s="2">
        <v>0</v>
      </c>
      <c r="H334" s="2">
        <v>0.38043478260869568</v>
      </c>
      <c r="I334" s="2">
        <v>0.31521739130434784</v>
      </c>
      <c r="J334" s="2">
        <v>0</v>
      </c>
      <c r="K334" s="2">
        <v>0</v>
      </c>
      <c r="L334" s="2">
        <v>0.40717391304347827</v>
      </c>
      <c r="M334" s="2">
        <v>6.5217391304347824E-2</v>
      </c>
      <c r="N334" s="2">
        <v>5.5652173913043477</v>
      </c>
      <c r="O334" s="2">
        <v>9.4923950888766706E-2</v>
      </c>
      <c r="P334" s="2">
        <v>5.1086956521739131</v>
      </c>
      <c r="Q334" s="2">
        <v>9.7771739130434785</v>
      </c>
      <c r="R334" s="2">
        <v>0.25096206706981855</v>
      </c>
      <c r="S334" s="2">
        <v>5.502934782608695</v>
      </c>
      <c r="T334" s="2">
        <v>6.4192391304347822</v>
      </c>
      <c r="U334" s="2">
        <v>0</v>
      </c>
      <c r="V334" s="2">
        <v>0.20099688473520244</v>
      </c>
      <c r="W334" s="2">
        <v>5.3076086956521733</v>
      </c>
      <c r="X334" s="2">
        <v>5.4454347826086948</v>
      </c>
      <c r="Y334" s="2">
        <v>0</v>
      </c>
      <c r="Z334" s="2">
        <v>0.18128642111050022</v>
      </c>
      <c r="AA334" s="2">
        <v>0</v>
      </c>
      <c r="AB334" s="2">
        <v>0</v>
      </c>
      <c r="AC334" s="2">
        <v>0</v>
      </c>
      <c r="AD334" s="2">
        <v>0</v>
      </c>
      <c r="AE334" s="2">
        <v>0</v>
      </c>
      <c r="AF334" s="2">
        <v>0</v>
      </c>
      <c r="AG334" s="2">
        <v>0</v>
      </c>
      <c r="AH334" t="s">
        <v>146</v>
      </c>
      <c r="AI334">
        <v>5</v>
      </c>
    </row>
    <row r="335" spans="1:35" x14ac:dyDescent="0.25">
      <c r="A335" t="s">
        <v>1823</v>
      </c>
      <c r="B335" t="s">
        <v>1131</v>
      </c>
      <c r="C335" t="s">
        <v>1638</v>
      </c>
      <c r="D335" t="s">
        <v>1787</v>
      </c>
      <c r="E335" s="2">
        <v>52</v>
      </c>
      <c r="F335" s="2">
        <v>5.5652173913043477</v>
      </c>
      <c r="G335" s="2">
        <v>0.28260869565217389</v>
      </c>
      <c r="H335" s="2">
        <v>0.33152173913043476</v>
      </c>
      <c r="I335" s="2">
        <v>0.27717391304347827</v>
      </c>
      <c r="J335" s="2">
        <v>0</v>
      </c>
      <c r="K335" s="2">
        <v>0.28260869565217389</v>
      </c>
      <c r="L335" s="2">
        <v>0.36086956521739139</v>
      </c>
      <c r="M335" s="2">
        <v>6.5217391304347824E-2</v>
      </c>
      <c r="N335" s="2">
        <v>3.3913043478260869</v>
      </c>
      <c r="O335" s="2">
        <v>6.6471571906354512E-2</v>
      </c>
      <c r="P335" s="2">
        <v>4.8233695652173916</v>
      </c>
      <c r="Q335" s="2">
        <v>0</v>
      </c>
      <c r="R335" s="2">
        <v>9.2757107023411375E-2</v>
      </c>
      <c r="S335" s="2">
        <v>1.8881521739130434</v>
      </c>
      <c r="T335" s="2">
        <v>5.2983695652173903</v>
      </c>
      <c r="U335" s="2">
        <v>0</v>
      </c>
      <c r="V335" s="2">
        <v>0.13820234113712374</v>
      </c>
      <c r="W335" s="2">
        <v>4.4923913043478247</v>
      </c>
      <c r="X335" s="2">
        <v>5.0030434782608681</v>
      </c>
      <c r="Y335" s="2">
        <v>0</v>
      </c>
      <c r="Z335" s="2">
        <v>0.1826045150501672</v>
      </c>
      <c r="AA335" s="2">
        <v>0</v>
      </c>
      <c r="AB335" s="2">
        <v>0</v>
      </c>
      <c r="AC335" s="2">
        <v>0</v>
      </c>
      <c r="AD335" s="2">
        <v>0</v>
      </c>
      <c r="AE335" s="2">
        <v>0</v>
      </c>
      <c r="AF335" s="2">
        <v>0</v>
      </c>
      <c r="AG335" s="2">
        <v>0</v>
      </c>
      <c r="AH335" t="s">
        <v>439</v>
      </c>
      <c r="AI335">
        <v>5</v>
      </c>
    </row>
    <row r="336" spans="1:35" x14ac:dyDescent="0.25">
      <c r="A336" t="s">
        <v>1823</v>
      </c>
      <c r="B336" t="s">
        <v>791</v>
      </c>
      <c r="C336" t="s">
        <v>1495</v>
      </c>
      <c r="D336" t="s">
        <v>1777</v>
      </c>
      <c r="E336" s="2">
        <v>61.260869565217391</v>
      </c>
      <c r="F336" s="2">
        <v>5.3913043478260869</v>
      </c>
      <c r="G336" s="2">
        <v>0.10869565217391304</v>
      </c>
      <c r="H336" s="2">
        <v>0.36141304347826086</v>
      </c>
      <c r="I336" s="2">
        <v>0.3233695652173913</v>
      </c>
      <c r="J336" s="2">
        <v>0</v>
      </c>
      <c r="K336" s="2">
        <v>0</v>
      </c>
      <c r="L336" s="2">
        <v>1.7813043478260859</v>
      </c>
      <c r="M336" s="2">
        <v>6.5217391304347824E-2</v>
      </c>
      <c r="N336" s="2">
        <v>4.8858695652173916</v>
      </c>
      <c r="O336" s="2">
        <v>8.0819730305180984E-2</v>
      </c>
      <c r="P336" s="2">
        <v>4.8777173913043477</v>
      </c>
      <c r="Q336" s="2">
        <v>7.7336956521739131</v>
      </c>
      <c r="R336" s="2">
        <v>0.20586408800567779</v>
      </c>
      <c r="S336" s="2">
        <v>2.3173913043478258</v>
      </c>
      <c r="T336" s="2">
        <v>7.0952173913043479</v>
      </c>
      <c r="U336" s="2">
        <v>0</v>
      </c>
      <c r="V336" s="2">
        <v>0.15364797728885735</v>
      </c>
      <c r="W336" s="2">
        <v>2.0882608695652176</v>
      </c>
      <c r="X336" s="2">
        <v>5.0345652173913056</v>
      </c>
      <c r="Y336" s="2">
        <v>0</v>
      </c>
      <c r="Z336" s="2">
        <v>0.11627040454222856</v>
      </c>
      <c r="AA336" s="2">
        <v>0</v>
      </c>
      <c r="AB336" s="2">
        <v>0</v>
      </c>
      <c r="AC336" s="2">
        <v>0</v>
      </c>
      <c r="AD336" s="2">
        <v>0</v>
      </c>
      <c r="AE336" s="2">
        <v>0</v>
      </c>
      <c r="AF336" s="2">
        <v>0</v>
      </c>
      <c r="AG336" s="2">
        <v>0</v>
      </c>
      <c r="AH336" t="s">
        <v>99</v>
      </c>
      <c r="AI336">
        <v>5</v>
      </c>
    </row>
    <row r="337" spans="1:35" x14ac:dyDescent="0.25">
      <c r="A337" t="s">
        <v>1823</v>
      </c>
      <c r="B337" t="s">
        <v>853</v>
      </c>
      <c r="C337" t="s">
        <v>1532</v>
      </c>
      <c r="D337" t="s">
        <v>1772</v>
      </c>
      <c r="E337" s="2">
        <v>53.195652173913047</v>
      </c>
      <c r="F337" s="2">
        <v>5.6521739130434785</v>
      </c>
      <c r="G337" s="2">
        <v>1.0869565217391304E-2</v>
      </c>
      <c r="H337" s="2">
        <v>0.39130434782608697</v>
      </c>
      <c r="I337" s="2">
        <v>0.41304347826086957</v>
      </c>
      <c r="J337" s="2">
        <v>0</v>
      </c>
      <c r="K337" s="2">
        <v>0</v>
      </c>
      <c r="L337" s="2">
        <v>0.89467391304347843</v>
      </c>
      <c r="M337" s="2">
        <v>2.1739130434782608E-2</v>
      </c>
      <c r="N337" s="2">
        <v>5.0923913043478262</v>
      </c>
      <c r="O337" s="2">
        <v>9.6138128320392313E-2</v>
      </c>
      <c r="P337" s="2">
        <v>5.5</v>
      </c>
      <c r="Q337" s="2">
        <v>7.8342391304347823</v>
      </c>
      <c r="R337" s="2">
        <v>0.25066407846342459</v>
      </c>
      <c r="S337" s="2">
        <v>0.87326086956521742</v>
      </c>
      <c r="T337" s="2">
        <v>2.9849999999999999</v>
      </c>
      <c r="U337" s="2">
        <v>0</v>
      </c>
      <c r="V337" s="2">
        <v>7.2529628116060479E-2</v>
      </c>
      <c r="W337" s="2">
        <v>0.3734782608695652</v>
      </c>
      <c r="X337" s="2">
        <v>4.2546739130434785</v>
      </c>
      <c r="Y337" s="2">
        <v>0</v>
      </c>
      <c r="Z337" s="2">
        <v>8.7002451982018808E-2</v>
      </c>
      <c r="AA337" s="2">
        <v>0</v>
      </c>
      <c r="AB337" s="2">
        <v>0</v>
      </c>
      <c r="AC337" s="2">
        <v>0</v>
      </c>
      <c r="AD337" s="2">
        <v>0</v>
      </c>
      <c r="AE337" s="2">
        <v>0</v>
      </c>
      <c r="AF337" s="2">
        <v>0</v>
      </c>
      <c r="AG337" s="2">
        <v>0</v>
      </c>
      <c r="AH337" t="s">
        <v>161</v>
      </c>
      <c r="AI337">
        <v>5</v>
      </c>
    </row>
    <row r="338" spans="1:35" x14ac:dyDescent="0.25">
      <c r="A338" t="s">
        <v>1823</v>
      </c>
      <c r="B338" t="s">
        <v>1242</v>
      </c>
      <c r="C338" t="s">
        <v>1389</v>
      </c>
      <c r="D338" t="s">
        <v>1717</v>
      </c>
      <c r="E338" s="2">
        <v>86.478260869565219</v>
      </c>
      <c r="F338" s="2">
        <v>5.0434782608695654</v>
      </c>
      <c r="G338" s="2">
        <v>0</v>
      </c>
      <c r="H338" s="2">
        <v>0.44021739130434784</v>
      </c>
      <c r="I338" s="2">
        <v>0.44565217391304346</v>
      </c>
      <c r="J338" s="2">
        <v>0</v>
      </c>
      <c r="K338" s="2">
        <v>0</v>
      </c>
      <c r="L338" s="2">
        <v>5.8221739130434793</v>
      </c>
      <c r="M338" s="2">
        <v>0</v>
      </c>
      <c r="N338" s="2">
        <v>7.0923913043478262</v>
      </c>
      <c r="O338" s="2">
        <v>8.2013574660633484E-2</v>
      </c>
      <c r="P338" s="2">
        <v>4.3804347826086953</v>
      </c>
      <c r="Q338" s="2">
        <v>16.165760869565219</v>
      </c>
      <c r="R338" s="2">
        <v>0.23758798391151334</v>
      </c>
      <c r="S338" s="2">
        <v>0.63336956521739141</v>
      </c>
      <c r="T338" s="2">
        <v>13.753804347826089</v>
      </c>
      <c r="U338" s="2">
        <v>0</v>
      </c>
      <c r="V338" s="2">
        <v>0.16636752136752139</v>
      </c>
      <c r="W338" s="2">
        <v>5.4228260869565226</v>
      </c>
      <c r="X338" s="2">
        <v>13.131304347826086</v>
      </c>
      <c r="Y338" s="2">
        <v>2.0660869565217395</v>
      </c>
      <c r="Z338" s="2">
        <v>0.2384439416792358</v>
      </c>
      <c r="AA338" s="2">
        <v>0</v>
      </c>
      <c r="AB338" s="2">
        <v>0</v>
      </c>
      <c r="AC338" s="2">
        <v>0</v>
      </c>
      <c r="AD338" s="2">
        <v>0</v>
      </c>
      <c r="AE338" s="2">
        <v>0</v>
      </c>
      <c r="AF338" s="2">
        <v>0</v>
      </c>
      <c r="AG338" s="2">
        <v>0</v>
      </c>
      <c r="AH338" t="s">
        <v>550</v>
      </c>
      <c r="AI338">
        <v>5</v>
      </c>
    </row>
    <row r="339" spans="1:35" x14ac:dyDescent="0.25">
      <c r="A339" t="s">
        <v>1823</v>
      </c>
      <c r="B339" t="s">
        <v>757</v>
      </c>
      <c r="C339" t="s">
        <v>1478</v>
      </c>
      <c r="D339" t="s">
        <v>1714</v>
      </c>
      <c r="E339" s="2">
        <v>48.608695652173914</v>
      </c>
      <c r="F339" s="2">
        <v>4.8695652173913047</v>
      </c>
      <c r="G339" s="2">
        <v>5.7065217391304345E-2</v>
      </c>
      <c r="H339" s="2">
        <v>0.27717391304347827</v>
      </c>
      <c r="I339" s="2">
        <v>0.32608695652173914</v>
      </c>
      <c r="J339" s="2">
        <v>0</v>
      </c>
      <c r="K339" s="2">
        <v>0</v>
      </c>
      <c r="L339" s="2">
        <v>1.3190217391304346</v>
      </c>
      <c r="M339" s="2">
        <v>5.9782608695652176E-2</v>
      </c>
      <c r="N339" s="2">
        <v>4.6929347826086953</v>
      </c>
      <c r="O339" s="2">
        <v>9.777504472271914E-2</v>
      </c>
      <c r="P339" s="2">
        <v>5.0923913043478262</v>
      </c>
      <c r="Q339" s="2">
        <v>4.5951086956521738</v>
      </c>
      <c r="R339" s="2">
        <v>0.19929561717352415</v>
      </c>
      <c r="S339" s="2">
        <v>0.3404347826086957</v>
      </c>
      <c r="T339" s="2">
        <v>2.6293478260869563</v>
      </c>
      <c r="U339" s="2">
        <v>0</v>
      </c>
      <c r="V339" s="2">
        <v>6.109570661896243E-2</v>
      </c>
      <c r="W339" s="2">
        <v>0.61576086956521725</v>
      </c>
      <c r="X339" s="2">
        <v>3.12358695652174</v>
      </c>
      <c r="Y339" s="2">
        <v>0</v>
      </c>
      <c r="Z339" s="2">
        <v>7.6927549194991077E-2</v>
      </c>
      <c r="AA339" s="2">
        <v>0</v>
      </c>
      <c r="AB339" s="2">
        <v>0</v>
      </c>
      <c r="AC339" s="2">
        <v>0</v>
      </c>
      <c r="AD339" s="2">
        <v>0</v>
      </c>
      <c r="AE339" s="2">
        <v>0</v>
      </c>
      <c r="AF339" s="2">
        <v>0</v>
      </c>
      <c r="AG339" s="2">
        <v>0</v>
      </c>
      <c r="AH339" t="s">
        <v>65</v>
      </c>
      <c r="AI339">
        <v>5</v>
      </c>
    </row>
    <row r="340" spans="1:35" x14ac:dyDescent="0.25">
      <c r="A340" t="s">
        <v>1823</v>
      </c>
      <c r="B340" t="s">
        <v>722</v>
      </c>
      <c r="C340" t="s">
        <v>1457</v>
      </c>
      <c r="D340" t="s">
        <v>1767</v>
      </c>
      <c r="E340" s="2">
        <v>54.380434782608695</v>
      </c>
      <c r="F340" s="2">
        <v>4.8695652173913047</v>
      </c>
      <c r="G340" s="2">
        <v>0.14130434782608695</v>
      </c>
      <c r="H340" s="2">
        <v>0.33152173913043476</v>
      </c>
      <c r="I340" s="2">
        <v>0.30978260869565216</v>
      </c>
      <c r="J340" s="2">
        <v>0</v>
      </c>
      <c r="K340" s="2">
        <v>0</v>
      </c>
      <c r="L340" s="2">
        <v>2.7246739130434783</v>
      </c>
      <c r="M340" s="2">
        <v>4.3478260869565216E-2</v>
      </c>
      <c r="N340" s="2">
        <v>4.2907608695652177</v>
      </c>
      <c r="O340" s="2">
        <v>7.9702178692784342E-2</v>
      </c>
      <c r="P340" s="2">
        <v>4.8260869565217392</v>
      </c>
      <c r="Q340" s="2">
        <v>13.288043478260869</v>
      </c>
      <c r="R340" s="2">
        <v>0.33310013991605036</v>
      </c>
      <c r="S340" s="2">
        <v>3.2757608695652176</v>
      </c>
      <c r="T340" s="2">
        <v>8.4089130434782628</v>
      </c>
      <c r="U340" s="2">
        <v>0</v>
      </c>
      <c r="V340" s="2">
        <v>0.21486907855286833</v>
      </c>
      <c r="W340" s="2">
        <v>3.4563043478260851</v>
      </c>
      <c r="X340" s="2">
        <v>7.1155434782608724</v>
      </c>
      <c r="Y340" s="2">
        <v>0</v>
      </c>
      <c r="Z340" s="2">
        <v>0.19440535678592846</v>
      </c>
      <c r="AA340" s="2">
        <v>0</v>
      </c>
      <c r="AB340" s="2">
        <v>0</v>
      </c>
      <c r="AC340" s="2">
        <v>0</v>
      </c>
      <c r="AD340" s="2">
        <v>0</v>
      </c>
      <c r="AE340" s="2">
        <v>0</v>
      </c>
      <c r="AF340" s="2">
        <v>0</v>
      </c>
      <c r="AG340" s="2">
        <v>0</v>
      </c>
      <c r="AH340" t="s">
        <v>30</v>
      </c>
      <c r="AI340">
        <v>5</v>
      </c>
    </row>
    <row r="341" spans="1:35" x14ac:dyDescent="0.25">
      <c r="A341" t="s">
        <v>1823</v>
      </c>
      <c r="B341" t="s">
        <v>1017</v>
      </c>
      <c r="C341" t="s">
        <v>1602</v>
      </c>
      <c r="D341" t="s">
        <v>1778</v>
      </c>
      <c r="E341" s="2">
        <v>24.043478260869566</v>
      </c>
      <c r="F341" s="2">
        <v>6.8260869565217392</v>
      </c>
      <c r="G341" s="2">
        <v>0</v>
      </c>
      <c r="H341" s="2">
        <v>0.19293478260869565</v>
      </c>
      <c r="I341" s="2">
        <v>0.2608695652173913</v>
      </c>
      <c r="J341" s="2">
        <v>0</v>
      </c>
      <c r="K341" s="2">
        <v>0</v>
      </c>
      <c r="L341" s="2">
        <v>0.59097826086956529</v>
      </c>
      <c r="M341" s="2">
        <v>3.2608695652173912E-2</v>
      </c>
      <c r="N341" s="2">
        <v>4.2608695652173916</v>
      </c>
      <c r="O341" s="2">
        <v>0.17857142857142858</v>
      </c>
      <c r="P341" s="2">
        <v>4.8152173913043477</v>
      </c>
      <c r="Q341" s="2">
        <v>5.2663043478260869</v>
      </c>
      <c r="R341" s="2">
        <v>0.41930379746835439</v>
      </c>
      <c r="S341" s="2">
        <v>0.77184782608695657</v>
      </c>
      <c r="T341" s="2">
        <v>3.8370652173913049</v>
      </c>
      <c r="U341" s="2">
        <v>0</v>
      </c>
      <c r="V341" s="2">
        <v>0.19169077757685354</v>
      </c>
      <c r="W341" s="2">
        <v>0.70847826086956533</v>
      </c>
      <c r="X341" s="2">
        <v>4.1109782608695644</v>
      </c>
      <c r="Y341" s="2">
        <v>0</v>
      </c>
      <c r="Z341" s="2">
        <v>0.20044755877034354</v>
      </c>
      <c r="AA341" s="2">
        <v>0</v>
      </c>
      <c r="AB341" s="2">
        <v>0</v>
      </c>
      <c r="AC341" s="2">
        <v>0</v>
      </c>
      <c r="AD341" s="2">
        <v>0</v>
      </c>
      <c r="AE341" s="2">
        <v>0</v>
      </c>
      <c r="AF341" s="2">
        <v>0</v>
      </c>
      <c r="AG341" s="2">
        <v>0</v>
      </c>
      <c r="AH341" t="s">
        <v>325</v>
      </c>
      <c r="AI341">
        <v>5</v>
      </c>
    </row>
    <row r="342" spans="1:35" x14ac:dyDescent="0.25">
      <c r="A342" t="s">
        <v>1823</v>
      </c>
      <c r="B342" t="s">
        <v>1065</v>
      </c>
      <c r="C342" t="s">
        <v>1617</v>
      </c>
      <c r="D342" t="s">
        <v>1797</v>
      </c>
      <c r="E342" s="2">
        <v>40.673913043478258</v>
      </c>
      <c r="F342" s="2">
        <v>5.0434782608695654</v>
      </c>
      <c r="G342" s="2">
        <v>0</v>
      </c>
      <c r="H342" s="2">
        <v>0.23097826086956522</v>
      </c>
      <c r="I342" s="2">
        <v>0.29619565217391303</v>
      </c>
      <c r="J342" s="2">
        <v>0</v>
      </c>
      <c r="K342" s="2">
        <v>0</v>
      </c>
      <c r="L342" s="2">
        <v>0.8020652173913041</v>
      </c>
      <c r="M342" s="2">
        <v>0</v>
      </c>
      <c r="N342" s="2">
        <v>5.0733695652173916</v>
      </c>
      <c r="O342" s="2">
        <v>0.12473276322822022</v>
      </c>
      <c r="P342" s="2">
        <v>5.3532608695652177</v>
      </c>
      <c r="Q342" s="2">
        <v>3.5135869565217392</v>
      </c>
      <c r="R342" s="2">
        <v>0.21799839657936934</v>
      </c>
      <c r="S342" s="2">
        <v>0.27206521739130435</v>
      </c>
      <c r="T342" s="2">
        <v>3.5616304347826087</v>
      </c>
      <c r="U342" s="2">
        <v>0</v>
      </c>
      <c r="V342" s="2">
        <v>9.425440940673438E-2</v>
      </c>
      <c r="W342" s="2">
        <v>0.52956521739130435</v>
      </c>
      <c r="X342" s="2">
        <v>4.2007608695652179</v>
      </c>
      <c r="Y342" s="2">
        <v>0</v>
      </c>
      <c r="Z342" s="2">
        <v>0.11629877071084982</v>
      </c>
      <c r="AA342" s="2">
        <v>0</v>
      </c>
      <c r="AB342" s="2">
        <v>0</v>
      </c>
      <c r="AC342" s="2">
        <v>0</v>
      </c>
      <c r="AD342" s="2">
        <v>0</v>
      </c>
      <c r="AE342" s="2">
        <v>0</v>
      </c>
      <c r="AF342" s="2">
        <v>0</v>
      </c>
      <c r="AG342" s="2">
        <v>0</v>
      </c>
      <c r="AH342" t="s">
        <v>373</v>
      </c>
      <c r="AI342">
        <v>5</v>
      </c>
    </row>
    <row r="343" spans="1:35" x14ac:dyDescent="0.25">
      <c r="A343" t="s">
        <v>1823</v>
      </c>
      <c r="B343" t="s">
        <v>885</v>
      </c>
      <c r="C343" t="s">
        <v>1548</v>
      </c>
      <c r="D343" t="s">
        <v>1720</v>
      </c>
      <c r="E343" s="2">
        <v>61.217391304347828</v>
      </c>
      <c r="F343" s="2">
        <v>5.0434782608695654</v>
      </c>
      <c r="G343" s="2">
        <v>0</v>
      </c>
      <c r="H343" s="2">
        <v>0.3641304347826087</v>
      </c>
      <c r="I343" s="2">
        <v>0.43478260869565216</v>
      </c>
      <c r="J343" s="2">
        <v>0</v>
      </c>
      <c r="K343" s="2">
        <v>0</v>
      </c>
      <c r="L343" s="2">
        <v>1.7322826086956522</v>
      </c>
      <c r="M343" s="2">
        <v>0</v>
      </c>
      <c r="N343" s="2">
        <v>5.3043478260869561</v>
      </c>
      <c r="O343" s="2">
        <v>8.6647727272727265E-2</v>
      </c>
      <c r="P343" s="2">
        <v>4.8695652173913047</v>
      </c>
      <c r="Q343" s="2">
        <v>7.6847826086956523</v>
      </c>
      <c r="R343" s="2">
        <v>0.205078125</v>
      </c>
      <c r="S343" s="2">
        <v>0.86695652173913029</v>
      </c>
      <c r="T343" s="2">
        <v>10.366195652173911</v>
      </c>
      <c r="U343" s="2">
        <v>0</v>
      </c>
      <c r="V343" s="2">
        <v>0.18349609374999995</v>
      </c>
      <c r="W343" s="2">
        <v>1.1729347826086958</v>
      </c>
      <c r="X343" s="2">
        <v>10.150978260869564</v>
      </c>
      <c r="Y343" s="2">
        <v>0</v>
      </c>
      <c r="Z343" s="2">
        <v>0.18497869318181817</v>
      </c>
      <c r="AA343" s="2">
        <v>0</v>
      </c>
      <c r="AB343" s="2">
        <v>0</v>
      </c>
      <c r="AC343" s="2">
        <v>0</v>
      </c>
      <c r="AD343" s="2">
        <v>0</v>
      </c>
      <c r="AE343" s="2">
        <v>0</v>
      </c>
      <c r="AF343" s="2">
        <v>0</v>
      </c>
      <c r="AG343" s="2">
        <v>0</v>
      </c>
      <c r="AH343" t="s">
        <v>193</v>
      </c>
      <c r="AI343">
        <v>5</v>
      </c>
    </row>
    <row r="344" spans="1:35" x14ac:dyDescent="0.25">
      <c r="A344" t="s">
        <v>1823</v>
      </c>
      <c r="B344" t="s">
        <v>1007</v>
      </c>
      <c r="C344" t="s">
        <v>1442</v>
      </c>
      <c r="D344" t="s">
        <v>1760</v>
      </c>
      <c r="E344" s="2">
        <v>103.81521739130434</v>
      </c>
      <c r="F344" s="2">
        <v>6.5217391304347823</v>
      </c>
      <c r="G344" s="2">
        <v>0</v>
      </c>
      <c r="H344" s="2">
        <v>0.52717391304347827</v>
      </c>
      <c r="I344" s="2">
        <v>0.39945652173913043</v>
      </c>
      <c r="J344" s="2">
        <v>0</v>
      </c>
      <c r="K344" s="2">
        <v>0</v>
      </c>
      <c r="L344" s="2">
        <v>5.7816304347826062</v>
      </c>
      <c r="M344" s="2">
        <v>0</v>
      </c>
      <c r="N344" s="2">
        <v>11.866847826086957</v>
      </c>
      <c r="O344" s="2">
        <v>0.11430740236624438</v>
      </c>
      <c r="P344" s="2">
        <v>5.3913043478260869</v>
      </c>
      <c r="Q344" s="2">
        <v>18.668478260869566</v>
      </c>
      <c r="R344" s="2">
        <v>0.23175583708512199</v>
      </c>
      <c r="S344" s="2">
        <v>4.6403260869565202</v>
      </c>
      <c r="T344" s="2">
        <v>8.3574999999999982</v>
      </c>
      <c r="U344" s="2">
        <v>0</v>
      </c>
      <c r="V344" s="2">
        <v>0.12520154957596061</v>
      </c>
      <c r="W344" s="2">
        <v>4.2747826086956522</v>
      </c>
      <c r="X344" s="2">
        <v>10.896086956521739</v>
      </c>
      <c r="Y344" s="2">
        <v>0</v>
      </c>
      <c r="Z344" s="2">
        <v>0.1461333891739085</v>
      </c>
      <c r="AA344" s="2">
        <v>0</v>
      </c>
      <c r="AB344" s="2">
        <v>0</v>
      </c>
      <c r="AC344" s="2">
        <v>0</v>
      </c>
      <c r="AD344" s="2">
        <v>0</v>
      </c>
      <c r="AE344" s="2">
        <v>4.0071739130434789</v>
      </c>
      <c r="AF344" s="2">
        <v>0</v>
      </c>
      <c r="AG344" s="2">
        <v>0</v>
      </c>
      <c r="AH344" t="s">
        <v>315</v>
      </c>
      <c r="AI344">
        <v>5</v>
      </c>
    </row>
    <row r="345" spans="1:35" x14ac:dyDescent="0.25">
      <c r="A345" t="s">
        <v>1823</v>
      </c>
      <c r="B345" t="s">
        <v>754</v>
      </c>
      <c r="C345" t="s">
        <v>1475</v>
      </c>
      <c r="D345" t="s">
        <v>1775</v>
      </c>
      <c r="E345" s="2">
        <v>81.652173913043484</v>
      </c>
      <c r="F345" s="2">
        <v>4.1739130434782608</v>
      </c>
      <c r="G345" s="2">
        <v>0</v>
      </c>
      <c r="H345" s="2">
        <v>0.35054347826086957</v>
      </c>
      <c r="I345" s="2">
        <v>0.55163043478260865</v>
      </c>
      <c r="J345" s="2">
        <v>0</v>
      </c>
      <c r="K345" s="2">
        <v>0</v>
      </c>
      <c r="L345" s="2">
        <v>3.5683695652173908</v>
      </c>
      <c r="M345" s="2">
        <v>6.5217391304347824E-2</v>
      </c>
      <c r="N345" s="2">
        <v>8.4673913043478262</v>
      </c>
      <c r="O345" s="2">
        <v>0.10449946751863684</v>
      </c>
      <c r="P345" s="2">
        <v>5.3369565217391308</v>
      </c>
      <c r="Q345" s="2">
        <v>9.9157608695652169</v>
      </c>
      <c r="R345" s="2">
        <v>0.18680111821086259</v>
      </c>
      <c r="S345" s="2">
        <v>1.0455434782608695</v>
      </c>
      <c r="T345" s="2">
        <v>18.532717391304345</v>
      </c>
      <c r="U345" s="2">
        <v>0</v>
      </c>
      <c r="V345" s="2">
        <v>0.23977635782747597</v>
      </c>
      <c r="W345" s="2">
        <v>1.288913043478261</v>
      </c>
      <c r="X345" s="2">
        <v>20.766630434782606</v>
      </c>
      <c r="Y345" s="2">
        <v>0</v>
      </c>
      <c r="Z345" s="2">
        <v>0.27011581469648555</v>
      </c>
      <c r="AA345" s="2">
        <v>0</v>
      </c>
      <c r="AB345" s="2">
        <v>0</v>
      </c>
      <c r="AC345" s="2">
        <v>0</v>
      </c>
      <c r="AD345" s="2">
        <v>0</v>
      </c>
      <c r="AE345" s="2">
        <v>0</v>
      </c>
      <c r="AF345" s="2">
        <v>0</v>
      </c>
      <c r="AG345" s="2">
        <v>0</v>
      </c>
      <c r="AH345" t="s">
        <v>62</v>
      </c>
      <c r="AI345">
        <v>5</v>
      </c>
    </row>
    <row r="346" spans="1:35" x14ac:dyDescent="0.25">
      <c r="A346" t="s">
        <v>1823</v>
      </c>
      <c r="B346" t="s">
        <v>707</v>
      </c>
      <c r="C346" t="s">
        <v>1444</v>
      </c>
      <c r="D346" t="s">
        <v>1767</v>
      </c>
      <c r="E346" s="2">
        <v>71.543478260869563</v>
      </c>
      <c r="F346" s="2">
        <v>5.0434782608695654</v>
      </c>
      <c r="G346" s="2">
        <v>1.0869565217391304E-2</v>
      </c>
      <c r="H346" s="2">
        <v>0.43478260869565216</v>
      </c>
      <c r="I346" s="2">
        <v>0.58152173913043481</v>
      </c>
      <c r="J346" s="2">
        <v>0</v>
      </c>
      <c r="K346" s="2">
        <v>0</v>
      </c>
      <c r="L346" s="2">
        <v>2.166521739130435</v>
      </c>
      <c r="M346" s="2">
        <v>0</v>
      </c>
      <c r="N346" s="2">
        <v>5.1413043478260869</v>
      </c>
      <c r="O346" s="2">
        <v>7.1862655727742336E-2</v>
      </c>
      <c r="P346" s="2">
        <v>5.3913043478260869</v>
      </c>
      <c r="Q346" s="2">
        <v>13.396739130434783</v>
      </c>
      <c r="R346" s="2">
        <v>0.26261014889091466</v>
      </c>
      <c r="S346" s="2">
        <v>5.1992391304347825</v>
      </c>
      <c r="T346" s="2">
        <v>9.6605434782608697</v>
      </c>
      <c r="U346" s="2">
        <v>0</v>
      </c>
      <c r="V346" s="2">
        <v>0.20770282588878763</v>
      </c>
      <c r="W346" s="2">
        <v>4.7448913043478251</v>
      </c>
      <c r="X346" s="2">
        <v>14.333478260869565</v>
      </c>
      <c r="Y346" s="2">
        <v>0</v>
      </c>
      <c r="Z346" s="2">
        <v>0.26666818596171377</v>
      </c>
      <c r="AA346" s="2">
        <v>0</v>
      </c>
      <c r="AB346" s="2">
        <v>0</v>
      </c>
      <c r="AC346" s="2">
        <v>0</v>
      </c>
      <c r="AD346" s="2">
        <v>0</v>
      </c>
      <c r="AE346" s="2">
        <v>3.8392391304347826</v>
      </c>
      <c r="AF346" s="2">
        <v>0</v>
      </c>
      <c r="AG346" s="2">
        <v>0</v>
      </c>
      <c r="AH346" t="s">
        <v>15</v>
      </c>
      <c r="AI346">
        <v>5</v>
      </c>
    </row>
    <row r="347" spans="1:35" x14ac:dyDescent="0.25">
      <c r="A347" t="s">
        <v>1823</v>
      </c>
      <c r="B347" t="s">
        <v>1025</v>
      </c>
      <c r="C347" t="s">
        <v>1605</v>
      </c>
      <c r="D347" t="s">
        <v>1736</v>
      </c>
      <c r="E347" s="2">
        <v>36.782608695652172</v>
      </c>
      <c r="F347" s="2">
        <v>4.0869565217391308</v>
      </c>
      <c r="G347" s="2">
        <v>0</v>
      </c>
      <c r="H347" s="2">
        <v>0.16847826086956522</v>
      </c>
      <c r="I347" s="2">
        <v>0.2608695652173913</v>
      </c>
      <c r="J347" s="2">
        <v>0</v>
      </c>
      <c r="K347" s="2">
        <v>0</v>
      </c>
      <c r="L347" s="2">
        <v>0.87163043478260882</v>
      </c>
      <c r="M347" s="2">
        <v>3.2608695652173912E-2</v>
      </c>
      <c r="N347" s="2">
        <v>7.1222826086956523</v>
      </c>
      <c r="O347" s="2">
        <v>0.19451832151300238</v>
      </c>
      <c r="P347" s="2">
        <v>4.2445652173913047</v>
      </c>
      <c r="Q347" s="2">
        <v>1.5054347826086956</v>
      </c>
      <c r="R347" s="2">
        <v>0.15632387706855794</v>
      </c>
      <c r="S347" s="2">
        <v>4.8898913043478247</v>
      </c>
      <c r="T347" s="2">
        <v>0.5575</v>
      </c>
      <c r="U347" s="2">
        <v>0</v>
      </c>
      <c r="V347" s="2">
        <v>0.14809692671394797</v>
      </c>
      <c r="W347" s="2">
        <v>0.24749999999999997</v>
      </c>
      <c r="X347" s="2">
        <v>5.3634782608695648</v>
      </c>
      <c r="Y347" s="2">
        <v>0</v>
      </c>
      <c r="Z347" s="2">
        <v>0.15254432624113473</v>
      </c>
      <c r="AA347" s="2">
        <v>0</v>
      </c>
      <c r="AB347" s="2">
        <v>0</v>
      </c>
      <c r="AC347" s="2">
        <v>0</v>
      </c>
      <c r="AD347" s="2">
        <v>0</v>
      </c>
      <c r="AE347" s="2">
        <v>0</v>
      </c>
      <c r="AF347" s="2">
        <v>0</v>
      </c>
      <c r="AG347" s="2">
        <v>0</v>
      </c>
      <c r="AH347" t="s">
        <v>333</v>
      </c>
      <c r="AI347">
        <v>5</v>
      </c>
    </row>
    <row r="348" spans="1:35" x14ac:dyDescent="0.25">
      <c r="A348" t="s">
        <v>1823</v>
      </c>
      <c r="B348" t="s">
        <v>738</v>
      </c>
      <c r="C348" t="s">
        <v>1419</v>
      </c>
      <c r="D348" t="s">
        <v>1770</v>
      </c>
      <c r="E348" s="2">
        <v>118.83695652173913</v>
      </c>
      <c r="F348" s="2">
        <v>5.4782608695652177</v>
      </c>
      <c r="G348" s="2">
        <v>8.1521739130434784E-2</v>
      </c>
      <c r="H348" s="2">
        <v>0.80163043478260865</v>
      </c>
      <c r="I348" s="2">
        <v>0.69510869565217392</v>
      </c>
      <c r="J348" s="2">
        <v>0</v>
      </c>
      <c r="K348" s="2">
        <v>0</v>
      </c>
      <c r="L348" s="2">
        <v>4.7558695652173899</v>
      </c>
      <c r="M348" s="2">
        <v>2.1739130434782608E-2</v>
      </c>
      <c r="N348" s="2">
        <v>13.983695652173912</v>
      </c>
      <c r="O348" s="2">
        <v>0.11785420287203878</v>
      </c>
      <c r="P348" s="2">
        <v>1.6005434782608696</v>
      </c>
      <c r="Q348" s="2">
        <v>13.766304347826088</v>
      </c>
      <c r="R348" s="2">
        <v>0.12931034482758622</v>
      </c>
      <c r="S348" s="2">
        <v>4.6731521739130439</v>
      </c>
      <c r="T348" s="2">
        <v>16.669130434782613</v>
      </c>
      <c r="U348" s="2">
        <v>0</v>
      </c>
      <c r="V348" s="2">
        <v>0.17959297539559135</v>
      </c>
      <c r="W348" s="2">
        <v>2.8983695652173918</v>
      </c>
      <c r="X348" s="2">
        <v>15.489021739130434</v>
      </c>
      <c r="Y348" s="2">
        <v>4.1995652173913038</v>
      </c>
      <c r="Z348" s="2">
        <v>0.19006677032836367</v>
      </c>
      <c r="AA348" s="2">
        <v>0</v>
      </c>
      <c r="AB348" s="2">
        <v>0</v>
      </c>
      <c r="AC348" s="2">
        <v>0</v>
      </c>
      <c r="AD348" s="2">
        <v>0</v>
      </c>
      <c r="AE348" s="2">
        <v>5.0584782608695633</v>
      </c>
      <c r="AF348" s="2">
        <v>0</v>
      </c>
      <c r="AG348" s="2">
        <v>7.880434782608696E-2</v>
      </c>
      <c r="AH348" t="s">
        <v>46</v>
      </c>
      <c r="AI348">
        <v>5</v>
      </c>
    </row>
    <row r="349" spans="1:35" x14ac:dyDescent="0.25">
      <c r="A349" t="s">
        <v>1823</v>
      </c>
      <c r="B349" t="s">
        <v>762</v>
      </c>
      <c r="C349" t="s">
        <v>1480</v>
      </c>
      <c r="D349" t="s">
        <v>1777</v>
      </c>
      <c r="E349" s="2">
        <v>36.815217391304351</v>
      </c>
      <c r="F349" s="2">
        <v>5.2173913043478262</v>
      </c>
      <c r="G349" s="2">
        <v>1.0869565217391304E-2</v>
      </c>
      <c r="H349" s="2">
        <v>0.22554347826086957</v>
      </c>
      <c r="I349" s="2">
        <v>0.22826086956521738</v>
      </c>
      <c r="J349" s="2">
        <v>0</v>
      </c>
      <c r="K349" s="2">
        <v>0</v>
      </c>
      <c r="L349" s="2">
        <v>1.2086956521739132</v>
      </c>
      <c r="M349" s="2">
        <v>4.3478260869565216E-2</v>
      </c>
      <c r="N349" s="2">
        <v>4.4891304347826084</v>
      </c>
      <c r="O349" s="2">
        <v>0.12311780336581044</v>
      </c>
      <c r="P349" s="2">
        <v>5.6168478260869561</v>
      </c>
      <c r="Q349" s="2">
        <v>2.0652173913043477</v>
      </c>
      <c r="R349" s="2">
        <v>0.20866548568054322</v>
      </c>
      <c r="S349" s="2">
        <v>0.8861956521739135</v>
      </c>
      <c r="T349" s="2">
        <v>4.5733695652173916</v>
      </c>
      <c r="U349" s="2">
        <v>0</v>
      </c>
      <c r="V349" s="2">
        <v>0.14829642751697669</v>
      </c>
      <c r="W349" s="2">
        <v>1.0908695652173912</v>
      </c>
      <c r="X349" s="2">
        <v>4.35336956521739</v>
      </c>
      <c r="Y349" s="2">
        <v>0</v>
      </c>
      <c r="Z349" s="2">
        <v>0.14788012990847352</v>
      </c>
      <c r="AA349" s="2">
        <v>0</v>
      </c>
      <c r="AB349" s="2">
        <v>0</v>
      </c>
      <c r="AC349" s="2">
        <v>0</v>
      </c>
      <c r="AD349" s="2">
        <v>0</v>
      </c>
      <c r="AE349" s="2">
        <v>0</v>
      </c>
      <c r="AF349" s="2">
        <v>0</v>
      </c>
      <c r="AG349" s="2">
        <v>0</v>
      </c>
      <c r="AH349" t="s">
        <v>70</v>
      </c>
      <c r="AI349">
        <v>5</v>
      </c>
    </row>
    <row r="350" spans="1:35" x14ac:dyDescent="0.25">
      <c r="A350" t="s">
        <v>1823</v>
      </c>
      <c r="B350" t="s">
        <v>711</v>
      </c>
      <c r="C350" t="s">
        <v>1448</v>
      </c>
      <c r="D350" t="s">
        <v>1767</v>
      </c>
      <c r="E350" s="2">
        <v>55.989130434782609</v>
      </c>
      <c r="F350" s="2">
        <v>4.6086956521739131</v>
      </c>
      <c r="G350" s="2">
        <v>2.1739130434782608E-2</v>
      </c>
      <c r="H350" s="2">
        <v>0.33423913043478259</v>
      </c>
      <c r="I350" s="2">
        <v>0.44021739130434784</v>
      </c>
      <c r="J350" s="2">
        <v>0</v>
      </c>
      <c r="K350" s="2">
        <v>0</v>
      </c>
      <c r="L350" s="2">
        <v>2.1869565217391305</v>
      </c>
      <c r="M350" s="2">
        <v>6.5217391304347824E-2</v>
      </c>
      <c r="N350" s="2">
        <v>4.4347826086956523</v>
      </c>
      <c r="O350" s="2">
        <v>8.0372743156668605E-2</v>
      </c>
      <c r="P350" s="2">
        <v>5.7309782608695654</v>
      </c>
      <c r="Q350" s="2">
        <v>3.8695652173913042</v>
      </c>
      <c r="R350" s="2">
        <v>0.17147155892059793</v>
      </c>
      <c r="S350" s="2">
        <v>4.3142391304347827</v>
      </c>
      <c r="T350" s="2">
        <v>8.5615217391304359</v>
      </c>
      <c r="U350" s="2">
        <v>0</v>
      </c>
      <c r="V350" s="2">
        <v>0.22996893807027766</v>
      </c>
      <c r="W350" s="2">
        <v>3.7931521739130427</v>
      </c>
      <c r="X350" s="2">
        <v>11.027608695652175</v>
      </c>
      <c r="Y350" s="2">
        <v>0</v>
      </c>
      <c r="Z350" s="2">
        <v>0.26470782372354884</v>
      </c>
      <c r="AA350" s="2">
        <v>0</v>
      </c>
      <c r="AB350" s="2">
        <v>0</v>
      </c>
      <c r="AC350" s="2">
        <v>0</v>
      </c>
      <c r="AD350" s="2">
        <v>1.4972826086956521</v>
      </c>
      <c r="AE350" s="2">
        <v>0</v>
      </c>
      <c r="AF350" s="2">
        <v>0</v>
      </c>
      <c r="AG350" s="2">
        <v>0</v>
      </c>
      <c r="AH350" t="s">
        <v>19</v>
      </c>
      <c r="AI350">
        <v>5</v>
      </c>
    </row>
    <row r="351" spans="1:35" x14ac:dyDescent="0.25">
      <c r="A351" t="s">
        <v>1823</v>
      </c>
      <c r="B351" t="s">
        <v>1245</v>
      </c>
      <c r="C351" t="s">
        <v>1675</v>
      </c>
      <c r="D351" t="s">
        <v>1785</v>
      </c>
      <c r="E351" s="2">
        <v>41.782608695652172</v>
      </c>
      <c r="F351" s="2">
        <v>4.9565217391304346</v>
      </c>
      <c r="G351" s="2">
        <v>1.6304347826086956E-2</v>
      </c>
      <c r="H351" s="2">
        <v>0.27717391304347827</v>
      </c>
      <c r="I351" s="2">
        <v>0.2608695652173913</v>
      </c>
      <c r="J351" s="2">
        <v>0</v>
      </c>
      <c r="K351" s="2">
        <v>0</v>
      </c>
      <c r="L351" s="2">
        <v>0.28934782608695647</v>
      </c>
      <c r="M351" s="2">
        <v>0</v>
      </c>
      <c r="N351" s="2">
        <v>4.3858695652173916</v>
      </c>
      <c r="O351" s="2">
        <v>0.10496878251821021</v>
      </c>
      <c r="P351" s="2">
        <v>4.5217391304347823</v>
      </c>
      <c r="Q351" s="2">
        <v>3.4972826086956523</v>
      </c>
      <c r="R351" s="2">
        <v>0.19192247658688863</v>
      </c>
      <c r="S351" s="2">
        <v>1.0764130434782608</v>
      </c>
      <c r="T351" s="2">
        <v>5.0557608695652174</v>
      </c>
      <c r="U351" s="2">
        <v>0</v>
      </c>
      <c r="V351" s="2">
        <v>0.14676378772112383</v>
      </c>
      <c r="W351" s="2">
        <v>0.93097826086956526</v>
      </c>
      <c r="X351" s="2">
        <v>5.0891304347826072</v>
      </c>
      <c r="Y351" s="2">
        <v>0</v>
      </c>
      <c r="Z351" s="2">
        <v>0.14408168574401664</v>
      </c>
      <c r="AA351" s="2">
        <v>0</v>
      </c>
      <c r="AB351" s="2">
        <v>0</v>
      </c>
      <c r="AC351" s="2">
        <v>0</v>
      </c>
      <c r="AD351" s="2">
        <v>0</v>
      </c>
      <c r="AE351" s="2">
        <v>0</v>
      </c>
      <c r="AF351" s="2">
        <v>0</v>
      </c>
      <c r="AG351" s="2">
        <v>0</v>
      </c>
      <c r="AH351" t="s">
        <v>553</v>
      </c>
      <c r="AI351">
        <v>5</v>
      </c>
    </row>
    <row r="352" spans="1:35" x14ac:dyDescent="0.25">
      <c r="A352" t="s">
        <v>1823</v>
      </c>
      <c r="B352" t="s">
        <v>1358</v>
      </c>
      <c r="C352" t="s">
        <v>1636</v>
      </c>
      <c r="D352" t="s">
        <v>1732</v>
      </c>
      <c r="E352" s="2">
        <v>21.228260869565219</v>
      </c>
      <c r="F352" s="2">
        <v>5.7391304347826084</v>
      </c>
      <c r="G352" s="2">
        <v>0.2608695652173913</v>
      </c>
      <c r="H352" s="2">
        <v>9.7826086956521743E-2</v>
      </c>
      <c r="I352" s="2">
        <v>0.2608695652173913</v>
      </c>
      <c r="J352" s="2">
        <v>0</v>
      </c>
      <c r="K352" s="2">
        <v>0</v>
      </c>
      <c r="L352" s="2">
        <v>0</v>
      </c>
      <c r="M352" s="2">
        <v>5.8260869565217392</v>
      </c>
      <c r="N352" s="2">
        <v>4.4375</v>
      </c>
      <c r="O352" s="2">
        <v>0.48348694316436247</v>
      </c>
      <c r="P352" s="2">
        <v>5.8260869565217392</v>
      </c>
      <c r="Q352" s="2">
        <v>4.2173913043478262</v>
      </c>
      <c r="R352" s="2">
        <v>0.4731182795698925</v>
      </c>
      <c r="S352" s="2">
        <v>0</v>
      </c>
      <c r="T352" s="2">
        <v>0</v>
      </c>
      <c r="U352" s="2">
        <v>0</v>
      </c>
      <c r="V352" s="2">
        <v>0</v>
      </c>
      <c r="W352" s="2">
        <v>4.8913043478260872E-2</v>
      </c>
      <c r="X352" s="2">
        <v>0</v>
      </c>
      <c r="Y352" s="2">
        <v>0</v>
      </c>
      <c r="Z352" s="2">
        <v>2.304147465437788E-3</v>
      </c>
      <c r="AA352" s="2">
        <v>0</v>
      </c>
      <c r="AB352" s="2">
        <v>0</v>
      </c>
      <c r="AC352" s="2">
        <v>0</v>
      </c>
      <c r="AD352" s="2">
        <v>1.1630434782608696</v>
      </c>
      <c r="AE352" s="2">
        <v>0</v>
      </c>
      <c r="AF352" s="2">
        <v>0</v>
      </c>
      <c r="AG352" s="2">
        <v>0</v>
      </c>
      <c r="AH352" t="s">
        <v>668</v>
      </c>
      <c r="AI352">
        <v>5</v>
      </c>
    </row>
    <row r="353" spans="1:35" x14ac:dyDescent="0.25">
      <c r="A353" t="s">
        <v>1823</v>
      </c>
      <c r="B353" t="s">
        <v>1097</v>
      </c>
      <c r="C353" t="s">
        <v>1626</v>
      </c>
      <c r="D353" t="s">
        <v>1755</v>
      </c>
      <c r="E353" s="2">
        <v>62.663043478260867</v>
      </c>
      <c r="F353" s="2">
        <v>5.6521739130434785</v>
      </c>
      <c r="G353" s="2">
        <v>0</v>
      </c>
      <c r="H353" s="2">
        <v>0</v>
      </c>
      <c r="I353" s="2">
        <v>0</v>
      </c>
      <c r="J353" s="2">
        <v>0</v>
      </c>
      <c r="K353" s="2">
        <v>0</v>
      </c>
      <c r="L353" s="2">
        <v>0.17500000000000002</v>
      </c>
      <c r="M353" s="2">
        <v>0</v>
      </c>
      <c r="N353" s="2">
        <v>16.252717391304348</v>
      </c>
      <c r="O353" s="2">
        <v>0.259366869037294</v>
      </c>
      <c r="P353" s="2">
        <v>0</v>
      </c>
      <c r="Q353" s="2">
        <v>10.296195652173912</v>
      </c>
      <c r="R353" s="2">
        <v>0.16431049436253251</v>
      </c>
      <c r="S353" s="2">
        <v>0.41934782608695659</v>
      </c>
      <c r="T353" s="2">
        <v>1.1341304347826087</v>
      </c>
      <c r="U353" s="2">
        <v>0</v>
      </c>
      <c r="V353" s="2">
        <v>2.4790980052038163E-2</v>
      </c>
      <c r="W353" s="2">
        <v>1.9529347826086942</v>
      </c>
      <c r="X353" s="2">
        <v>0</v>
      </c>
      <c r="Y353" s="2">
        <v>0</v>
      </c>
      <c r="Z353" s="2">
        <v>3.1165654813529901E-2</v>
      </c>
      <c r="AA353" s="2">
        <v>0</v>
      </c>
      <c r="AB353" s="2">
        <v>0</v>
      </c>
      <c r="AC353" s="2">
        <v>0</v>
      </c>
      <c r="AD353" s="2">
        <v>0</v>
      </c>
      <c r="AE353" s="2">
        <v>0</v>
      </c>
      <c r="AF353" s="2">
        <v>0</v>
      </c>
      <c r="AG353" s="2">
        <v>0</v>
      </c>
      <c r="AH353" t="s">
        <v>405</v>
      </c>
      <c r="AI353">
        <v>5</v>
      </c>
    </row>
    <row r="354" spans="1:35" x14ac:dyDescent="0.25">
      <c r="A354" t="s">
        <v>1823</v>
      </c>
      <c r="B354" t="s">
        <v>1315</v>
      </c>
      <c r="C354" t="s">
        <v>1429</v>
      </c>
      <c r="D354" t="s">
        <v>1720</v>
      </c>
      <c r="E354" s="2">
        <v>55.489130434782609</v>
      </c>
      <c r="F354" s="2">
        <v>5.7391304347826084</v>
      </c>
      <c r="G354" s="2">
        <v>0.76358695652173914</v>
      </c>
      <c r="H354" s="2">
        <v>0.30978260869565216</v>
      </c>
      <c r="I354" s="2">
        <v>0.40217391304347827</v>
      </c>
      <c r="J354" s="2">
        <v>0</v>
      </c>
      <c r="K354" s="2">
        <v>0</v>
      </c>
      <c r="L354" s="2">
        <v>8.3533695652173883</v>
      </c>
      <c r="M354" s="2">
        <v>15.880434782608695</v>
      </c>
      <c r="N354" s="2">
        <v>6.1983695652173916</v>
      </c>
      <c r="O354" s="2">
        <v>0.39789422135161606</v>
      </c>
      <c r="P354" s="2">
        <v>6.5652173913043477</v>
      </c>
      <c r="Q354" s="2">
        <v>3.0733695652173911</v>
      </c>
      <c r="R354" s="2">
        <v>0.17370225269343778</v>
      </c>
      <c r="S354" s="2">
        <v>8.001413043478264</v>
      </c>
      <c r="T354" s="2">
        <v>15.231521739130427</v>
      </c>
      <c r="U354" s="2">
        <v>0</v>
      </c>
      <c r="V354" s="2">
        <v>0.41869343780607238</v>
      </c>
      <c r="W354" s="2">
        <v>4.2761956521739144</v>
      </c>
      <c r="X354" s="2">
        <v>15.543478260869565</v>
      </c>
      <c r="Y354" s="2">
        <v>3.9004347826086967</v>
      </c>
      <c r="Z354" s="2">
        <v>0.42747306562193937</v>
      </c>
      <c r="AA354" s="2">
        <v>0</v>
      </c>
      <c r="AB354" s="2">
        <v>0</v>
      </c>
      <c r="AC354" s="2">
        <v>0</v>
      </c>
      <c r="AD354" s="2">
        <v>0</v>
      </c>
      <c r="AE354" s="2">
        <v>0</v>
      </c>
      <c r="AF354" s="2">
        <v>0</v>
      </c>
      <c r="AG354" s="2">
        <v>0</v>
      </c>
      <c r="AH354" t="s">
        <v>623</v>
      </c>
      <c r="AI354">
        <v>5</v>
      </c>
    </row>
    <row r="355" spans="1:35" x14ac:dyDescent="0.25">
      <c r="A355" t="s">
        <v>1823</v>
      </c>
      <c r="B355" t="s">
        <v>870</v>
      </c>
      <c r="C355" t="s">
        <v>1412</v>
      </c>
      <c r="D355" t="s">
        <v>1719</v>
      </c>
      <c r="E355" s="2">
        <v>71.423913043478265</v>
      </c>
      <c r="F355" s="2">
        <v>18.527391304347827</v>
      </c>
      <c r="G355" s="2">
        <v>0.28260869565217389</v>
      </c>
      <c r="H355" s="2">
        <v>0</v>
      </c>
      <c r="I355" s="2">
        <v>21.5075</v>
      </c>
      <c r="J355" s="2">
        <v>0</v>
      </c>
      <c r="K355" s="2">
        <v>0</v>
      </c>
      <c r="L355" s="2">
        <v>4.0777173913043487</v>
      </c>
      <c r="M355" s="2">
        <v>0</v>
      </c>
      <c r="N355" s="2">
        <v>5.3070652173913047</v>
      </c>
      <c r="O355" s="2">
        <v>7.4303758940800491E-2</v>
      </c>
      <c r="P355" s="2">
        <v>5.1427173913043474</v>
      </c>
      <c r="Q355" s="2">
        <v>5.1847826086956523</v>
      </c>
      <c r="R355" s="2">
        <v>0.14459443007152639</v>
      </c>
      <c r="S355" s="2">
        <v>1.3416304347826087</v>
      </c>
      <c r="T355" s="2">
        <v>3.3655434782608702</v>
      </c>
      <c r="U355" s="2">
        <v>0</v>
      </c>
      <c r="V355" s="2">
        <v>6.5904732917364178E-2</v>
      </c>
      <c r="W355" s="2">
        <v>2.9194565217391308</v>
      </c>
      <c r="X355" s="2">
        <v>5.6034782608695641</v>
      </c>
      <c r="Y355" s="2">
        <v>0</v>
      </c>
      <c r="Z355" s="2">
        <v>0.11932886927408308</v>
      </c>
      <c r="AA355" s="2">
        <v>0</v>
      </c>
      <c r="AB355" s="2">
        <v>0</v>
      </c>
      <c r="AC355" s="2">
        <v>0</v>
      </c>
      <c r="AD355" s="2">
        <v>0</v>
      </c>
      <c r="AE355" s="2">
        <v>0</v>
      </c>
      <c r="AF355" s="2">
        <v>0</v>
      </c>
      <c r="AG355" s="2">
        <v>0</v>
      </c>
      <c r="AH355" t="s">
        <v>178</v>
      </c>
      <c r="AI355">
        <v>5</v>
      </c>
    </row>
    <row r="356" spans="1:35" x14ac:dyDescent="0.25">
      <c r="A356" t="s">
        <v>1823</v>
      </c>
      <c r="B356" t="s">
        <v>1359</v>
      </c>
      <c r="C356" t="s">
        <v>1433</v>
      </c>
      <c r="D356" t="s">
        <v>1758</v>
      </c>
      <c r="E356" s="2">
        <v>38.076086956521742</v>
      </c>
      <c r="F356" s="2">
        <v>3.9858695652173917</v>
      </c>
      <c r="G356" s="2">
        <v>1.0869565217391304E-2</v>
      </c>
      <c r="H356" s="2">
        <v>0.15217391304347827</v>
      </c>
      <c r="I356" s="2">
        <v>0.2608695652173913</v>
      </c>
      <c r="J356" s="2">
        <v>0</v>
      </c>
      <c r="K356" s="2">
        <v>0</v>
      </c>
      <c r="L356" s="2">
        <v>0</v>
      </c>
      <c r="M356" s="2">
        <v>8.6956521739130432E-2</v>
      </c>
      <c r="N356" s="2">
        <v>4.8010869565217389</v>
      </c>
      <c r="O356" s="2">
        <v>0.12837567799029403</v>
      </c>
      <c r="P356" s="2">
        <v>3.4152173913043478</v>
      </c>
      <c r="Q356" s="2">
        <v>16.109782608695653</v>
      </c>
      <c r="R356" s="2">
        <v>0.51278903796745645</v>
      </c>
      <c r="S356" s="2">
        <v>0</v>
      </c>
      <c r="T356" s="2">
        <v>0</v>
      </c>
      <c r="U356" s="2">
        <v>0</v>
      </c>
      <c r="V356" s="2">
        <v>0</v>
      </c>
      <c r="W356" s="2">
        <v>0</v>
      </c>
      <c r="X356" s="2">
        <v>0</v>
      </c>
      <c r="Y356" s="2">
        <v>0</v>
      </c>
      <c r="Z356" s="2">
        <v>0</v>
      </c>
      <c r="AA356" s="2">
        <v>0</v>
      </c>
      <c r="AB356" s="2">
        <v>0</v>
      </c>
      <c r="AC356" s="2">
        <v>0</v>
      </c>
      <c r="AD356" s="2">
        <v>0</v>
      </c>
      <c r="AE356" s="2">
        <v>0</v>
      </c>
      <c r="AF356" s="2">
        <v>0</v>
      </c>
      <c r="AG356" s="2">
        <v>0</v>
      </c>
      <c r="AH356" t="s">
        <v>669</v>
      </c>
      <c r="AI356">
        <v>5</v>
      </c>
    </row>
    <row r="357" spans="1:35" x14ac:dyDescent="0.25">
      <c r="A357" t="s">
        <v>1823</v>
      </c>
      <c r="B357" t="s">
        <v>1158</v>
      </c>
      <c r="C357" t="s">
        <v>1529</v>
      </c>
      <c r="D357" t="s">
        <v>1735</v>
      </c>
      <c r="E357" s="2">
        <v>71.826086956521735</v>
      </c>
      <c r="F357" s="2">
        <v>4</v>
      </c>
      <c r="G357" s="2">
        <v>0</v>
      </c>
      <c r="H357" s="2">
        <v>0.34163043478260868</v>
      </c>
      <c r="I357" s="2">
        <v>0.32608695652173914</v>
      </c>
      <c r="J357" s="2">
        <v>0</v>
      </c>
      <c r="K357" s="2">
        <v>0</v>
      </c>
      <c r="L357" s="2">
        <v>1.6277173913043479</v>
      </c>
      <c r="M357" s="2">
        <v>5.3913043478260869</v>
      </c>
      <c r="N357" s="2">
        <v>0</v>
      </c>
      <c r="O357" s="2">
        <v>7.5060532687651338E-2</v>
      </c>
      <c r="P357" s="2">
        <v>0</v>
      </c>
      <c r="Q357" s="2">
        <v>13.521739130434783</v>
      </c>
      <c r="R357" s="2">
        <v>0.18825665859564167</v>
      </c>
      <c r="S357" s="2">
        <v>4.6385869565217392</v>
      </c>
      <c r="T357" s="2">
        <v>0.56521739130434778</v>
      </c>
      <c r="U357" s="2">
        <v>0</v>
      </c>
      <c r="V357" s="2">
        <v>7.2450060532687655E-2</v>
      </c>
      <c r="W357" s="2">
        <v>0.4266304347826087</v>
      </c>
      <c r="X357" s="2">
        <v>7.4130434782608692</v>
      </c>
      <c r="Y357" s="2">
        <v>0</v>
      </c>
      <c r="Z357" s="2">
        <v>0.1091480024213075</v>
      </c>
      <c r="AA357" s="2">
        <v>0</v>
      </c>
      <c r="AB357" s="2">
        <v>0</v>
      </c>
      <c r="AC357" s="2">
        <v>0</v>
      </c>
      <c r="AD357" s="2">
        <v>0</v>
      </c>
      <c r="AE357" s="2">
        <v>0</v>
      </c>
      <c r="AF357" s="2">
        <v>0</v>
      </c>
      <c r="AG357" s="2">
        <v>0</v>
      </c>
      <c r="AH357" t="s">
        <v>466</v>
      </c>
      <c r="AI357">
        <v>5</v>
      </c>
    </row>
    <row r="358" spans="1:35" x14ac:dyDescent="0.25">
      <c r="A358" t="s">
        <v>1823</v>
      </c>
      <c r="B358" t="s">
        <v>1300</v>
      </c>
      <c r="C358" t="s">
        <v>1696</v>
      </c>
      <c r="D358" t="s">
        <v>1750</v>
      </c>
      <c r="E358" s="2">
        <v>109.21739130434783</v>
      </c>
      <c r="F358" s="2">
        <v>4.5625</v>
      </c>
      <c r="G358" s="2">
        <v>0</v>
      </c>
      <c r="H358" s="2">
        <v>0.45108695652173914</v>
      </c>
      <c r="I358" s="2">
        <v>5.2364130434782608</v>
      </c>
      <c r="J358" s="2">
        <v>0</v>
      </c>
      <c r="K358" s="2">
        <v>0</v>
      </c>
      <c r="L358" s="2">
        <v>0.39369565217391306</v>
      </c>
      <c r="M358" s="2">
        <v>4.4782608695652177</v>
      </c>
      <c r="N358" s="2">
        <v>0</v>
      </c>
      <c r="O358" s="2">
        <v>4.1003184713375801E-2</v>
      </c>
      <c r="P358" s="2">
        <v>5.2608695652173916</v>
      </c>
      <c r="Q358" s="2">
        <v>11.8125</v>
      </c>
      <c r="R358" s="2">
        <v>0.15632464171974522</v>
      </c>
      <c r="S358" s="2">
        <v>2.8597826086956526</v>
      </c>
      <c r="T358" s="2">
        <v>0</v>
      </c>
      <c r="U358" s="2">
        <v>0</v>
      </c>
      <c r="V358" s="2">
        <v>2.6184315286624207E-2</v>
      </c>
      <c r="W358" s="2">
        <v>8.0389130434782619</v>
      </c>
      <c r="X358" s="2">
        <v>0.22543478260869568</v>
      </c>
      <c r="Y358" s="2">
        <v>0</v>
      </c>
      <c r="Z358" s="2">
        <v>7.5668789808917211E-2</v>
      </c>
      <c r="AA358" s="2">
        <v>0</v>
      </c>
      <c r="AB358" s="2">
        <v>0</v>
      </c>
      <c r="AC358" s="2">
        <v>0</v>
      </c>
      <c r="AD358" s="2">
        <v>22.684782608695652</v>
      </c>
      <c r="AE358" s="2">
        <v>0</v>
      </c>
      <c r="AF358" s="2">
        <v>0</v>
      </c>
      <c r="AG358" s="2">
        <v>0</v>
      </c>
      <c r="AH358" t="s">
        <v>608</v>
      </c>
      <c r="AI358">
        <v>5</v>
      </c>
    </row>
    <row r="359" spans="1:35" x14ac:dyDescent="0.25">
      <c r="A359" t="s">
        <v>1823</v>
      </c>
      <c r="B359" t="s">
        <v>867</v>
      </c>
      <c r="C359" t="s">
        <v>1535</v>
      </c>
      <c r="D359" t="s">
        <v>1714</v>
      </c>
      <c r="E359" s="2">
        <v>72.163043478260875</v>
      </c>
      <c r="F359" s="2">
        <v>23.095108695652176</v>
      </c>
      <c r="G359" s="2">
        <v>0.50543478260869568</v>
      </c>
      <c r="H359" s="2">
        <v>0.24456521739130435</v>
      </c>
      <c r="I359" s="2">
        <v>0.31793478260869568</v>
      </c>
      <c r="J359" s="2">
        <v>0</v>
      </c>
      <c r="K359" s="2">
        <v>0</v>
      </c>
      <c r="L359" s="2">
        <v>2.11</v>
      </c>
      <c r="M359" s="2">
        <v>0</v>
      </c>
      <c r="N359" s="2">
        <v>9.5679347826086953</v>
      </c>
      <c r="O359" s="2">
        <v>0.13258773911733693</v>
      </c>
      <c r="P359" s="2">
        <v>5.4945652173913047</v>
      </c>
      <c r="Q359" s="2">
        <v>8.0570652173913047</v>
      </c>
      <c r="R359" s="2">
        <v>0.18779183611989758</v>
      </c>
      <c r="S359" s="2">
        <v>2.0683695652173917</v>
      </c>
      <c r="T359" s="2">
        <v>8.6577173913043488</v>
      </c>
      <c r="U359" s="2">
        <v>0</v>
      </c>
      <c r="V359" s="2">
        <v>0.14863684289802681</v>
      </c>
      <c r="W359" s="2">
        <v>0.87152173913043474</v>
      </c>
      <c r="X359" s="2">
        <v>9.8317391304347801</v>
      </c>
      <c r="Y359" s="2">
        <v>0</v>
      </c>
      <c r="Z359" s="2">
        <v>0.14832053020033134</v>
      </c>
      <c r="AA359" s="2">
        <v>0</v>
      </c>
      <c r="AB359" s="2">
        <v>0</v>
      </c>
      <c r="AC359" s="2">
        <v>0</v>
      </c>
      <c r="AD359" s="2">
        <v>0</v>
      </c>
      <c r="AE359" s="2">
        <v>0</v>
      </c>
      <c r="AF359" s="2">
        <v>0</v>
      </c>
      <c r="AG359" s="2">
        <v>0</v>
      </c>
      <c r="AH359" t="s">
        <v>175</v>
      </c>
      <c r="AI359">
        <v>5</v>
      </c>
    </row>
    <row r="360" spans="1:35" x14ac:dyDescent="0.25">
      <c r="A360" t="s">
        <v>1823</v>
      </c>
      <c r="B360" t="s">
        <v>915</v>
      </c>
      <c r="C360" t="s">
        <v>1562</v>
      </c>
      <c r="D360" t="s">
        <v>1793</v>
      </c>
      <c r="E360" s="2">
        <v>29.945652173913043</v>
      </c>
      <c r="F360" s="2">
        <v>11.300760869565215</v>
      </c>
      <c r="G360" s="2">
        <v>0</v>
      </c>
      <c r="H360" s="2">
        <v>0</v>
      </c>
      <c r="I360" s="2">
        <v>0</v>
      </c>
      <c r="J360" s="2">
        <v>0</v>
      </c>
      <c r="K360" s="2">
        <v>0</v>
      </c>
      <c r="L360" s="2">
        <v>2.1429347826086955</v>
      </c>
      <c r="M360" s="2">
        <v>5.6201086956521724</v>
      </c>
      <c r="N360" s="2">
        <v>0</v>
      </c>
      <c r="O360" s="2">
        <v>0.18767695099818507</v>
      </c>
      <c r="P360" s="2">
        <v>1.6098913043478262</v>
      </c>
      <c r="Q360" s="2">
        <v>0</v>
      </c>
      <c r="R360" s="2">
        <v>5.3760435571687845E-2</v>
      </c>
      <c r="S360" s="2">
        <v>2.41695652173913</v>
      </c>
      <c r="T360" s="2">
        <v>0</v>
      </c>
      <c r="U360" s="2">
        <v>0</v>
      </c>
      <c r="V360" s="2">
        <v>8.0711433756805798E-2</v>
      </c>
      <c r="W360" s="2">
        <v>0.96913043478260863</v>
      </c>
      <c r="X360" s="2">
        <v>1.8913043478260869</v>
      </c>
      <c r="Y360" s="2">
        <v>0.13597826086956522</v>
      </c>
      <c r="Z360" s="2">
        <v>0.10006170598911071</v>
      </c>
      <c r="AA360" s="2">
        <v>0</v>
      </c>
      <c r="AB360" s="2">
        <v>0</v>
      </c>
      <c r="AC360" s="2">
        <v>0</v>
      </c>
      <c r="AD360" s="2">
        <v>0</v>
      </c>
      <c r="AE360" s="2">
        <v>0</v>
      </c>
      <c r="AF360" s="2">
        <v>0</v>
      </c>
      <c r="AG360" s="2">
        <v>0</v>
      </c>
      <c r="AH360" t="s">
        <v>223</v>
      </c>
      <c r="AI360">
        <v>5</v>
      </c>
    </row>
    <row r="361" spans="1:35" x14ac:dyDescent="0.25">
      <c r="A361" t="s">
        <v>1823</v>
      </c>
      <c r="B361" t="s">
        <v>1094</v>
      </c>
      <c r="C361" t="s">
        <v>1403</v>
      </c>
      <c r="D361" t="s">
        <v>1791</v>
      </c>
      <c r="E361" s="2">
        <v>63.608695652173914</v>
      </c>
      <c r="F361" s="2">
        <v>37.020326086956523</v>
      </c>
      <c r="G361" s="2">
        <v>0.56521739130434778</v>
      </c>
      <c r="H361" s="2">
        <v>0</v>
      </c>
      <c r="I361" s="2">
        <v>16.303369565217391</v>
      </c>
      <c r="J361" s="2">
        <v>0</v>
      </c>
      <c r="K361" s="2">
        <v>0</v>
      </c>
      <c r="L361" s="2">
        <v>4.9791304347826069</v>
      </c>
      <c r="M361" s="2">
        <v>0.59608695652173915</v>
      </c>
      <c r="N361" s="2">
        <v>0</v>
      </c>
      <c r="O361" s="2">
        <v>9.3711551606288444E-3</v>
      </c>
      <c r="P361" s="2">
        <v>5.0163043478260869</v>
      </c>
      <c r="Q361" s="2">
        <v>0</v>
      </c>
      <c r="R361" s="2">
        <v>7.8861927546138078E-2</v>
      </c>
      <c r="S361" s="2">
        <v>3.7123913043478267</v>
      </c>
      <c r="T361" s="2">
        <v>3.8865217391304343</v>
      </c>
      <c r="U361" s="2">
        <v>0</v>
      </c>
      <c r="V361" s="2">
        <v>0.11946343130553656</v>
      </c>
      <c r="W361" s="2">
        <v>4.0480434782608707</v>
      </c>
      <c r="X361" s="2">
        <v>5.1981521739130425</v>
      </c>
      <c r="Y361" s="2">
        <v>0</v>
      </c>
      <c r="Z361" s="2">
        <v>0.14536056049213944</v>
      </c>
      <c r="AA361" s="2">
        <v>0</v>
      </c>
      <c r="AB361" s="2">
        <v>0</v>
      </c>
      <c r="AC361" s="2">
        <v>0</v>
      </c>
      <c r="AD361" s="2">
        <v>0</v>
      </c>
      <c r="AE361" s="2">
        <v>0</v>
      </c>
      <c r="AF361" s="2">
        <v>0</v>
      </c>
      <c r="AG361" s="2">
        <v>0</v>
      </c>
      <c r="AH361" t="s">
        <v>402</v>
      </c>
      <c r="AI361">
        <v>5</v>
      </c>
    </row>
    <row r="362" spans="1:35" x14ac:dyDescent="0.25">
      <c r="A362" t="s">
        <v>1823</v>
      </c>
      <c r="B362" t="s">
        <v>1107</v>
      </c>
      <c r="C362" t="s">
        <v>1629</v>
      </c>
      <c r="D362" t="s">
        <v>1738</v>
      </c>
      <c r="E362" s="2">
        <v>38.010869565217391</v>
      </c>
      <c r="F362" s="2">
        <v>6.3043478260869561</v>
      </c>
      <c r="G362" s="2">
        <v>0.2608695652173913</v>
      </c>
      <c r="H362" s="2">
        <v>0.2608695652173913</v>
      </c>
      <c r="I362" s="2">
        <v>0.2608695652173913</v>
      </c>
      <c r="J362" s="2">
        <v>0</v>
      </c>
      <c r="K362" s="2">
        <v>0</v>
      </c>
      <c r="L362" s="2">
        <v>0</v>
      </c>
      <c r="M362" s="2">
        <v>6.5217391304347824E-2</v>
      </c>
      <c r="N362" s="2">
        <v>3.7826086956521738</v>
      </c>
      <c r="O362" s="2">
        <v>0.10122962539319416</v>
      </c>
      <c r="P362" s="2">
        <v>6.5217391304347824E-2</v>
      </c>
      <c r="Q362" s="2">
        <v>3.8559782608695654</v>
      </c>
      <c r="R362" s="2">
        <v>0.10315985130111524</v>
      </c>
      <c r="S362" s="2">
        <v>0</v>
      </c>
      <c r="T362" s="2">
        <v>0</v>
      </c>
      <c r="U362" s="2">
        <v>0</v>
      </c>
      <c r="V362" s="2">
        <v>0</v>
      </c>
      <c r="W362" s="2">
        <v>0.78260869565217395</v>
      </c>
      <c r="X362" s="2">
        <v>3.5786956521739124</v>
      </c>
      <c r="Y362" s="2">
        <v>0</v>
      </c>
      <c r="Z362" s="2">
        <v>0.11473834715470403</v>
      </c>
      <c r="AA362" s="2">
        <v>0</v>
      </c>
      <c r="AB362" s="2">
        <v>0</v>
      </c>
      <c r="AC362" s="2">
        <v>0</v>
      </c>
      <c r="AD362" s="2">
        <v>0</v>
      </c>
      <c r="AE362" s="2">
        <v>0</v>
      </c>
      <c r="AF362" s="2">
        <v>0</v>
      </c>
      <c r="AG362" s="2">
        <v>0</v>
      </c>
      <c r="AH362" t="s">
        <v>415</v>
      </c>
      <c r="AI362">
        <v>5</v>
      </c>
    </row>
    <row r="363" spans="1:35" x14ac:dyDescent="0.25">
      <c r="A363" t="s">
        <v>1823</v>
      </c>
      <c r="B363" t="s">
        <v>1137</v>
      </c>
      <c r="C363" t="s">
        <v>1408</v>
      </c>
      <c r="D363" t="s">
        <v>1719</v>
      </c>
      <c r="E363" s="2">
        <v>41.478260869565219</v>
      </c>
      <c r="F363" s="2">
        <v>5.1358695652173916</v>
      </c>
      <c r="G363" s="2">
        <v>0.15217391304347827</v>
      </c>
      <c r="H363" s="2">
        <v>0</v>
      </c>
      <c r="I363" s="2">
        <v>0.45380434782608697</v>
      </c>
      <c r="J363" s="2">
        <v>0</v>
      </c>
      <c r="K363" s="2">
        <v>0.9739130434782608</v>
      </c>
      <c r="L363" s="2">
        <v>0.53554347826086979</v>
      </c>
      <c r="M363" s="2">
        <v>4.3478260869565216E-2</v>
      </c>
      <c r="N363" s="2">
        <v>7.8608695652173921</v>
      </c>
      <c r="O363" s="2">
        <v>0.19056603773584907</v>
      </c>
      <c r="P363" s="2">
        <v>0</v>
      </c>
      <c r="Q363" s="2">
        <v>1.1578260869565218</v>
      </c>
      <c r="R363" s="2">
        <v>2.7914046121593292E-2</v>
      </c>
      <c r="S363" s="2">
        <v>0.55119565217391286</v>
      </c>
      <c r="T363" s="2">
        <v>4.391413043478261</v>
      </c>
      <c r="U363" s="2">
        <v>0</v>
      </c>
      <c r="V363" s="2">
        <v>0.11916142557651992</v>
      </c>
      <c r="W363" s="2">
        <v>0.95858695652173931</v>
      </c>
      <c r="X363" s="2">
        <v>2.879021739130434</v>
      </c>
      <c r="Y363" s="2">
        <v>0</v>
      </c>
      <c r="Z363" s="2">
        <v>9.2520964360586988E-2</v>
      </c>
      <c r="AA363" s="2">
        <v>0</v>
      </c>
      <c r="AB363" s="2">
        <v>0</v>
      </c>
      <c r="AC363" s="2">
        <v>0</v>
      </c>
      <c r="AD363" s="2">
        <v>0</v>
      </c>
      <c r="AE363" s="2">
        <v>0</v>
      </c>
      <c r="AF363" s="2">
        <v>0</v>
      </c>
      <c r="AG363" s="2">
        <v>0</v>
      </c>
      <c r="AH363" t="s">
        <v>445</v>
      </c>
      <c r="AI363">
        <v>5</v>
      </c>
    </row>
    <row r="364" spans="1:35" x14ac:dyDescent="0.25">
      <c r="A364" t="s">
        <v>1823</v>
      </c>
      <c r="B364" t="s">
        <v>756</v>
      </c>
      <c r="C364" t="s">
        <v>1477</v>
      </c>
      <c r="D364" t="s">
        <v>1763</v>
      </c>
      <c r="E364" s="2">
        <v>129.31521739130434</v>
      </c>
      <c r="F364" s="2">
        <v>5.7798913043478262</v>
      </c>
      <c r="G364" s="2">
        <v>0</v>
      </c>
      <c r="H364" s="2">
        <v>0</v>
      </c>
      <c r="I364" s="2">
        <v>2.1576086956521738</v>
      </c>
      <c r="J364" s="2">
        <v>0</v>
      </c>
      <c r="K364" s="2">
        <v>0</v>
      </c>
      <c r="L364" s="2">
        <v>4.1634782608695664</v>
      </c>
      <c r="M364" s="2">
        <v>5.3179347826086953</v>
      </c>
      <c r="N364" s="2">
        <v>1.201086956521739</v>
      </c>
      <c r="O364" s="2">
        <v>5.0411868538286962E-2</v>
      </c>
      <c r="P364" s="2">
        <v>9.0461956521739122</v>
      </c>
      <c r="Q364" s="2">
        <v>39.467391304347828</v>
      </c>
      <c r="R364" s="2">
        <v>0.37515760275699761</v>
      </c>
      <c r="S364" s="2">
        <v>4.6072826086956526</v>
      </c>
      <c r="T364" s="2">
        <v>6.0405434782608713</v>
      </c>
      <c r="U364" s="2">
        <v>0</v>
      </c>
      <c r="V364" s="2">
        <v>8.2340085735899821E-2</v>
      </c>
      <c r="W364" s="2">
        <v>7.6059782608695654</v>
      </c>
      <c r="X364" s="2">
        <v>7.1713043478260881</v>
      </c>
      <c r="Y364" s="2">
        <v>0</v>
      </c>
      <c r="Z364" s="2">
        <v>0.11427334622173659</v>
      </c>
      <c r="AA364" s="2">
        <v>0</v>
      </c>
      <c r="AB364" s="2">
        <v>0</v>
      </c>
      <c r="AC364" s="2">
        <v>0</v>
      </c>
      <c r="AD364" s="2">
        <v>0</v>
      </c>
      <c r="AE364" s="2">
        <v>0</v>
      </c>
      <c r="AF364" s="2">
        <v>0</v>
      </c>
      <c r="AG364" s="2">
        <v>0</v>
      </c>
      <c r="AH364" t="s">
        <v>64</v>
      </c>
      <c r="AI364">
        <v>5</v>
      </c>
    </row>
    <row r="365" spans="1:35" x14ac:dyDescent="0.25">
      <c r="A365" t="s">
        <v>1823</v>
      </c>
      <c r="B365" t="s">
        <v>1356</v>
      </c>
      <c r="C365" t="s">
        <v>1525</v>
      </c>
      <c r="D365" t="s">
        <v>1773</v>
      </c>
      <c r="E365" s="2">
        <v>70.315217391304344</v>
      </c>
      <c r="F365" s="2">
        <v>5.5652173913043477</v>
      </c>
      <c r="G365" s="2">
        <v>0</v>
      </c>
      <c r="H365" s="2">
        <v>0</v>
      </c>
      <c r="I365" s="2">
        <v>0</v>
      </c>
      <c r="J365" s="2">
        <v>0</v>
      </c>
      <c r="K365" s="2">
        <v>0</v>
      </c>
      <c r="L365" s="2">
        <v>12.438152173913043</v>
      </c>
      <c r="M365" s="2">
        <v>10.347826086956522</v>
      </c>
      <c r="N365" s="2">
        <v>0</v>
      </c>
      <c r="O365" s="2">
        <v>0.14716339465141445</v>
      </c>
      <c r="P365" s="2">
        <v>0</v>
      </c>
      <c r="Q365" s="2">
        <v>4.7961956521739131</v>
      </c>
      <c r="R365" s="2">
        <v>6.8209924254135107E-2</v>
      </c>
      <c r="S365" s="2">
        <v>5.0885869565217385</v>
      </c>
      <c r="T365" s="2">
        <v>18.279239130434782</v>
      </c>
      <c r="U365" s="2">
        <v>0</v>
      </c>
      <c r="V365" s="2">
        <v>0.33232957180398826</v>
      </c>
      <c r="W365" s="2">
        <v>16.744021739130435</v>
      </c>
      <c r="X365" s="2">
        <v>17.748586956521741</v>
      </c>
      <c r="Y365" s="2">
        <v>12.738913043478261</v>
      </c>
      <c r="Z365" s="2">
        <v>0.67171123821301604</v>
      </c>
      <c r="AA365" s="2">
        <v>0</v>
      </c>
      <c r="AB365" s="2">
        <v>0</v>
      </c>
      <c r="AC365" s="2">
        <v>0</v>
      </c>
      <c r="AD365" s="2">
        <v>0</v>
      </c>
      <c r="AE365" s="2">
        <v>0</v>
      </c>
      <c r="AF365" s="2">
        <v>0</v>
      </c>
      <c r="AG365" s="2">
        <v>0</v>
      </c>
      <c r="AH365" t="s">
        <v>666</v>
      </c>
      <c r="AI365">
        <v>5</v>
      </c>
    </row>
    <row r="366" spans="1:35" x14ac:dyDescent="0.25">
      <c r="A366" t="s">
        <v>1823</v>
      </c>
      <c r="B366" t="s">
        <v>1208</v>
      </c>
      <c r="C366" t="s">
        <v>1659</v>
      </c>
      <c r="D366" t="s">
        <v>1780</v>
      </c>
      <c r="E366" s="2">
        <v>37.184782608695649</v>
      </c>
      <c r="F366" s="2">
        <v>5.3804347826086953</v>
      </c>
      <c r="G366" s="2">
        <v>0</v>
      </c>
      <c r="H366" s="2">
        <v>0.16847826086956522</v>
      </c>
      <c r="I366" s="2">
        <v>8.6956521739130432E-2</v>
      </c>
      <c r="J366" s="2">
        <v>0</v>
      </c>
      <c r="K366" s="2">
        <v>0</v>
      </c>
      <c r="L366" s="2">
        <v>1.1117391304347828</v>
      </c>
      <c r="M366" s="2">
        <v>0</v>
      </c>
      <c r="N366" s="2">
        <v>3.4239130434782608</v>
      </c>
      <c r="O366" s="2">
        <v>9.2078339666764111E-2</v>
      </c>
      <c r="P366" s="2">
        <v>1.1627173913043478</v>
      </c>
      <c r="Q366" s="2">
        <v>0</v>
      </c>
      <c r="R366" s="2">
        <v>3.1268634902075418E-2</v>
      </c>
      <c r="S366" s="2">
        <v>0.43423913043478263</v>
      </c>
      <c r="T366" s="2">
        <v>4.3599999999999994</v>
      </c>
      <c r="U366" s="2">
        <v>0</v>
      </c>
      <c r="V366" s="2">
        <v>0.12893013738672904</v>
      </c>
      <c r="W366" s="2">
        <v>0.38184782608695655</v>
      </c>
      <c r="X366" s="2">
        <v>2.6233695652173914</v>
      </c>
      <c r="Y366" s="2">
        <v>0</v>
      </c>
      <c r="Z366" s="2">
        <v>8.0818474130371257E-2</v>
      </c>
      <c r="AA366" s="2">
        <v>0</v>
      </c>
      <c r="AB366" s="2">
        <v>0</v>
      </c>
      <c r="AC366" s="2">
        <v>0</v>
      </c>
      <c r="AD366" s="2">
        <v>0</v>
      </c>
      <c r="AE366" s="2">
        <v>0</v>
      </c>
      <c r="AF366" s="2">
        <v>0</v>
      </c>
      <c r="AG366" s="2">
        <v>0</v>
      </c>
      <c r="AH366" t="s">
        <v>516</v>
      </c>
      <c r="AI366">
        <v>5</v>
      </c>
    </row>
    <row r="367" spans="1:35" x14ac:dyDescent="0.25">
      <c r="A367" t="s">
        <v>1823</v>
      </c>
      <c r="B367" t="s">
        <v>985</v>
      </c>
      <c r="C367" t="s">
        <v>1586</v>
      </c>
      <c r="D367" t="s">
        <v>1763</v>
      </c>
      <c r="E367" s="2">
        <v>63.391304347826086</v>
      </c>
      <c r="F367" s="2">
        <v>0</v>
      </c>
      <c r="G367" s="2">
        <v>2.1739130434782608E-2</v>
      </c>
      <c r="H367" s="2">
        <v>0.40217391304347827</v>
      </c>
      <c r="I367" s="2">
        <v>2.8641304347826089</v>
      </c>
      <c r="J367" s="2">
        <v>0</v>
      </c>
      <c r="K367" s="2">
        <v>3.0326086956521738</v>
      </c>
      <c r="L367" s="2">
        <v>1.2</v>
      </c>
      <c r="M367" s="2">
        <v>5.9375</v>
      </c>
      <c r="N367" s="2">
        <v>0</v>
      </c>
      <c r="O367" s="2">
        <v>9.3664266117969824E-2</v>
      </c>
      <c r="P367" s="2">
        <v>3.6541304347826089</v>
      </c>
      <c r="Q367" s="2">
        <v>3.5461956521739131</v>
      </c>
      <c r="R367" s="2">
        <v>0.11358539094650207</v>
      </c>
      <c r="S367" s="2">
        <v>5.7577173913043467</v>
      </c>
      <c r="T367" s="2">
        <v>2.697826086956522</v>
      </c>
      <c r="U367" s="2">
        <v>0</v>
      </c>
      <c r="V367" s="2">
        <v>0.13338648834019201</v>
      </c>
      <c r="W367" s="2">
        <v>5.1952173913043485</v>
      </c>
      <c r="X367" s="2">
        <v>3.028695652173913</v>
      </c>
      <c r="Y367" s="2">
        <v>0</v>
      </c>
      <c r="Z367" s="2">
        <v>0.12973251028806587</v>
      </c>
      <c r="AA367" s="2">
        <v>0</v>
      </c>
      <c r="AB367" s="2">
        <v>0</v>
      </c>
      <c r="AC367" s="2">
        <v>0</v>
      </c>
      <c r="AD367" s="2">
        <v>0</v>
      </c>
      <c r="AE367" s="2">
        <v>0</v>
      </c>
      <c r="AF367" s="2">
        <v>0</v>
      </c>
      <c r="AG367" s="2">
        <v>0.53260869565217395</v>
      </c>
      <c r="AH367" t="s">
        <v>293</v>
      </c>
      <c r="AI367">
        <v>5</v>
      </c>
    </row>
    <row r="368" spans="1:35" x14ac:dyDescent="0.25">
      <c r="A368" t="s">
        <v>1823</v>
      </c>
      <c r="B368" t="s">
        <v>1154</v>
      </c>
      <c r="C368" t="s">
        <v>1383</v>
      </c>
      <c r="D368" t="s">
        <v>1720</v>
      </c>
      <c r="E368" s="2">
        <v>61.260869565217391</v>
      </c>
      <c r="F368" s="2">
        <v>7.0845652173913036</v>
      </c>
      <c r="G368" s="2">
        <v>0.67391304347826086</v>
      </c>
      <c r="H368" s="2">
        <v>0.25543478260869568</v>
      </c>
      <c r="I368" s="2">
        <v>1.2777173913043478</v>
      </c>
      <c r="J368" s="2">
        <v>0</v>
      </c>
      <c r="K368" s="2">
        <v>1.9891304347826086</v>
      </c>
      <c r="L368" s="2">
        <v>3.6235869565217387</v>
      </c>
      <c r="M368" s="2">
        <v>10.45554347826087</v>
      </c>
      <c r="N368" s="2">
        <v>0</v>
      </c>
      <c r="O368" s="2">
        <v>0.17067246273953157</v>
      </c>
      <c r="P368" s="2">
        <v>5.2173913043478262</v>
      </c>
      <c r="Q368" s="2">
        <v>19.228260869565212</v>
      </c>
      <c r="R368" s="2">
        <v>0.39904187366926891</v>
      </c>
      <c r="S368" s="2">
        <v>2.818586956521739</v>
      </c>
      <c r="T368" s="2">
        <v>6.7889130434782601</v>
      </c>
      <c r="U368" s="2">
        <v>0</v>
      </c>
      <c r="V368" s="2">
        <v>0.15682931156848826</v>
      </c>
      <c r="W368" s="2">
        <v>2.8525000000000005</v>
      </c>
      <c r="X368" s="2">
        <v>9.1526086956521731</v>
      </c>
      <c r="Y368" s="2">
        <v>0</v>
      </c>
      <c r="Z368" s="2">
        <v>0.19596699787083038</v>
      </c>
      <c r="AA368" s="2">
        <v>0</v>
      </c>
      <c r="AB368" s="2">
        <v>0</v>
      </c>
      <c r="AC368" s="2">
        <v>0</v>
      </c>
      <c r="AD368" s="2">
        <v>0</v>
      </c>
      <c r="AE368" s="2">
        <v>0</v>
      </c>
      <c r="AF368" s="2">
        <v>0</v>
      </c>
      <c r="AG368" s="2">
        <v>0</v>
      </c>
      <c r="AH368" t="s">
        <v>462</v>
      </c>
      <c r="AI368">
        <v>5</v>
      </c>
    </row>
    <row r="369" spans="1:35" x14ac:dyDescent="0.25">
      <c r="A369" t="s">
        <v>1823</v>
      </c>
      <c r="B369" t="s">
        <v>823</v>
      </c>
      <c r="C369" t="s">
        <v>1453</v>
      </c>
      <c r="D369" t="s">
        <v>1719</v>
      </c>
      <c r="E369" s="2">
        <v>62.641304347826086</v>
      </c>
      <c r="F369" s="2">
        <v>8.4130434782608692</v>
      </c>
      <c r="G369" s="2">
        <v>0</v>
      </c>
      <c r="H369" s="2">
        <v>0.22826086956521738</v>
      </c>
      <c r="I369" s="2">
        <v>0.17391304347826086</v>
      </c>
      <c r="J369" s="2">
        <v>0</v>
      </c>
      <c r="K369" s="2">
        <v>0</v>
      </c>
      <c r="L369" s="2">
        <v>2.3517391304347823</v>
      </c>
      <c r="M369" s="2">
        <v>5.434782608695652E-2</v>
      </c>
      <c r="N369" s="2">
        <v>5.2364130434782608</v>
      </c>
      <c r="O369" s="2">
        <v>8.4461218115564798E-2</v>
      </c>
      <c r="P369" s="2">
        <v>5.2663043478260869</v>
      </c>
      <c r="Q369" s="2">
        <v>0.97554347826086951</v>
      </c>
      <c r="R369" s="2">
        <v>9.964428249175776E-2</v>
      </c>
      <c r="S369" s="2">
        <v>2.1620652173913046</v>
      </c>
      <c r="T369" s="2">
        <v>4.6082608695652159</v>
      </c>
      <c r="U369" s="2">
        <v>0</v>
      </c>
      <c r="V369" s="2">
        <v>0.10808086066284919</v>
      </c>
      <c r="W369" s="2">
        <v>1.6266304347826084</v>
      </c>
      <c r="X369" s="2">
        <v>9.3313043478260855</v>
      </c>
      <c r="Y369" s="2">
        <v>0</v>
      </c>
      <c r="Z369" s="2">
        <v>0.17493145930938744</v>
      </c>
      <c r="AA369" s="2">
        <v>0</v>
      </c>
      <c r="AB369" s="2">
        <v>0</v>
      </c>
      <c r="AC369" s="2">
        <v>0</v>
      </c>
      <c r="AD369" s="2">
        <v>0</v>
      </c>
      <c r="AE369" s="2">
        <v>0</v>
      </c>
      <c r="AF369" s="2">
        <v>0</v>
      </c>
      <c r="AG369" s="2">
        <v>0.19565217391304349</v>
      </c>
      <c r="AH369" t="s">
        <v>131</v>
      </c>
      <c r="AI369">
        <v>5</v>
      </c>
    </row>
    <row r="370" spans="1:35" x14ac:dyDescent="0.25">
      <c r="A370" t="s">
        <v>1823</v>
      </c>
      <c r="B370" t="s">
        <v>1198</v>
      </c>
      <c r="C370" t="s">
        <v>1657</v>
      </c>
      <c r="D370" t="s">
        <v>1740</v>
      </c>
      <c r="E370" s="2">
        <v>59.510869565217391</v>
      </c>
      <c r="F370" s="2">
        <v>6.5326086956521738</v>
      </c>
      <c r="G370" s="2">
        <v>0.65217391304347827</v>
      </c>
      <c r="H370" s="2">
        <v>0.13043478260869565</v>
      </c>
      <c r="I370" s="2">
        <v>0.2608695652173913</v>
      </c>
      <c r="J370" s="2">
        <v>0</v>
      </c>
      <c r="K370" s="2">
        <v>0</v>
      </c>
      <c r="L370" s="2">
        <v>3.2044565217391292</v>
      </c>
      <c r="M370" s="2">
        <v>0.15760869565217392</v>
      </c>
      <c r="N370" s="2">
        <v>5.3967391304347823</v>
      </c>
      <c r="O370" s="2">
        <v>9.3333333333333324E-2</v>
      </c>
      <c r="P370" s="2">
        <v>5.2826086956521738</v>
      </c>
      <c r="Q370" s="2">
        <v>7.7146739130434785</v>
      </c>
      <c r="R370" s="2">
        <v>0.21840182648401826</v>
      </c>
      <c r="S370" s="2">
        <v>1.0782608695652174</v>
      </c>
      <c r="T370" s="2">
        <v>6.033804347826087</v>
      </c>
      <c r="U370" s="2">
        <v>0</v>
      </c>
      <c r="V370" s="2">
        <v>0.11950867579908676</v>
      </c>
      <c r="W370" s="2">
        <v>0.92489130434782607</v>
      </c>
      <c r="X370" s="2">
        <v>8.1201086956521724</v>
      </c>
      <c r="Y370" s="2">
        <v>0</v>
      </c>
      <c r="Z370" s="2">
        <v>0.15198904109589037</v>
      </c>
      <c r="AA370" s="2">
        <v>0</v>
      </c>
      <c r="AB370" s="2">
        <v>0</v>
      </c>
      <c r="AC370" s="2">
        <v>0</v>
      </c>
      <c r="AD370" s="2">
        <v>0</v>
      </c>
      <c r="AE370" s="2">
        <v>0</v>
      </c>
      <c r="AF370" s="2">
        <v>0</v>
      </c>
      <c r="AG370" s="2">
        <v>0</v>
      </c>
      <c r="AH370" t="s">
        <v>506</v>
      </c>
      <c r="AI370">
        <v>5</v>
      </c>
    </row>
    <row r="371" spans="1:35" x14ac:dyDescent="0.25">
      <c r="A371" t="s">
        <v>1823</v>
      </c>
      <c r="B371" t="s">
        <v>764</v>
      </c>
      <c r="C371" t="s">
        <v>1451</v>
      </c>
      <c r="D371" t="s">
        <v>1731</v>
      </c>
      <c r="E371" s="2">
        <v>106.08695652173913</v>
      </c>
      <c r="F371" s="2">
        <v>15.508152173913043</v>
      </c>
      <c r="G371" s="2">
        <v>0</v>
      </c>
      <c r="H371" s="2">
        <v>0</v>
      </c>
      <c r="I371" s="2">
        <v>0</v>
      </c>
      <c r="J371" s="2">
        <v>0</v>
      </c>
      <c r="K371" s="2">
        <v>0</v>
      </c>
      <c r="L371" s="2">
        <v>0.11217391304347826</v>
      </c>
      <c r="M371" s="2">
        <v>0</v>
      </c>
      <c r="N371" s="2">
        <v>14.535326086956522</v>
      </c>
      <c r="O371" s="2">
        <v>0.13701331967213115</v>
      </c>
      <c r="P371" s="2">
        <v>0</v>
      </c>
      <c r="Q371" s="2">
        <v>4.7826086956521738</v>
      </c>
      <c r="R371" s="2">
        <v>4.5081967213114756E-2</v>
      </c>
      <c r="S371" s="2">
        <v>4.3070652173913038</v>
      </c>
      <c r="T371" s="2">
        <v>1.4594565217391307</v>
      </c>
      <c r="U371" s="2">
        <v>0</v>
      </c>
      <c r="V371" s="2">
        <v>5.4356557377049176E-2</v>
      </c>
      <c r="W371" s="2">
        <v>0.45293478260869557</v>
      </c>
      <c r="X371" s="2">
        <v>0.68478260869565211</v>
      </c>
      <c r="Y371" s="2">
        <v>0</v>
      </c>
      <c r="Z371" s="2">
        <v>1.0724385245901639E-2</v>
      </c>
      <c r="AA371" s="2">
        <v>0</v>
      </c>
      <c r="AB371" s="2">
        <v>0</v>
      </c>
      <c r="AC371" s="2">
        <v>0</v>
      </c>
      <c r="AD371" s="2">
        <v>0</v>
      </c>
      <c r="AE371" s="2">
        <v>0</v>
      </c>
      <c r="AF371" s="2">
        <v>0</v>
      </c>
      <c r="AG371" s="2">
        <v>0</v>
      </c>
      <c r="AH371" t="s">
        <v>72</v>
      </c>
      <c r="AI371">
        <v>5</v>
      </c>
    </row>
    <row r="372" spans="1:35" x14ac:dyDescent="0.25">
      <c r="A372" t="s">
        <v>1823</v>
      </c>
      <c r="B372" t="s">
        <v>1022</v>
      </c>
      <c r="C372" t="s">
        <v>1417</v>
      </c>
      <c r="D372" t="s">
        <v>1730</v>
      </c>
      <c r="E372" s="2">
        <v>51.641304347826086</v>
      </c>
      <c r="F372" s="2">
        <v>11.826086956521738</v>
      </c>
      <c r="G372" s="2">
        <v>0.27173913043478259</v>
      </c>
      <c r="H372" s="2">
        <v>0</v>
      </c>
      <c r="I372" s="2">
        <v>0</v>
      </c>
      <c r="J372" s="2">
        <v>0</v>
      </c>
      <c r="K372" s="2">
        <v>0</v>
      </c>
      <c r="L372" s="2">
        <v>2.0434782608695654</v>
      </c>
      <c r="M372" s="2">
        <v>0</v>
      </c>
      <c r="N372" s="2">
        <v>6.2309782608695654</v>
      </c>
      <c r="O372" s="2">
        <v>0.12065880867185856</v>
      </c>
      <c r="P372" s="2">
        <v>5.6766304347826084</v>
      </c>
      <c r="Q372" s="2">
        <v>4.8451086956521738</v>
      </c>
      <c r="R372" s="2">
        <v>0.20374657966743842</v>
      </c>
      <c r="S372" s="2">
        <v>1.2931521739130434</v>
      </c>
      <c r="T372" s="2">
        <v>3.6177173913043474</v>
      </c>
      <c r="U372" s="2">
        <v>0</v>
      </c>
      <c r="V372" s="2">
        <v>9.5095769311723838E-2</v>
      </c>
      <c r="W372" s="2">
        <v>0.96173913043478254</v>
      </c>
      <c r="X372" s="2">
        <v>5.5646739130434781</v>
      </c>
      <c r="Y372" s="2">
        <v>0</v>
      </c>
      <c r="Z372" s="2">
        <v>0.12637970953483477</v>
      </c>
      <c r="AA372" s="2">
        <v>0</v>
      </c>
      <c r="AB372" s="2">
        <v>0</v>
      </c>
      <c r="AC372" s="2">
        <v>0</v>
      </c>
      <c r="AD372" s="2">
        <v>0</v>
      </c>
      <c r="AE372" s="2">
        <v>0</v>
      </c>
      <c r="AF372" s="2">
        <v>0</v>
      </c>
      <c r="AG372" s="2">
        <v>0</v>
      </c>
      <c r="AH372" t="s">
        <v>330</v>
      </c>
      <c r="AI372">
        <v>5</v>
      </c>
    </row>
    <row r="373" spans="1:35" x14ac:dyDescent="0.25">
      <c r="A373" t="s">
        <v>1823</v>
      </c>
      <c r="B373" t="s">
        <v>1138</v>
      </c>
      <c r="C373" t="s">
        <v>1639</v>
      </c>
      <c r="D373" t="s">
        <v>1740</v>
      </c>
      <c r="E373" s="2">
        <v>62.413043478260867</v>
      </c>
      <c r="F373" s="2">
        <v>5.4728260869565215</v>
      </c>
      <c r="G373" s="2">
        <v>0.27173913043478259</v>
      </c>
      <c r="H373" s="2">
        <v>0</v>
      </c>
      <c r="I373" s="2">
        <v>0.21195652173913043</v>
      </c>
      <c r="J373" s="2">
        <v>0</v>
      </c>
      <c r="K373" s="2">
        <v>0</v>
      </c>
      <c r="L373" s="2">
        <v>1.4443478260869569</v>
      </c>
      <c r="M373" s="2">
        <v>0</v>
      </c>
      <c r="N373" s="2">
        <v>8.1086956521739122</v>
      </c>
      <c r="O373" s="2">
        <v>0.12991988854057818</v>
      </c>
      <c r="P373" s="2">
        <v>4.9538043478260869</v>
      </c>
      <c r="Q373" s="2">
        <v>1.2472826086956521</v>
      </c>
      <c r="R373" s="2">
        <v>9.9355625217694185E-2</v>
      </c>
      <c r="S373" s="2">
        <v>0.61173913043478267</v>
      </c>
      <c r="T373" s="2">
        <v>1.3503260869565212</v>
      </c>
      <c r="U373" s="2">
        <v>0</v>
      </c>
      <c r="V373" s="2">
        <v>3.1436781609195399E-2</v>
      </c>
      <c r="W373" s="2">
        <v>0.52586956521739125</v>
      </c>
      <c r="X373" s="2">
        <v>3.6232608695652178</v>
      </c>
      <c r="Y373" s="2">
        <v>0</v>
      </c>
      <c r="Z373" s="2">
        <v>6.6478578892372006E-2</v>
      </c>
      <c r="AA373" s="2">
        <v>0</v>
      </c>
      <c r="AB373" s="2">
        <v>0</v>
      </c>
      <c r="AC373" s="2">
        <v>0</v>
      </c>
      <c r="AD373" s="2">
        <v>0</v>
      </c>
      <c r="AE373" s="2">
        <v>0</v>
      </c>
      <c r="AF373" s="2">
        <v>0</v>
      </c>
      <c r="AG373" s="2">
        <v>4.3478260869565216E-2</v>
      </c>
      <c r="AH373" t="s">
        <v>446</v>
      </c>
      <c r="AI373">
        <v>5</v>
      </c>
    </row>
    <row r="374" spans="1:35" x14ac:dyDescent="0.25">
      <c r="A374" t="s">
        <v>1823</v>
      </c>
      <c r="B374" t="s">
        <v>995</v>
      </c>
      <c r="C374" t="s">
        <v>1592</v>
      </c>
      <c r="D374" t="s">
        <v>1734</v>
      </c>
      <c r="E374" s="2">
        <v>62.108695652173914</v>
      </c>
      <c r="F374" s="2">
        <v>7.8451086956521738</v>
      </c>
      <c r="G374" s="2">
        <v>0</v>
      </c>
      <c r="H374" s="2">
        <v>0</v>
      </c>
      <c r="I374" s="2">
        <v>0</v>
      </c>
      <c r="J374" s="2">
        <v>0</v>
      </c>
      <c r="K374" s="2">
        <v>0</v>
      </c>
      <c r="L374" s="2">
        <v>4.7681521739130428</v>
      </c>
      <c r="M374" s="2">
        <v>0</v>
      </c>
      <c r="N374" s="2">
        <v>5.3288043478260869</v>
      </c>
      <c r="O374" s="2">
        <v>8.5798039901995096E-2</v>
      </c>
      <c r="P374" s="2">
        <v>5.9565217391304346</v>
      </c>
      <c r="Q374" s="2">
        <v>7.2717391304347823</v>
      </c>
      <c r="R374" s="2">
        <v>0.21298564928246411</v>
      </c>
      <c r="S374" s="2">
        <v>8.2867391304347855</v>
      </c>
      <c r="T374" s="2">
        <v>2.0745652173913056</v>
      </c>
      <c r="U374" s="2">
        <v>0</v>
      </c>
      <c r="V374" s="2">
        <v>0.16682534126706344</v>
      </c>
      <c r="W374" s="2">
        <v>2.3995652173913053</v>
      </c>
      <c r="X374" s="2">
        <v>6.8178260869565204</v>
      </c>
      <c r="Y374" s="2">
        <v>0</v>
      </c>
      <c r="Z374" s="2">
        <v>0.14840742037101856</v>
      </c>
      <c r="AA374" s="2">
        <v>0</v>
      </c>
      <c r="AB374" s="2">
        <v>0</v>
      </c>
      <c r="AC374" s="2">
        <v>0</v>
      </c>
      <c r="AD374" s="2">
        <v>0</v>
      </c>
      <c r="AE374" s="2">
        <v>0</v>
      </c>
      <c r="AF374" s="2">
        <v>0</v>
      </c>
      <c r="AG374" s="2">
        <v>0</v>
      </c>
      <c r="AH374" t="s">
        <v>303</v>
      </c>
      <c r="AI374">
        <v>5</v>
      </c>
    </row>
    <row r="375" spans="1:35" x14ac:dyDescent="0.25">
      <c r="A375" t="s">
        <v>1823</v>
      </c>
      <c r="B375" t="s">
        <v>950</v>
      </c>
      <c r="C375" t="s">
        <v>1574</v>
      </c>
      <c r="D375" t="s">
        <v>1719</v>
      </c>
      <c r="E375" s="2">
        <v>51.054347826086953</v>
      </c>
      <c r="F375" s="2">
        <v>7.0706521739130439</v>
      </c>
      <c r="G375" s="2">
        <v>0.13043478260869565</v>
      </c>
      <c r="H375" s="2">
        <v>8.6956521739130432E-2</v>
      </c>
      <c r="I375" s="2">
        <v>0.27173913043478259</v>
      </c>
      <c r="J375" s="2">
        <v>0</v>
      </c>
      <c r="K375" s="2">
        <v>0.375</v>
      </c>
      <c r="L375" s="2">
        <v>1.9701086956521738</v>
      </c>
      <c r="M375" s="2">
        <v>0</v>
      </c>
      <c r="N375" s="2">
        <v>4.0489130434782608</v>
      </c>
      <c r="O375" s="2">
        <v>7.9305939961677674E-2</v>
      </c>
      <c r="P375" s="2">
        <v>4.3858695652173916</v>
      </c>
      <c r="Q375" s="2">
        <v>4.4266304347826084</v>
      </c>
      <c r="R375" s="2">
        <v>0.17261017670853737</v>
      </c>
      <c r="S375" s="2">
        <v>0.77423913043478265</v>
      </c>
      <c r="T375" s="2">
        <v>3.2039130434782601</v>
      </c>
      <c r="U375" s="2">
        <v>0</v>
      </c>
      <c r="V375" s="2">
        <v>7.7919948903555455E-2</v>
      </c>
      <c r="W375" s="2">
        <v>1.6429347826086953</v>
      </c>
      <c r="X375" s="2">
        <v>3.2148913043478253</v>
      </c>
      <c r="Y375" s="2">
        <v>0</v>
      </c>
      <c r="Z375" s="2">
        <v>9.5150095805833487E-2</v>
      </c>
      <c r="AA375" s="2">
        <v>3.2608695652173912E-2</v>
      </c>
      <c r="AB375" s="2">
        <v>0</v>
      </c>
      <c r="AC375" s="2">
        <v>0</v>
      </c>
      <c r="AD375" s="2">
        <v>0</v>
      </c>
      <c r="AE375" s="2">
        <v>0</v>
      </c>
      <c r="AF375" s="2">
        <v>0</v>
      </c>
      <c r="AG375" s="2">
        <v>0.53260869565217395</v>
      </c>
      <c r="AH375" t="s">
        <v>258</v>
      </c>
      <c r="AI375">
        <v>5</v>
      </c>
    </row>
    <row r="376" spans="1:35" x14ac:dyDescent="0.25">
      <c r="A376" t="s">
        <v>1823</v>
      </c>
      <c r="B376" t="s">
        <v>1267</v>
      </c>
      <c r="C376" t="s">
        <v>1665</v>
      </c>
      <c r="D376" t="s">
        <v>1798</v>
      </c>
      <c r="E376" s="2">
        <v>28.206521739130434</v>
      </c>
      <c r="F376" s="2">
        <v>5.5461956521739131</v>
      </c>
      <c r="G376" s="2">
        <v>0</v>
      </c>
      <c r="H376" s="2">
        <v>0</v>
      </c>
      <c r="I376" s="2">
        <v>0</v>
      </c>
      <c r="J376" s="2">
        <v>0</v>
      </c>
      <c r="K376" s="2">
        <v>0</v>
      </c>
      <c r="L376" s="2">
        <v>1.0225000000000002</v>
      </c>
      <c r="M376" s="2">
        <v>0</v>
      </c>
      <c r="N376" s="2">
        <v>2.4755434782608696</v>
      </c>
      <c r="O376" s="2">
        <v>8.7764932562620426E-2</v>
      </c>
      <c r="P376" s="2">
        <v>3.3913043478260869</v>
      </c>
      <c r="Q376" s="2">
        <v>0</v>
      </c>
      <c r="R376" s="2">
        <v>0.12023121387283238</v>
      </c>
      <c r="S376" s="2">
        <v>0.46782608695652167</v>
      </c>
      <c r="T376" s="2">
        <v>3.5597826086956514</v>
      </c>
      <c r="U376" s="2">
        <v>0</v>
      </c>
      <c r="V376" s="2">
        <v>0.14278998073217725</v>
      </c>
      <c r="W376" s="2">
        <v>0.51641304347826089</v>
      </c>
      <c r="X376" s="2">
        <v>3.6154347826086957</v>
      </c>
      <c r="Y376" s="2">
        <v>0</v>
      </c>
      <c r="Z376" s="2">
        <v>0.14648554913294798</v>
      </c>
      <c r="AA376" s="2">
        <v>0</v>
      </c>
      <c r="AB376" s="2">
        <v>0</v>
      </c>
      <c r="AC376" s="2">
        <v>0</v>
      </c>
      <c r="AD376" s="2">
        <v>0</v>
      </c>
      <c r="AE376" s="2">
        <v>0</v>
      </c>
      <c r="AF376" s="2">
        <v>0</v>
      </c>
      <c r="AG376" s="2">
        <v>0</v>
      </c>
      <c r="AH376" t="s">
        <v>575</v>
      </c>
      <c r="AI376">
        <v>5</v>
      </c>
    </row>
    <row r="377" spans="1:35" x14ac:dyDescent="0.25">
      <c r="A377" t="s">
        <v>1823</v>
      </c>
      <c r="B377" t="s">
        <v>1095</v>
      </c>
      <c r="C377" t="s">
        <v>1382</v>
      </c>
      <c r="D377" t="s">
        <v>1798</v>
      </c>
      <c r="E377" s="2">
        <v>71.152173913043484</v>
      </c>
      <c r="F377" s="2">
        <v>5.9945652173913047</v>
      </c>
      <c r="G377" s="2">
        <v>1.2608695652173914</v>
      </c>
      <c r="H377" s="2">
        <v>1.6304347826086956E-2</v>
      </c>
      <c r="I377" s="2">
        <v>0.17391304347826086</v>
      </c>
      <c r="J377" s="2">
        <v>0</v>
      </c>
      <c r="K377" s="2">
        <v>0</v>
      </c>
      <c r="L377" s="2">
        <v>2.9295652173913034</v>
      </c>
      <c r="M377" s="2">
        <v>0.20652173913043478</v>
      </c>
      <c r="N377" s="2">
        <v>4.5978260869565215</v>
      </c>
      <c r="O377" s="2">
        <v>6.7522150931866781E-2</v>
      </c>
      <c r="P377" s="2">
        <v>4.0298913043478262</v>
      </c>
      <c r="Q377" s="2">
        <v>11.413043478260869</v>
      </c>
      <c r="R377" s="2">
        <v>0.2170409410326917</v>
      </c>
      <c r="S377" s="2">
        <v>1.4256521739130437</v>
      </c>
      <c r="T377" s="2">
        <v>10.862608695652172</v>
      </c>
      <c r="U377" s="2">
        <v>0</v>
      </c>
      <c r="V377" s="2">
        <v>0.17270394133822178</v>
      </c>
      <c r="W377" s="2">
        <v>1.2093478260869563</v>
      </c>
      <c r="X377" s="2">
        <v>6.6578260869565211</v>
      </c>
      <c r="Y377" s="2">
        <v>0</v>
      </c>
      <c r="Z377" s="2">
        <v>0.11056828597616863</v>
      </c>
      <c r="AA377" s="2">
        <v>0</v>
      </c>
      <c r="AB377" s="2">
        <v>0</v>
      </c>
      <c r="AC377" s="2">
        <v>0</v>
      </c>
      <c r="AD377" s="2">
        <v>0</v>
      </c>
      <c r="AE377" s="2">
        <v>0</v>
      </c>
      <c r="AF377" s="2">
        <v>0</v>
      </c>
      <c r="AG377" s="2">
        <v>0</v>
      </c>
      <c r="AH377" t="s">
        <v>403</v>
      </c>
      <c r="AI377">
        <v>5</v>
      </c>
    </row>
    <row r="378" spans="1:35" x14ac:dyDescent="0.25">
      <c r="A378" t="s">
        <v>1823</v>
      </c>
      <c r="B378" t="s">
        <v>1350</v>
      </c>
      <c r="C378" t="s">
        <v>1710</v>
      </c>
      <c r="D378" t="s">
        <v>1731</v>
      </c>
      <c r="E378" s="2">
        <v>47.054347826086953</v>
      </c>
      <c r="F378" s="2">
        <v>7.9456521739130439</v>
      </c>
      <c r="G378" s="2">
        <v>0.2608695652173913</v>
      </c>
      <c r="H378" s="2">
        <v>0</v>
      </c>
      <c r="I378" s="2">
        <v>0</v>
      </c>
      <c r="J378" s="2">
        <v>0</v>
      </c>
      <c r="K378" s="2">
        <v>0</v>
      </c>
      <c r="L378" s="2">
        <v>3.6143478260869553</v>
      </c>
      <c r="M378" s="2">
        <v>0.2608695652173913</v>
      </c>
      <c r="N378" s="2">
        <v>5.2880434782608692</v>
      </c>
      <c r="O378" s="2">
        <v>0.11792561792561793</v>
      </c>
      <c r="P378" s="2">
        <v>4.6875</v>
      </c>
      <c r="Q378" s="2">
        <v>5.6820652173913047</v>
      </c>
      <c r="R378" s="2">
        <v>0.22037422037422039</v>
      </c>
      <c r="S378" s="2">
        <v>0.9064130434782609</v>
      </c>
      <c r="T378" s="2">
        <v>3.8339130434782605</v>
      </c>
      <c r="U378" s="2">
        <v>0</v>
      </c>
      <c r="V378" s="2">
        <v>0.10074151074151075</v>
      </c>
      <c r="W378" s="2">
        <v>0.76913043478260879</v>
      </c>
      <c r="X378" s="2">
        <v>4.9393478260869568</v>
      </c>
      <c r="Y378" s="2">
        <v>0</v>
      </c>
      <c r="Z378" s="2">
        <v>0.12131670131670133</v>
      </c>
      <c r="AA378" s="2">
        <v>0</v>
      </c>
      <c r="AB378" s="2">
        <v>0</v>
      </c>
      <c r="AC378" s="2">
        <v>0</v>
      </c>
      <c r="AD378" s="2">
        <v>0</v>
      </c>
      <c r="AE378" s="2">
        <v>0</v>
      </c>
      <c r="AF378" s="2">
        <v>0</v>
      </c>
      <c r="AG378" s="2">
        <v>0.28260869565217389</v>
      </c>
      <c r="AH378" t="s">
        <v>660</v>
      </c>
      <c r="AI378">
        <v>5</v>
      </c>
    </row>
    <row r="379" spans="1:35" x14ac:dyDescent="0.25">
      <c r="A379" t="s">
        <v>1823</v>
      </c>
      <c r="B379" t="s">
        <v>949</v>
      </c>
      <c r="C379" t="s">
        <v>1573</v>
      </c>
      <c r="D379" t="s">
        <v>1719</v>
      </c>
      <c r="E379" s="2">
        <v>76.836956521739125</v>
      </c>
      <c r="F379" s="2">
        <v>6.0869565217391308</v>
      </c>
      <c r="G379" s="2">
        <v>0</v>
      </c>
      <c r="H379" s="2">
        <v>0</v>
      </c>
      <c r="I379" s="2">
        <v>0</v>
      </c>
      <c r="J379" s="2">
        <v>0</v>
      </c>
      <c r="K379" s="2">
        <v>0</v>
      </c>
      <c r="L379" s="2">
        <v>3.9222826086956504</v>
      </c>
      <c r="M379" s="2">
        <v>0</v>
      </c>
      <c r="N379" s="2">
        <v>8.4266304347826093</v>
      </c>
      <c r="O379" s="2">
        <v>0.10966897722450136</v>
      </c>
      <c r="P379" s="2">
        <v>3.4701086956521738</v>
      </c>
      <c r="Q379" s="2">
        <v>7.3614130434782608</v>
      </c>
      <c r="R379" s="2">
        <v>0.140967605036073</v>
      </c>
      <c r="S379" s="2">
        <v>0.78445652173913027</v>
      </c>
      <c r="T379" s="2">
        <v>3.2809782608695657</v>
      </c>
      <c r="U379" s="2">
        <v>0</v>
      </c>
      <c r="V379" s="2">
        <v>5.2909888244447596E-2</v>
      </c>
      <c r="W379" s="2">
        <v>1.7840217391304345</v>
      </c>
      <c r="X379" s="2">
        <v>5.1270652173913041</v>
      </c>
      <c r="Y379" s="2">
        <v>0</v>
      </c>
      <c r="Z379" s="2">
        <v>8.9944829537416893E-2</v>
      </c>
      <c r="AA379" s="2">
        <v>0</v>
      </c>
      <c r="AB379" s="2">
        <v>0</v>
      </c>
      <c r="AC379" s="2">
        <v>0</v>
      </c>
      <c r="AD379" s="2">
        <v>0</v>
      </c>
      <c r="AE379" s="2">
        <v>0</v>
      </c>
      <c r="AF379" s="2">
        <v>0</v>
      </c>
      <c r="AG379" s="2">
        <v>0</v>
      </c>
      <c r="AH379" t="s">
        <v>257</v>
      </c>
      <c r="AI379">
        <v>5</v>
      </c>
    </row>
    <row r="380" spans="1:35" x14ac:dyDescent="0.25">
      <c r="A380" t="s">
        <v>1823</v>
      </c>
      <c r="B380" t="s">
        <v>1190</v>
      </c>
      <c r="C380" t="s">
        <v>1427</v>
      </c>
      <c r="D380" t="s">
        <v>1755</v>
      </c>
      <c r="E380" s="2">
        <v>124.14130434782609</v>
      </c>
      <c r="F380" s="2">
        <v>5.7391304347826084</v>
      </c>
      <c r="G380" s="2">
        <v>0</v>
      </c>
      <c r="H380" s="2">
        <v>0.15217391304347827</v>
      </c>
      <c r="I380" s="2">
        <v>4.6956521739130439</v>
      </c>
      <c r="J380" s="2">
        <v>0</v>
      </c>
      <c r="K380" s="2">
        <v>0</v>
      </c>
      <c r="L380" s="2">
        <v>4.3307608695652178</v>
      </c>
      <c r="M380" s="2">
        <v>3.9130434782608696</v>
      </c>
      <c r="N380" s="2">
        <v>0</v>
      </c>
      <c r="O380" s="2">
        <v>3.1520882584712369E-2</v>
      </c>
      <c r="P380" s="2">
        <v>5.3913043478260869</v>
      </c>
      <c r="Q380" s="2">
        <v>2.6847826086956523</v>
      </c>
      <c r="R380" s="2">
        <v>6.5055599334559136E-2</v>
      </c>
      <c r="S380" s="2">
        <v>5.4173913043478255</v>
      </c>
      <c r="T380" s="2">
        <v>10.679130434782607</v>
      </c>
      <c r="U380" s="2">
        <v>0</v>
      </c>
      <c r="V380" s="2">
        <v>0.12966290167235789</v>
      </c>
      <c r="W380" s="2">
        <v>10.402065217391305</v>
      </c>
      <c r="X380" s="2">
        <v>13.755217391304351</v>
      </c>
      <c r="Y380" s="2">
        <v>0</v>
      </c>
      <c r="Z380" s="2">
        <v>0.19459504421679363</v>
      </c>
      <c r="AA380" s="2">
        <v>0</v>
      </c>
      <c r="AB380" s="2">
        <v>0</v>
      </c>
      <c r="AC380" s="2">
        <v>0</v>
      </c>
      <c r="AD380" s="2">
        <v>0</v>
      </c>
      <c r="AE380" s="2">
        <v>0</v>
      </c>
      <c r="AF380" s="2">
        <v>0</v>
      </c>
      <c r="AG380" s="2">
        <v>0</v>
      </c>
      <c r="AH380" t="s">
        <v>498</v>
      </c>
      <c r="AI380">
        <v>5</v>
      </c>
    </row>
    <row r="381" spans="1:35" x14ac:dyDescent="0.25">
      <c r="A381" t="s">
        <v>1823</v>
      </c>
      <c r="B381" t="s">
        <v>1234</v>
      </c>
      <c r="C381" t="s">
        <v>1502</v>
      </c>
      <c r="D381" t="s">
        <v>1779</v>
      </c>
      <c r="E381" s="2">
        <v>30.054347826086957</v>
      </c>
      <c r="F381" s="2">
        <v>5.1304347826086953</v>
      </c>
      <c r="G381" s="2">
        <v>0.13043478260869565</v>
      </c>
      <c r="H381" s="2">
        <v>0.11228260869565218</v>
      </c>
      <c r="I381" s="2">
        <v>2.8695652173913042</v>
      </c>
      <c r="J381" s="2">
        <v>0</v>
      </c>
      <c r="K381" s="2">
        <v>0</v>
      </c>
      <c r="L381" s="2">
        <v>1.9021739130434784E-2</v>
      </c>
      <c r="M381" s="2">
        <v>5.2690217391304346</v>
      </c>
      <c r="N381" s="2">
        <v>0</v>
      </c>
      <c r="O381" s="2">
        <v>0.17531645569620252</v>
      </c>
      <c r="P381" s="2">
        <v>5.4809782608695654</v>
      </c>
      <c r="Q381" s="2">
        <v>1.7961956521739131</v>
      </c>
      <c r="R381" s="2">
        <v>0.24213381555153707</v>
      </c>
      <c r="S381" s="2">
        <v>0.15217391304347827</v>
      </c>
      <c r="T381" s="2">
        <v>2.1494565217391304</v>
      </c>
      <c r="U381" s="2">
        <v>0</v>
      </c>
      <c r="V381" s="2">
        <v>7.658227848101265E-2</v>
      </c>
      <c r="W381" s="2">
        <v>0.35054347826086957</v>
      </c>
      <c r="X381" s="2">
        <v>3.3532608695652173</v>
      </c>
      <c r="Y381" s="2">
        <v>0</v>
      </c>
      <c r="Z381" s="2">
        <v>0.12323688969258589</v>
      </c>
      <c r="AA381" s="2">
        <v>0</v>
      </c>
      <c r="AB381" s="2">
        <v>0</v>
      </c>
      <c r="AC381" s="2">
        <v>0</v>
      </c>
      <c r="AD381" s="2">
        <v>0</v>
      </c>
      <c r="AE381" s="2">
        <v>0</v>
      </c>
      <c r="AF381" s="2">
        <v>0</v>
      </c>
      <c r="AG381" s="2">
        <v>0</v>
      </c>
      <c r="AH381" t="s">
        <v>542</v>
      </c>
      <c r="AI381">
        <v>5</v>
      </c>
    </row>
    <row r="382" spans="1:35" x14ac:dyDescent="0.25">
      <c r="A382" t="s">
        <v>1823</v>
      </c>
      <c r="B382" t="s">
        <v>758</v>
      </c>
      <c r="C382" t="s">
        <v>1389</v>
      </c>
      <c r="D382" t="s">
        <v>1717</v>
      </c>
      <c r="E382" s="2">
        <v>62.228260869565219</v>
      </c>
      <c r="F382" s="2">
        <v>9.054347826086957</v>
      </c>
      <c r="G382" s="2">
        <v>0.15217391304347827</v>
      </c>
      <c r="H382" s="2">
        <v>0.15760869565217392</v>
      </c>
      <c r="I382" s="2">
        <v>24.329347826086952</v>
      </c>
      <c r="J382" s="2">
        <v>0</v>
      </c>
      <c r="K382" s="2">
        <v>0</v>
      </c>
      <c r="L382" s="2">
        <v>4.8563043478260868</v>
      </c>
      <c r="M382" s="2">
        <v>6.4402173913043477</v>
      </c>
      <c r="N382" s="2">
        <v>0</v>
      </c>
      <c r="O382" s="2">
        <v>0.10349344978165938</v>
      </c>
      <c r="P382" s="2">
        <v>5.2669565217391314</v>
      </c>
      <c r="Q382" s="2">
        <v>8.1686956521739127</v>
      </c>
      <c r="R382" s="2">
        <v>0.21590917030567688</v>
      </c>
      <c r="S382" s="2">
        <v>2.0659782608695654</v>
      </c>
      <c r="T382" s="2">
        <v>10.481521739130434</v>
      </c>
      <c r="U382" s="2">
        <v>0</v>
      </c>
      <c r="V382" s="2">
        <v>0.20163668122270742</v>
      </c>
      <c r="W382" s="2">
        <v>4.3710869565217401</v>
      </c>
      <c r="X382" s="2">
        <v>4.1369565217391315</v>
      </c>
      <c r="Y382" s="2">
        <v>0</v>
      </c>
      <c r="Z382" s="2">
        <v>0.13672314410480352</v>
      </c>
      <c r="AA382" s="2">
        <v>0</v>
      </c>
      <c r="AB382" s="2">
        <v>0</v>
      </c>
      <c r="AC382" s="2">
        <v>0</v>
      </c>
      <c r="AD382" s="2">
        <v>0</v>
      </c>
      <c r="AE382" s="2">
        <v>0</v>
      </c>
      <c r="AF382" s="2">
        <v>0</v>
      </c>
      <c r="AG382" s="2">
        <v>0</v>
      </c>
      <c r="AH382" t="s">
        <v>66</v>
      </c>
      <c r="AI382">
        <v>5</v>
      </c>
    </row>
    <row r="383" spans="1:35" x14ac:dyDescent="0.25">
      <c r="A383" t="s">
        <v>1823</v>
      </c>
      <c r="B383" t="s">
        <v>1361</v>
      </c>
      <c r="C383" t="s">
        <v>1414</v>
      </c>
      <c r="D383" t="s">
        <v>1758</v>
      </c>
      <c r="E383" s="2">
        <v>53.054347826086953</v>
      </c>
      <c r="F383" s="2">
        <v>5.1304347826086953</v>
      </c>
      <c r="G383" s="2">
        <v>0</v>
      </c>
      <c r="H383" s="2">
        <v>0.29619565217391303</v>
      </c>
      <c r="I383" s="2">
        <v>0.73641304347826086</v>
      </c>
      <c r="J383" s="2">
        <v>0</v>
      </c>
      <c r="K383" s="2">
        <v>0</v>
      </c>
      <c r="L383" s="2">
        <v>1.6128260869565221</v>
      </c>
      <c r="M383" s="2">
        <v>4.3478260869565216E-2</v>
      </c>
      <c r="N383" s="2">
        <v>5.0434782608695654</v>
      </c>
      <c r="O383" s="2">
        <v>9.5881991395205909E-2</v>
      </c>
      <c r="P383" s="2">
        <v>6.75</v>
      </c>
      <c r="Q383" s="2">
        <v>2.7201086956521738</v>
      </c>
      <c r="R383" s="2">
        <v>0.1784982585535751</v>
      </c>
      <c r="S383" s="2">
        <v>0.42956521739130432</v>
      </c>
      <c r="T383" s="2">
        <v>3.0404347826086964</v>
      </c>
      <c r="U383" s="2">
        <v>0</v>
      </c>
      <c r="V383" s="2">
        <v>6.5404630198729788E-2</v>
      </c>
      <c r="W383" s="2">
        <v>3.7615217391304334</v>
      </c>
      <c r="X383" s="2">
        <v>5.043152173913044</v>
      </c>
      <c r="Y383" s="2">
        <v>0</v>
      </c>
      <c r="Z383" s="2">
        <v>0.16595574677320218</v>
      </c>
      <c r="AA383" s="2">
        <v>0</v>
      </c>
      <c r="AB383" s="2">
        <v>0</v>
      </c>
      <c r="AC383" s="2">
        <v>0</v>
      </c>
      <c r="AD383" s="2">
        <v>0</v>
      </c>
      <c r="AE383" s="2">
        <v>0</v>
      </c>
      <c r="AF383" s="2">
        <v>0</v>
      </c>
      <c r="AG383" s="2">
        <v>0</v>
      </c>
      <c r="AH383" t="s">
        <v>671</v>
      </c>
      <c r="AI383">
        <v>5</v>
      </c>
    </row>
    <row r="384" spans="1:35" x14ac:dyDescent="0.25">
      <c r="A384" t="s">
        <v>1823</v>
      </c>
      <c r="B384" t="s">
        <v>1008</v>
      </c>
      <c r="C384" t="s">
        <v>1530</v>
      </c>
      <c r="D384" t="s">
        <v>1789</v>
      </c>
      <c r="E384" s="2">
        <v>132.2608695652174</v>
      </c>
      <c r="F384" s="2">
        <v>5.1304347826086953</v>
      </c>
      <c r="G384" s="2">
        <v>7.880434782608696E-2</v>
      </c>
      <c r="H384" s="2">
        <v>0.52173913043478259</v>
      </c>
      <c r="I384" s="2">
        <v>0.60326086956521741</v>
      </c>
      <c r="J384" s="2">
        <v>0</v>
      </c>
      <c r="K384" s="2">
        <v>0</v>
      </c>
      <c r="L384" s="2">
        <v>4.9372826086956527</v>
      </c>
      <c r="M384" s="2">
        <v>0</v>
      </c>
      <c r="N384" s="2">
        <v>10.144021739130435</v>
      </c>
      <c r="O384" s="2">
        <v>7.669707429322814E-2</v>
      </c>
      <c r="P384" s="2">
        <v>5.8342391304347823</v>
      </c>
      <c r="Q384" s="2">
        <v>15.228260869565217</v>
      </c>
      <c r="R384" s="2">
        <v>0.15924967126890202</v>
      </c>
      <c r="S384" s="2">
        <v>9.6494565217391308</v>
      </c>
      <c r="T384" s="2">
        <v>20.318260869565211</v>
      </c>
      <c r="U384" s="2">
        <v>0</v>
      </c>
      <c r="V384" s="2">
        <v>0.22658037475345161</v>
      </c>
      <c r="W384" s="2">
        <v>5.3048913043478265</v>
      </c>
      <c r="X384" s="2">
        <v>11.417608695652172</v>
      </c>
      <c r="Y384" s="2">
        <v>0</v>
      </c>
      <c r="Z384" s="2">
        <v>0.12643573307034842</v>
      </c>
      <c r="AA384" s="2">
        <v>0</v>
      </c>
      <c r="AB384" s="2">
        <v>0</v>
      </c>
      <c r="AC384" s="2">
        <v>0</v>
      </c>
      <c r="AD384" s="2">
        <v>0</v>
      </c>
      <c r="AE384" s="2">
        <v>0</v>
      </c>
      <c r="AF384" s="2">
        <v>0</v>
      </c>
      <c r="AG384" s="2">
        <v>0</v>
      </c>
      <c r="AH384" t="s">
        <v>316</v>
      </c>
      <c r="AI384">
        <v>5</v>
      </c>
    </row>
    <row r="385" spans="1:35" x14ac:dyDescent="0.25">
      <c r="A385" t="s">
        <v>1823</v>
      </c>
      <c r="B385" t="s">
        <v>849</v>
      </c>
      <c r="C385" t="s">
        <v>1530</v>
      </c>
      <c r="D385" t="s">
        <v>1789</v>
      </c>
      <c r="E385" s="2">
        <v>51.586956521739133</v>
      </c>
      <c r="F385" s="2">
        <v>14.349239130434778</v>
      </c>
      <c r="G385" s="2">
        <v>0</v>
      </c>
      <c r="H385" s="2">
        <v>0</v>
      </c>
      <c r="I385" s="2">
        <v>0</v>
      </c>
      <c r="J385" s="2">
        <v>0</v>
      </c>
      <c r="K385" s="2">
        <v>0</v>
      </c>
      <c r="L385" s="2">
        <v>1.7119565217391304</v>
      </c>
      <c r="M385" s="2">
        <v>5.5559782608695647</v>
      </c>
      <c r="N385" s="2">
        <v>0</v>
      </c>
      <c r="O385" s="2">
        <v>0.10770122208175303</v>
      </c>
      <c r="P385" s="2">
        <v>2.8357608695652177</v>
      </c>
      <c r="Q385" s="2">
        <v>0</v>
      </c>
      <c r="R385" s="2">
        <v>5.4970501474926256E-2</v>
      </c>
      <c r="S385" s="2">
        <v>0.4751086956521739</v>
      </c>
      <c r="T385" s="2">
        <v>3.2834782608695661</v>
      </c>
      <c r="U385" s="2">
        <v>0</v>
      </c>
      <c r="V385" s="2">
        <v>7.2859249894648134E-2</v>
      </c>
      <c r="W385" s="2">
        <v>1.7019565217391304</v>
      </c>
      <c r="X385" s="2">
        <v>5.6932608695652167</v>
      </c>
      <c r="Y385" s="2">
        <v>0</v>
      </c>
      <c r="Z385" s="2">
        <v>0.14335440370838598</v>
      </c>
      <c r="AA385" s="2">
        <v>0</v>
      </c>
      <c r="AB385" s="2">
        <v>0</v>
      </c>
      <c r="AC385" s="2">
        <v>0</v>
      </c>
      <c r="AD385" s="2">
        <v>0</v>
      </c>
      <c r="AE385" s="2">
        <v>0</v>
      </c>
      <c r="AF385" s="2">
        <v>0</v>
      </c>
      <c r="AG385" s="2">
        <v>0</v>
      </c>
      <c r="AH385" t="s">
        <v>157</v>
      </c>
      <c r="AI385">
        <v>5</v>
      </c>
    </row>
    <row r="386" spans="1:35" x14ac:dyDescent="0.25">
      <c r="A386" t="s">
        <v>1823</v>
      </c>
      <c r="B386" t="s">
        <v>1366</v>
      </c>
      <c r="C386" t="s">
        <v>1441</v>
      </c>
      <c r="D386" t="s">
        <v>1764</v>
      </c>
      <c r="E386" s="2">
        <v>99.956521739130437</v>
      </c>
      <c r="F386" s="2">
        <v>8.8369565217391308</v>
      </c>
      <c r="G386" s="2">
        <v>0</v>
      </c>
      <c r="H386" s="2">
        <v>0</v>
      </c>
      <c r="I386" s="2">
        <v>0</v>
      </c>
      <c r="J386" s="2">
        <v>0</v>
      </c>
      <c r="K386" s="2">
        <v>0</v>
      </c>
      <c r="L386" s="2">
        <v>0</v>
      </c>
      <c r="M386" s="2">
        <v>0</v>
      </c>
      <c r="N386" s="2">
        <v>0</v>
      </c>
      <c r="O386" s="2">
        <v>0</v>
      </c>
      <c r="P386" s="2">
        <v>6.5869565217391308</v>
      </c>
      <c r="Q386" s="2">
        <v>19.238586956521736</v>
      </c>
      <c r="R386" s="2">
        <v>0.25836776859504129</v>
      </c>
      <c r="S386" s="2">
        <v>0</v>
      </c>
      <c r="T386" s="2">
        <v>0</v>
      </c>
      <c r="U386" s="2">
        <v>0</v>
      </c>
      <c r="V386" s="2">
        <v>0</v>
      </c>
      <c r="W386" s="2">
        <v>0</v>
      </c>
      <c r="X386" s="2">
        <v>0</v>
      </c>
      <c r="Y386" s="2">
        <v>0</v>
      </c>
      <c r="Z386" s="2">
        <v>0</v>
      </c>
      <c r="AA386" s="2">
        <v>42.79739130434784</v>
      </c>
      <c r="AB386" s="2">
        <v>0</v>
      </c>
      <c r="AC386" s="2">
        <v>0</v>
      </c>
      <c r="AD386" s="2">
        <v>0</v>
      </c>
      <c r="AE386" s="2">
        <v>0</v>
      </c>
      <c r="AF386" s="2">
        <v>0</v>
      </c>
      <c r="AG386" s="2">
        <v>0</v>
      </c>
      <c r="AH386" t="s">
        <v>676</v>
      </c>
      <c r="AI386">
        <v>5</v>
      </c>
    </row>
    <row r="387" spans="1:35" x14ac:dyDescent="0.25">
      <c r="A387" t="s">
        <v>1823</v>
      </c>
      <c r="B387" t="s">
        <v>1125</v>
      </c>
      <c r="C387" t="s">
        <v>1392</v>
      </c>
      <c r="D387" t="s">
        <v>1740</v>
      </c>
      <c r="E387" s="2">
        <v>21.923913043478262</v>
      </c>
      <c r="F387" s="2">
        <v>4.8913043478260869</v>
      </c>
      <c r="G387" s="2">
        <v>0</v>
      </c>
      <c r="H387" s="2">
        <v>9.5108695652173919E-2</v>
      </c>
      <c r="I387" s="2">
        <v>0.17934782608695651</v>
      </c>
      <c r="J387" s="2">
        <v>0</v>
      </c>
      <c r="K387" s="2">
        <v>0</v>
      </c>
      <c r="L387" s="2">
        <v>4.6956521739130438E-2</v>
      </c>
      <c r="M387" s="2">
        <v>0</v>
      </c>
      <c r="N387" s="2">
        <v>5.4943478260869574</v>
      </c>
      <c r="O387" s="2">
        <v>0.25060981655924641</v>
      </c>
      <c r="P387" s="2">
        <v>1.75</v>
      </c>
      <c r="Q387" s="2">
        <v>0</v>
      </c>
      <c r="R387" s="2">
        <v>7.9821517104610801E-2</v>
      </c>
      <c r="S387" s="2">
        <v>8.347826086956521E-2</v>
      </c>
      <c r="T387" s="2">
        <v>0.41945652173913039</v>
      </c>
      <c r="U387" s="2">
        <v>0</v>
      </c>
      <c r="V387" s="2">
        <v>2.294000991571641E-2</v>
      </c>
      <c r="W387" s="2">
        <v>0.17478260869565215</v>
      </c>
      <c r="X387" s="2">
        <v>1.7174999999999996</v>
      </c>
      <c r="Y387" s="2">
        <v>0</v>
      </c>
      <c r="Z387" s="2">
        <v>8.6311353495290011E-2</v>
      </c>
      <c r="AA387" s="2">
        <v>0</v>
      </c>
      <c r="AB387" s="2">
        <v>0</v>
      </c>
      <c r="AC387" s="2">
        <v>0</v>
      </c>
      <c r="AD387" s="2">
        <v>0</v>
      </c>
      <c r="AE387" s="2">
        <v>0</v>
      </c>
      <c r="AF387" s="2">
        <v>0</v>
      </c>
      <c r="AG387" s="2">
        <v>0</v>
      </c>
      <c r="AH387" t="s">
        <v>433</v>
      </c>
      <c r="AI387">
        <v>5</v>
      </c>
    </row>
    <row r="388" spans="1:35" x14ac:dyDescent="0.25">
      <c r="A388" t="s">
        <v>1823</v>
      </c>
      <c r="B388" t="s">
        <v>1070</v>
      </c>
      <c r="C388" t="s">
        <v>1454</v>
      </c>
      <c r="D388" t="s">
        <v>1755</v>
      </c>
      <c r="E388" s="2">
        <v>103.80434782608695</v>
      </c>
      <c r="F388" s="2">
        <v>37.096739130434791</v>
      </c>
      <c r="G388" s="2">
        <v>0</v>
      </c>
      <c r="H388" s="2">
        <v>0.36956521739130432</v>
      </c>
      <c r="I388" s="2">
        <v>0.78260869565217395</v>
      </c>
      <c r="J388" s="2">
        <v>0</v>
      </c>
      <c r="K388" s="2">
        <v>0</v>
      </c>
      <c r="L388" s="2">
        <v>4.7391304347826084</v>
      </c>
      <c r="M388" s="2">
        <v>5.3793478260869563</v>
      </c>
      <c r="N388" s="2">
        <v>22.298913043478262</v>
      </c>
      <c r="O388" s="2">
        <v>0.26663874345549737</v>
      </c>
      <c r="P388" s="2">
        <v>5.6271739130434772</v>
      </c>
      <c r="Q388" s="2">
        <v>10.397826086956524</v>
      </c>
      <c r="R388" s="2">
        <v>0.15437696335078538</v>
      </c>
      <c r="S388" s="2">
        <v>4.852282608695651</v>
      </c>
      <c r="T388" s="2">
        <v>14.619565217391299</v>
      </c>
      <c r="U388" s="2">
        <v>0</v>
      </c>
      <c r="V388" s="2">
        <v>0.18758219895287953</v>
      </c>
      <c r="W388" s="2">
        <v>5.1073913043478258</v>
      </c>
      <c r="X388" s="2">
        <v>10.435869565217393</v>
      </c>
      <c r="Y388" s="2">
        <v>0.48152173913043478</v>
      </c>
      <c r="Z388" s="2">
        <v>0.15437486910994769</v>
      </c>
      <c r="AA388" s="2">
        <v>0</v>
      </c>
      <c r="AB388" s="2">
        <v>0</v>
      </c>
      <c r="AC388" s="2">
        <v>0</v>
      </c>
      <c r="AD388" s="2">
        <v>0</v>
      </c>
      <c r="AE388" s="2">
        <v>0</v>
      </c>
      <c r="AF388" s="2">
        <v>0</v>
      </c>
      <c r="AG388" s="2">
        <v>0</v>
      </c>
      <c r="AH388" t="s">
        <v>378</v>
      </c>
      <c r="AI388">
        <v>5</v>
      </c>
    </row>
    <row r="389" spans="1:35" x14ac:dyDescent="0.25">
      <c r="A389" t="s">
        <v>1823</v>
      </c>
      <c r="B389" t="s">
        <v>1170</v>
      </c>
      <c r="C389" t="s">
        <v>1509</v>
      </c>
      <c r="D389" t="s">
        <v>1735</v>
      </c>
      <c r="E389" s="2">
        <v>44.152173913043477</v>
      </c>
      <c r="F389" s="2">
        <v>5.3804347826086953</v>
      </c>
      <c r="G389" s="2">
        <v>0</v>
      </c>
      <c r="H389" s="2">
        <v>0.18858695652173915</v>
      </c>
      <c r="I389" s="2">
        <v>0.29347826086956524</v>
      </c>
      <c r="J389" s="2">
        <v>0</v>
      </c>
      <c r="K389" s="2">
        <v>0</v>
      </c>
      <c r="L389" s="2">
        <v>0.70684782608695673</v>
      </c>
      <c r="M389" s="2">
        <v>0</v>
      </c>
      <c r="N389" s="2">
        <v>5.3380434782608708</v>
      </c>
      <c r="O389" s="2">
        <v>0.12090103397341215</v>
      </c>
      <c r="P389" s="2">
        <v>4.7485869565217396</v>
      </c>
      <c r="Q389" s="2">
        <v>0</v>
      </c>
      <c r="R389" s="2">
        <v>0.10755046774987692</v>
      </c>
      <c r="S389" s="2">
        <v>0.5397826086956522</v>
      </c>
      <c r="T389" s="2">
        <v>3.9586956521739127</v>
      </c>
      <c r="U389" s="2">
        <v>0</v>
      </c>
      <c r="V389" s="2">
        <v>0.10188577055637615</v>
      </c>
      <c r="W389" s="2">
        <v>1.4524999999999999</v>
      </c>
      <c r="X389" s="2">
        <v>2.9602173913043477</v>
      </c>
      <c r="Y389" s="2">
        <v>0</v>
      </c>
      <c r="Z389" s="2">
        <v>9.9943377646479564E-2</v>
      </c>
      <c r="AA389" s="2">
        <v>0</v>
      </c>
      <c r="AB389" s="2">
        <v>0</v>
      </c>
      <c r="AC389" s="2">
        <v>0</v>
      </c>
      <c r="AD389" s="2">
        <v>0</v>
      </c>
      <c r="AE389" s="2">
        <v>0</v>
      </c>
      <c r="AF389" s="2">
        <v>0</v>
      </c>
      <c r="AG389" s="2">
        <v>0</v>
      </c>
      <c r="AH389" t="s">
        <v>478</v>
      </c>
      <c r="AI389">
        <v>5</v>
      </c>
    </row>
    <row r="390" spans="1:35" x14ac:dyDescent="0.25">
      <c r="A390" t="s">
        <v>1823</v>
      </c>
      <c r="B390" t="s">
        <v>980</v>
      </c>
      <c r="C390" t="s">
        <v>1583</v>
      </c>
      <c r="D390" t="s">
        <v>1759</v>
      </c>
      <c r="E390" s="2">
        <v>64.489130434782609</v>
      </c>
      <c r="F390" s="2">
        <v>5.5815217391304346</v>
      </c>
      <c r="G390" s="2">
        <v>4.3478260869565216E-2</v>
      </c>
      <c r="H390" s="2">
        <v>0.23369565217391305</v>
      </c>
      <c r="I390" s="2">
        <v>0.78260869565217395</v>
      </c>
      <c r="J390" s="2">
        <v>0</v>
      </c>
      <c r="K390" s="2">
        <v>0</v>
      </c>
      <c r="L390" s="2">
        <v>1.1720652173913044</v>
      </c>
      <c r="M390" s="2">
        <v>4.7554347826086953</v>
      </c>
      <c r="N390" s="2">
        <v>0</v>
      </c>
      <c r="O390" s="2">
        <v>7.3740097758301024E-2</v>
      </c>
      <c r="P390" s="2">
        <v>5.2826086956521738</v>
      </c>
      <c r="Q390" s="2">
        <v>11.119565217391305</v>
      </c>
      <c r="R390" s="2">
        <v>0.25434013146806</v>
      </c>
      <c r="S390" s="2">
        <v>0.41315217391304343</v>
      </c>
      <c r="T390" s="2">
        <v>2.6659782608695655</v>
      </c>
      <c r="U390" s="2">
        <v>0</v>
      </c>
      <c r="V390" s="2">
        <v>4.774650261250632E-2</v>
      </c>
      <c r="W390" s="2">
        <v>0.39673913043478259</v>
      </c>
      <c r="X390" s="2">
        <v>2.782282608695652</v>
      </c>
      <c r="Y390" s="2">
        <v>0</v>
      </c>
      <c r="Z390" s="2">
        <v>4.9295466037417829E-2</v>
      </c>
      <c r="AA390" s="2">
        <v>0</v>
      </c>
      <c r="AB390" s="2">
        <v>0</v>
      </c>
      <c r="AC390" s="2">
        <v>0</v>
      </c>
      <c r="AD390" s="2">
        <v>0</v>
      </c>
      <c r="AE390" s="2">
        <v>0</v>
      </c>
      <c r="AF390" s="2">
        <v>0</v>
      </c>
      <c r="AG390" s="2">
        <v>0</v>
      </c>
      <c r="AH390" t="s">
        <v>288</v>
      </c>
      <c r="AI390">
        <v>5</v>
      </c>
    </row>
    <row r="391" spans="1:35" x14ac:dyDescent="0.25">
      <c r="A391" t="s">
        <v>1823</v>
      </c>
      <c r="B391" t="s">
        <v>1288</v>
      </c>
      <c r="C391" t="s">
        <v>1513</v>
      </c>
      <c r="D391" t="s">
        <v>1767</v>
      </c>
      <c r="E391" s="2">
        <v>40.293478260869563</v>
      </c>
      <c r="F391" s="2">
        <v>4.9076086956521738</v>
      </c>
      <c r="G391" s="2">
        <v>0</v>
      </c>
      <c r="H391" s="2">
        <v>0.22282608695652173</v>
      </c>
      <c r="I391" s="2">
        <v>0.52989130434782605</v>
      </c>
      <c r="J391" s="2">
        <v>0</v>
      </c>
      <c r="K391" s="2">
        <v>0</v>
      </c>
      <c r="L391" s="2">
        <v>0.14771739130434783</v>
      </c>
      <c r="M391" s="2">
        <v>5.0597826086956523</v>
      </c>
      <c r="N391" s="2">
        <v>3.3614130434782608</v>
      </c>
      <c r="O391" s="2">
        <v>0.20899649312112223</v>
      </c>
      <c r="P391" s="2">
        <v>5.0815217391304346</v>
      </c>
      <c r="Q391" s="2">
        <v>17.828804347826086</v>
      </c>
      <c r="R391" s="2">
        <v>0.56858645805233343</v>
      </c>
      <c r="S391" s="2">
        <v>1.6547826086956519</v>
      </c>
      <c r="T391" s="2">
        <v>5.0591304347826096</v>
      </c>
      <c r="U391" s="2">
        <v>0</v>
      </c>
      <c r="V391" s="2">
        <v>0.16662530347990293</v>
      </c>
      <c r="W391" s="2">
        <v>0.75293478260869562</v>
      </c>
      <c r="X391" s="2">
        <v>4.6453260869565227</v>
      </c>
      <c r="Y391" s="2">
        <v>0</v>
      </c>
      <c r="Z391" s="2">
        <v>0.13397356352845971</v>
      </c>
      <c r="AA391" s="2">
        <v>0</v>
      </c>
      <c r="AB391" s="2">
        <v>0.10326086956521739</v>
      </c>
      <c r="AC391" s="2">
        <v>0</v>
      </c>
      <c r="AD391" s="2">
        <v>0</v>
      </c>
      <c r="AE391" s="2">
        <v>0</v>
      </c>
      <c r="AF391" s="2">
        <v>0</v>
      </c>
      <c r="AG391" s="2">
        <v>0</v>
      </c>
      <c r="AH391" t="s">
        <v>596</v>
      </c>
      <c r="AI391">
        <v>5</v>
      </c>
    </row>
    <row r="392" spans="1:35" x14ac:dyDescent="0.25">
      <c r="A392" t="s">
        <v>1823</v>
      </c>
      <c r="B392" t="s">
        <v>1294</v>
      </c>
      <c r="C392" t="s">
        <v>1693</v>
      </c>
      <c r="D392" t="s">
        <v>1715</v>
      </c>
      <c r="E392" s="2">
        <v>61.717391304347828</v>
      </c>
      <c r="F392" s="2">
        <v>19.960978260869553</v>
      </c>
      <c r="G392" s="2">
        <v>0</v>
      </c>
      <c r="H392" s="2">
        <v>0</v>
      </c>
      <c r="I392" s="2">
        <v>0.26630434782608697</v>
      </c>
      <c r="J392" s="2">
        <v>0</v>
      </c>
      <c r="K392" s="2">
        <v>0</v>
      </c>
      <c r="L392" s="2">
        <v>3.3444565217391302</v>
      </c>
      <c r="M392" s="2">
        <v>0</v>
      </c>
      <c r="N392" s="2">
        <v>5.7391304347826084</v>
      </c>
      <c r="O392" s="2">
        <v>9.2990489609017249E-2</v>
      </c>
      <c r="P392" s="2">
        <v>4.1739130434782608</v>
      </c>
      <c r="Q392" s="2">
        <v>31.880217391304353</v>
      </c>
      <c r="R392" s="2">
        <v>0.58418104966537521</v>
      </c>
      <c r="S392" s="2">
        <v>0.25021739130434784</v>
      </c>
      <c r="T392" s="2">
        <v>3.2547826086956522</v>
      </c>
      <c r="U392" s="2">
        <v>0</v>
      </c>
      <c r="V392" s="2">
        <v>5.679112363508277E-2</v>
      </c>
      <c r="W392" s="2">
        <v>5.2143478260869589</v>
      </c>
      <c r="X392" s="2">
        <v>5.5161956521739119</v>
      </c>
      <c r="Y392" s="2">
        <v>0</v>
      </c>
      <c r="Z392" s="2">
        <v>0.17386579781613246</v>
      </c>
      <c r="AA392" s="2">
        <v>0</v>
      </c>
      <c r="AB392" s="2">
        <v>0</v>
      </c>
      <c r="AC392" s="2">
        <v>0</v>
      </c>
      <c r="AD392" s="2">
        <v>40.838478260869564</v>
      </c>
      <c r="AE392" s="2">
        <v>0</v>
      </c>
      <c r="AF392" s="2">
        <v>0</v>
      </c>
      <c r="AG392" s="2">
        <v>0</v>
      </c>
      <c r="AH392" t="s">
        <v>602</v>
      </c>
      <c r="AI392">
        <v>5</v>
      </c>
    </row>
    <row r="393" spans="1:35" x14ac:dyDescent="0.25">
      <c r="A393" t="s">
        <v>1823</v>
      </c>
      <c r="B393" t="s">
        <v>1185</v>
      </c>
      <c r="C393" t="s">
        <v>1655</v>
      </c>
      <c r="D393" t="s">
        <v>1750</v>
      </c>
      <c r="E393" s="2">
        <v>45.978260869565219</v>
      </c>
      <c r="F393" s="2">
        <v>5.2989130434782608</v>
      </c>
      <c r="G393" s="2">
        <v>0.83695652173913049</v>
      </c>
      <c r="H393" s="2">
        <v>0.1983695652173913</v>
      </c>
      <c r="I393" s="2">
        <v>5.3804347826086953</v>
      </c>
      <c r="J393" s="2">
        <v>0</v>
      </c>
      <c r="K393" s="2">
        <v>0</v>
      </c>
      <c r="L393" s="2">
        <v>5.2381521739130426</v>
      </c>
      <c r="M393" s="2">
        <v>9.375</v>
      </c>
      <c r="N393" s="2">
        <v>0</v>
      </c>
      <c r="O393" s="2">
        <v>0.20390070921985815</v>
      </c>
      <c r="P393" s="2">
        <v>15.440217391304348</v>
      </c>
      <c r="Q393" s="2">
        <v>4.1956521739130439</v>
      </c>
      <c r="R393" s="2">
        <v>0.42706855791962173</v>
      </c>
      <c r="S393" s="2">
        <v>5.9570652173913041</v>
      </c>
      <c r="T393" s="2">
        <v>9.5675000000000026</v>
      </c>
      <c r="U393" s="2">
        <v>0</v>
      </c>
      <c r="V393" s="2">
        <v>0.3376501182033097</v>
      </c>
      <c r="W393" s="2">
        <v>6.8409782608695666</v>
      </c>
      <c r="X393" s="2">
        <v>18.962826086956515</v>
      </c>
      <c r="Y393" s="2">
        <v>0</v>
      </c>
      <c r="Z393" s="2">
        <v>0.56121749408983435</v>
      </c>
      <c r="AA393" s="2">
        <v>0</v>
      </c>
      <c r="AB393" s="2">
        <v>0</v>
      </c>
      <c r="AC393" s="2">
        <v>0</v>
      </c>
      <c r="AD393" s="2">
        <v>0</v>
      </c>
      <c r="AE393" s="2">
        <v>0</v>
      </c>
      <c r="AF393" s="2">
        <v>0</v>
      </c>
      <c r="AG393" s="2">
        <v>0</v>
      </c>
      <c r="AH393" t="s">
        <v>493</v>
      </c>
      <c r="AI393">
        <v>5</v>
      </c>
    </row>
    <row r="394" spans="1:35" x14ac:dyDescent="0.25">
      <c r="A394" t="s">
        <v>1823</v>
      </c>
      <c r="B394" t="s">
        <v>740</v>
      </c>
      <c r="C394" t="s">
        <v>1454</v>
      </c>
      <c r="D394" t="s">
        <v>1755</v>
      </c>
      <c r="E394" s="2">
        <v>90.141304347826093</v>
      </c>
      <c r="F394" s="2">
        <v>16.918478260869566</v>
      </c>
      <c r="G394" s="2">
        <v>0</v>
      </c>
      <c r="H394" s="2">
        <v>0</v>
      </c>
      <c r="I394" s="2">
        <v>0</v>
      </c>
      <c r="J394" s="2">
        <v>0</v>
      </c>
      <c r="K394" s="2">
        <v>0</v>
      </c>
      <c r="L394" s="2">
        <v>0</v>
      </c>
      <c r="M394" s="2">
        <v>5.7635869565217392</v>
      </c>
      <c r="N394" s="2">
        <v>10.565217391304348</v>
      </c>
      <c r="O394" s="2">
        <v>0.18114675027131313</v>
      </c>
      <c r="P394" s="2">
        <v>0</v>
      </c>
      <c r="Q394" s="2">
        <v>10.940217391304348</v>
      </c>
      <c r="R394" s="2">
        <v>0.12136741830459423</v>
      </c>
      <c r="S394" s="2">
        <v>0</v>
      </c>
      <c r="T394" s="2">
        <v>0</v>
      </c>
      <c r="U394" s="2">
        <v>0</v>
      </c>
      <c r="V394" s="2">
        <v>0</v>
      </c>
      <c r="W394" s="2">
        <v>0</v>
      </c>
      <c r="X394" s="2">
        <v>0</v>
      </c>
      <c r="Y394" s="2">
        <v>0</v>
      </c>
      <c r="Z394" s="2">
        <v>0</v>
      </c>
      <c r="AA394" s="2">
        <v>0</v>
      </c>
      <c r="AB394" s="2">
        <v>0</v>
      </c>
      <c r="AC394" s="2">
        <v>0</v>
      </c>
      <c r="AD394" s="2">
        <v>0</v>
      </c>
      <c r="AE394" s="2">
        <v>0</v>
      </c>
      <c r="AF394" s="2">
        <v>0</v>
      </c>
      <c r="AG394" s="2">
        <v>0</v>
      </c>
      <c r="AH394" t="s">
        <v>48</v>
      </c>
      <c r="AI394">
        <v>5</v>
      </c>
    </row>
    <row r="395" spans="1:35" x14ac:dyDescent="0.25">
      <c r="A395" t="s">
        <v>1823</v>
      </c>
      <c r="B395" t="s">
        <v>749</v>
      </c>
      <c r="C395" t="s">
        <v>1471</v>
      </c>
      <c r="D395" t="s">
        <v>1752</v>
      </c>
      <c r="E395" s="2">
        <v>81.608695652173907</v>
      </c>
      <c r="F395" s="2">
        <v>36.834239130434781</v>
      </c>
      <c r="G395" s="2">
        <v>0</v>
      </c>
      <c r="H395" s="2">
        <v>0.34782608695652173</v>
      </c>
      <c r="I395" s="2">
        <v>0.4483695652173913</v>
      </c>
      <c r="J395" s="2">
        <v>0</v>
      </c>
      <c r="K395" s="2">
        <v>0</v>
      </c>
      <c r="L395" s="2">
        <v>0.98836956521739139</v>
      </c>
      <c r="M395" s="2">
        <v>5.4565217391304346</v>
      </c>
      <c r="N395" s="2">
        <v>5.0679347826086953</v>
      </c>
      <c r="O395" s="2">
        <v>0.12896244006393179</v>
      </c>
      <c r="P395" s="2">
        <v>5.9864130434782608</v>
      </c>
      <c r="Q395" s="2">
        <v>8.9782608695652169</v>
      </c>
      <c r="R395" s="2">
        <v>0.18337107085775173</v>
      </c>
      <c r="S395" s="2">
        <v>4.3673913043478265</v>
      </c>
      <c r="T395" s="2">
        <v>11.084239130434783</v>
      </c>
      <c r="U395" s="2">
        <v>0</v>
      </c>
      <c r="V395" s="2">
        <v>0.18933803942461377</v>
      </c>
      <c r="W395" s="2">
        <v>3.9972826086956528</v>
      </c>
      <c r="X395" s="2">
        <v>14.959130434782608</v>
      </c>
      <c r="Y395" s="2">
        <v>0</v>
      </c>
      <c r="Z395" s="2">
        <v>0.23228423015450186</v>
      </c>
      <c r="AA395" s="2">
        <v>0</v>
      </c>
      <c r="AB395" s="2">
        <v>0</v>
      </c>
      <c r="AC395" s="2">
        <v>0</v>
      </c>
      <c r="AD395" s="2">
        <v>0</v>
      </c>
      <c r="AE395" s="2">
        <v>0</v>
      </c>
      <c r="AF395" s="2">
        <v>0</v>
      </c>
      <c r="AG395" s="2">
        <v>0</v>
      </c>
      <c r="AH395" t="s">
        <v>57</v>
      </c>
      <c r="AI395">
        <v>5</v>
      </c>
    </row>
    <row r="396" spans="1:35" x14ac:dyDescent="0.25">
      <c r="A396" t="s">
        <v>1823</v>
      </c>
      <c r="B396" t="s">
        <v>948</v>
      </c>
      <c r="C396" t="s">
        <v>1454</v>
      </c>
      <c r="D396" t="s">
        <v>1755</v>
      </c>
      <c r="E396" s="2">
        <v>129.41304347826087</v>
      </c>
      <c r="F396" s="2">
        <v>5.6521739130434785</v>
      </c>
      <c r="G396" s="2">
        <v>0</v>
      </c>
      <c r="H396" s="2">
        <v>0</v>
      </c>
      <c r="I396" s="2">
        <v>6.0869565217391308</v>
      </c>
      <c r="J396" s="2">
        <v>0</v>
      </c>
      <c r="K396" s="2">
        <v>0</v>
      </c>
      <c r="L396" s="2">
        <v>5.5245652173913049</v>
      </c>
      <c r="M396" s="2">
        <v>1.0896739130434783</v>
      </c>
      <c r="N396" s="2">
        <v>0</v>
      </c>
      <c r="O396" s="2">
        <v>8.420124307072065E-3</v>
      </c>
      <c r="P396" s="2">
        <v>5.5163043478260869</v>
      </c>
      <c r="Q396" s="2">
        <v>23.429347826086957</v>
      </c>
      <c r="R396" s="2">
        <v>0.22366873845120105</v>
      </c>
      <c r="S396" s="2">
        <v>6.0754347826086974</v>
      </c>
      <c r="T396" s="2">
        <v>6.1997826086956511</v>
      </c>
      <c r="U396" s="2">
        <v>0</v>
      </c>
      <c r="V396" s="2">
        <v>9.4853015286410214E-2</v>
      </c>
      <c r="W396" s="2">
        <v>5.7057608695652169</v>
      </c>
      <c r="X396" s="2">
        <v>9.9130434782608692</v>
      </c>
      <c r="Y396" s="2">
        <v>8.4565217391304348E-2</v>
      </c>
      <c r="Z396" s="2">
        <v>0.12134302032588609</v>
      </c>
      <c r="AA396" s="2">
        <v>0</v>
      </c>
      <c r="AB396" s="2">
        <v>0</v>
      </c>
      <c r="AC396" s="2">
        <v>0</v>
      </c>
      <c r="AD396" s="2">
        <v>0</v>
      </c>
      <c r="AE396" s="2">
        <v>0</v>
      </c>
      <c r="AF396" s="2">
        <v>0</v>
      </c>
      <c r="AG396" s="2">
        <v>0</v>
      </c>
      <c r="AH396" t="s">
        <v>256</v>
      </c>
      <c r="AI396">
        <v>5</v>
      </c>
    </row>
    <row r="397" spans="1:35" x14ac:dyDescent="0.25">
      <c r="A397" t="s">
        <v>1823</v>
      </c>
      <c r="B397" t="s">
        <v>1026</v>
      </c>
      <c r="C397" t="s">
        <v>1421</v>
      </c>
      <c r="D397" t="s">
        <v>1764</v>
      </c>
      <c r="E397" s="2">
        <v>88.380434782608702</v>
      </c>
      <c r="F397" s="2">
        <v>41.814673913043457</v>
      </c>
      <c r="G397" s="2">
        <v>0</v>
      </c>
      <c r="H397" s="2">
        <v>0.2391304347826087</v>
      </c>
      <c r="I397" s="2">
        <v>1.6875</v>
      </c>
      <c r="J397" s="2">
        <v>0</v>
      </c>
      <c r="K397" s="2">
        <v>0</v>
      </c>
      <c r="L397" s="2">
        <v>4.7440217391304342</v>
      </c>
      <c r="M397" s="2">
        <v>5.1304347826086953</v>
      </c>
      <c r="N397" s="2">
        <v>2.8619565217391298</v>
      </c>
      <c r="O397" s="2">
        <v>9.0431681220022112E-2</v>
      </c>
      <c r="P397" s="2">
        <v>5.0434782608695654</v>
      </c>
      <c r="Q397" s="2">
        <v>8.996195652173915</v>
      </c>
      <c r="R397" s="2">
        <v>0.1588549993850695</v>
      </c>
      <c r="S397" s="2">
        <v>7.1550000000000011</v>
      </c>
      <c r="T397" s="2">
        <v>11.363913043478256</v>
      </c>
      <c r="U397" s="2">
        <v>0</v>
      </c>
      <c r="V397" s="2">
        <v>0.20953634239330948</v>
      </c>
      <c r="W397" s="2">
        <v>7.1900000000000013</v>
      </c>
      <c r="X397" s="2">
        <v>8.8360869565217417</v>
      </c>
      <c r="Y397" s="2">
        <v>0</v>
      </c>
      <c r="Z397" s="2">
        <v>0.18133070962981188</v>
      </c>
      <c r="AA397" s="2">
        <v>0</v>
      </c>
      <c r="AB397" s="2">
        <v>0</v>
      </c>
      <c r="AC397" s="2">
        <v>0</v>
      </c>
      <c r="AD397" s="2">
        <v>0</v>
      </c>
      <c r="AE397" s="2">
        <v>0</v>
      </c>
      <c r="AF397" s="2">
        <v>0</v>
      </c>
      <c r="AG397" s="2">
        <v>0</v>
      </c>
      <c r="AH397" t="s">
        <v>334</v>
      </c>
      <c r="AI397">
        <v>5</v>
      </c>
    </row>
    <row r="398" spans="1:35" x14ac:dyDescent="0.25">
      <c r="A398" t="s">
        <v>1823</v>
      </c>
      <c r="B398" t="s">
        <v>778</v>
      </c>
      <c r="C398" t="s">
        <v>1490</v>
      </c>
      <c r="D398" t="s">
        <v>1755</v>
      </c>
      <c r="E398" s="2">
        <v>133.38043478260869</v>
      </c>
      <c r="F398" s="2">
        <v>5.7282608695652177</v>
      </c>
      <c r="G398" s="2">
        <v>0</v>
      </c>
      <c r="H398" s="2">
        <v>0</v>
      </c>
      <c r="I398" s="2">
        <v>0</v>
      </c>
      <c r="J398" s="2">
        <v>0</v>
      </c>
      <c r="K398" s="2">
        <v>0</v>
      </c>
      <c r="L398" s="2">
        <v>2.0510869565217389</v>
      </c>
      <c r="M398" s="2">
        <v>5.6603260869565215</v>
      </c>
      <c r="N398" s="2">
        <v>4.9836956521739131</v>
      </c>
      <c r="O398" s="2">
        <v>7.98019721294108E-2</v>
      </c>
      <c r="P398" s="2">
        <v>5.7798913043478262</v>
      </c>
      <c r="Q398" s="2">
        <v>21.510869565217391</v>
      </c>
      <c r="R398" s="2">
        <v>0.20460842637111892</v>
      </c>
      <c r="S398" s="2">
        <v>4.2247826086956533</v>
      </c>
      <c r="T398" s="2">
        <v>6.3346739130434795</v>
      </c>
      <c r="U398" s="2">
        <v>0</v>
      </c>
      <c r="V398" s="2">
        <v>7.9167956971721964E-2</v>
      </c>
      <c r="W398" s="2">
        <v>6.5707608695652189</v>
      </c>
      <c r="X398" s="2">
        <v>8.1854347826086968</v>
      </c>
      <c r="Y398" s="2">
        <v>0</v>
      </c>
      <c r="Z398" s="2">
        <v>0.11063238529867168</v>
      </c>
      <c r="AA398" s="2">
        <v>0</v>
      </c>
      <c r="AB398" s="2">
        <v>0</v>
      </c>
      <c r="AC398" s="2">
        <v>0</v>
      </c>
      <c r="AD398" s="2">
        <v>0</v>
      </c>
      <c r="AE398" s="2">
        <v>80.616847826086953</v>
      </c>
      <c r="AF398" s="2">
        <v>0</v>
      </c>
      <c r="AG398" s="2">
        <v>0</v>
      </c>
      <c r="AH398" t="s">
        <v>86</v>
      </c>
      <c r="AI398">
        <v>5</v>
      </c>
    </row>
    <row r="399" spans="1:35" x14ac:dyDescent="0.25">
      <c r="A399" t="s">
        <v>1823</v>
      </c>
      <c r="B399" t="s">
        <v>821</v>
      </c>
      <c r="C399" t="s">
        <v>1512</v>
      </c>
      <c r="D399" t="s">
        <v>1755</v>
      </c>
      <c r="E399" s="2">
        <v>167.85869565217391</v>
      </c>
      <c r="F399" s="2">
        <v>5.6032608695652177</v>
      </c>
      <c r="G399" s="2">
        <v>0</v>
      </c>
      <c r="H399" s="2">
        <v>0</v>
      </c>
      <c r="I399" s="2">
        <v>5.6059782608695654</v>
      </c>
      <c r="J399" s="2">
        <v>0</v>
      </c>
      <c r="K399" s="2">
        <v>0</v>
      </c>
      <c r="L399" s="2">
        <v>1.7539130434782606</v>
      </c>
      <c r="M399" s="2">
        <v>24.394021739130434</v>
      </c>
      <c r="N399" s="2">
        <v>41.342391304347828</v>
      </c>
      <c r="O399" s="2">
        <v>0.39161756135465908</v>
      </c>
      <c r="P399" s="2">
        <v>4.5597826086956523</v>
      </c>
      <c r="Q399" s="2">
        <v>16.679347826086957</v>
      </c>
      <c r="R399" s="2">
        <v>0.12652981933562132</v>
      </c>
      <c r="S399" s="2">
        <v>3.3739130434782605</v>
      </c>
      <c r="T399" s="2">
        <v>2.8505434782608696</v>
      </c>
      <c r="U399" s="2">
        <v>0</v>
      </c>
      <c r="V399" s="2">
        <v>3.7081525610308877E-2</v>
      </c>
      <c r="W399" s="2">
        <v>5.0968478260869583</v>
      </c>
      <c r="X399" s="2">
        <v>8.9614130434782595</v>
      </c>
      <c r="Y399" s="2">
        <v>0</v>
      </c>
      <c r="Z399" s="2">
        <v>8.3750566599753939E-2</v>
      </c>
      <c r="AA399" s="2">
        <v>0</v>
      </c>
      <c r="AB399" s="2">
        <v>0</v>
      </c>
      <c r="AC399" s="2">
        <v>0</v>
      </c>
      <c r="AD399" s="2">
        <v>0</v>
      </c>
      <c r="AE399" s="2">
        <v>46.747282608695649</v>
      </c>
      <c r="AF399" s="2">
        <v>0</v>
      </c>
      <c r="AG399" s="2">
        <v>0</v>
      </c>
      <c r="AH399" t="s">
        <v>129</v>
      </c>
      <c r="AI399">
        <v>5</v>
      </c>
    </row>
    <row r="400" spans="1:35" x14ac:dyDescent="0.25">
      <c r="A400" t="s">
        <v>1823</v>
      </c>
      <c r="B400" t="s">
        <v>1119</v>
      </c>
      <c r="C400" t="s">
        <v>1552</v>
      </c>
      <c r="D400" t="s">
        <v>1731</v>
      </c>
      <c r="E400" s="2">
        <v>49.489130434782609</v>
      </c>
      <c r="F400" s="2">
        <v>4.8097826086956523</v>
      </c>
      <c r="G400" s="2">
        <v>0</v>
      </c>
      <c r="H400" s="2">
        <v>0.22010869565217392</v>
      </c>
      <c r="I400" s="2">
        <v>0.28532608695652173</v>
      </c>
      <c r="J400" s="2">
        <v>0</v>
      </c>
      <c r="K400" s="2">
        <v>0</v>
      </c>
      <c r="L400" s="2">
        <v>2.1847826086956519</v>
      </c>
      <c r="M400" s="2">
        <v>0</v>
      </c>
      <c r="N400" s="2">
        <v>4.6948913043478271</v>
      </c>
      <c r="O400" s="2">
        <v>9.4867120579837483E-2</v>
      </c>
      <c r="P400" s="2">
        <v>6.9946739130434779</v>
      </c>
      <c r="Q400" s="2">
        <v>3.0892391304347817</v>
      </c>
      <c r="R400" s="2">
        <v>0.20376015813749174</v>
      </c>
      <c r="S400" s="2">
        <v>2.0714130434782616</v>
      </c>
      <c r="T400" s="2">
        <v>2.9823913043478258</v>
      </c>
      <c r="U400" s="2">
        <v>0</v>
      </c>
      <c r="V400" s="2">
        <v>0.10211948166044367</v>
      </c>
      <c r="W400" s="2">
        <v>0.8692391304347824</v>
      </c>
      <c r="X400" s="2">
        <v>2.7801086956521739</v>
      </c>
      <c r="Y400" s="2">
        <v>0</v>
      </c>
      <c r="Z400" s="2">
        <v>7.3740390951021292E-2</v>
      </c>
      <c r="AA400" s="2">
        <v>0</v>
      </c>
      <c r="AB400" s="2">
        <v>0</v>
      </c>
      <c r="AC400" s="2">
        <v>0</v>
      </c>
      <c r="AD400" s="2">
        <v>0</v>
      </c>
      <c r="AE400" s="2">
        <v>0</v>
      </c>
      <c r="AF400" s="2">
        <v>0</v>
      </c>
      <c r="AG400" s="2">
        <v>0</v>
      </c>
      <c r="AH400" t="s">
        <v>427</v>
      </c>
      <c r="AI400">
        <v>5</v>
      </c>
    </row>
    <row r="401" spans="1:35" x14ac:dyDescent="0.25">
      <c r="A401" t="s">
        <v>1823</v>
      </c>
      <c r="B401" t="s">
        <v>799</v>
      </c>
      <c r="C401" t="s">
        <v>1490</v>
      </c>
      <c r="D401" t="s">
        <v>1755</v>
      </c>
      <c r="E401" s="2">
        <v>204.57608695652175</v>
      </c>
      <c r="F401" s="2">
        <v>5.2173913043478262</v>
      </c>
      <c r="G401" s="2">
        <v>0.10869565217391304</v>
      </c>
      <c r="H401" s="2">
        <v>2.2089130434782613</v>
      </c>
      <c r="I401" s="2">
        <v>0</v>
      </c>
      <c r="J401" s="2">
        <v>0</v>
      </c>
      <c r="K401" s="2">
        <v>0</v>
      </c>
      <c r="L401" s="2">
        <v>6.1431521739130419</v>
      </c>
      <c r="M401" s="2">
        <v>5.1040217391304346</v>
      </c>
      <c r="N401" s="2">
        <v>11.076086956521738</v>
      </c>
      <c r="O401" s="2">
        <v>7.9090909090909087E-2</v>
      </c>
      <c r="P401" s="2">
        <v>8.9266304347826093</v>
      </c>
      <c r="Q401" s="2">
        <v>28.673913043478262</v>
      </c>
      <c r="R401" s="2">
        <v>0.18379735401944639</v>
      </c>
      <c r="S401" s="2">
        <v>9.364782608695652</v>
      </c>
      <c r="T401" s="2">
        <v>13.471086956521733</v>
      </c>
      <c r="U401" s="2">
        <v>0</v>
      </c>
      <c r="V401" s="2">
        <v>0.11162531215132031</v>
      </c>
      <c r="W401" s="2">
        <v>18.092065217391301</v>
      </c>
      <c r="X401" s="2">
        <v>3.0360869565217392</v>
      </c>
      <c r="Y401" s="2">
        <v>0</v>
      </c>
      <c r="Z401" s="2">
        <v>0.10327772169385259</v>
      </c>
      <c r="AA401" s="2">
        <v>0</v>
      </c>
      <c r="AB401" s="2">
        <v>8.6956521739130432E-2</v>
      </c>
      <c r="AC401" s="2">
        <v>0</v>
      </c>
      <c r="AD401" s="2">
        <v>0</v>
      </c>
      <c r="AE401" s="2">
        <v>0</v>
      </c>
      <c r="AF401" s="2">
        <v>0</v>
      </c>
      <c r="AG401" s="2">
        <v>0</v>
      </c>
      <c r="AH401" t="s">
        <v>107</v>
      </c>
      <c r="AI401">
        <v>5</v>
      </c>
    </row>
    <row r="402" spans="1:35" x14ac:dyDescent="0.25">
      <c r="A402" t="s">
        <v>1823</v>
      </c>
      <c r="B402" t="s">
        <v>1122</v>
      </c>
      <c r="C402" t="s">
        <v>1635</v>
      </c>
      <c r="D402" t="s">
        <v>1755</v>
      </c>
      <c r="E402" s="2">
        <v>80.097826086956516</v>
      </c>
      <c r="F402" s="2">
        <v>43.586956521739133</v>
      </c>
      <c r="G402" s="2">
        <v>0.27173913043478259</v>
      </c>
      <c r="H402" s="2">
        <v>0.29347826086956524</v>
      </c>
      <c r="I402" s="2">
        <v>1.6576086956521738</v>
      </c>
      <c r="J402" s="2">
        <v>0</v>
      </c>
      <c r="K402" s="2">
        <v>0</v>
      </c>
      <c r="L402" s="2">
        <v>3.9964130434782588</v>
      </c>
      <c r="M402" s="2">
        <v>6.6206521739130437</v>
      </c>
      <c r="N402" s="2">
        <v>4.446739130434783</v>
      </c>
      <c r="O402" s="2">
        <v>0.13817342923056047</v>
      </c>
      <c r="P402" s="2">
        <v>5.3913043478260869</v>
      </c>
      <c r="Q402" s="2">
        <v>24.781521739130437</v>
      </c>
      <c r="R402" s="2">
        <v>0.37669968788166647</v>
      </c>
      <c r="S402" s="2">
        <v>12.215217391304348</v>
      </c>
      <c r="T402" s="2">
        <v>5.6758695652173907</v>
      </c>
      <c r="U402" s="2">
        <v>0</v>
      </c>
      <c r="V402" s="2">
        <v>0.22336544985751122</v>
      </c>
      <c r="W402" s="2">
        <v>13.673369565217389</v>
      </c>
      <c r="X402" s="2">
        <v>8.4453260869565216</v>
      </c>
      <c r="Y402" s="2">
        <v>0</v>
      </c>
      <c r="Z402" s="2">
        <v>0.27614601709865655</v>
      </c>
      <c r="AA402" s="2">
        <v>0</v>
      </c>
      <c r="AB402" s="2">
        <v>0</v>
      </c>
      <c r="AC402" s="2">
        <v>0</v>
      </c>
      <c r="AD402" s="2">
        <v>0</v>
      </c>
      <c r="AE402" s="2">
        <v>0</v>
      </c>
      <c r="AF402" s="2">
        <v>0</v>
      </c>
      <c r="AG402" s="2">
        <v>0</v>
      </c>
      <c r="AH402" t="s">
        <v>430</v>
      </c>
      <c r="AI402">
        <v>5</v>
      </c>
    </row>
    <row r="403" spans="1:35" x14ac:dyDescent="0.25">
      <c r="A403" t="s">
        <v>1823</v>
      </c>
      <c r="B403" t="s">
        <v>1287</v>
      </c>
      <c r="C403" t="s">
        <v>1691</v>
      </c>
      <c r="D403" t="s">
        <v>1774</v>
      </c>
      <c r="E403" s="2">
        <v>65.989130434782609</v>
      </c>
      <c r="F403" s="2">
        <v>5.5652173913043477</v>
      </c>
      <c r="G403" s="2">
        <v>0.11956521739130435</v>
      </c>
      <c r="H403" s="2">
        <v>0.26358695652173914</v>
      </c>
      <c r="I403" s="2">
        <v>0.2608695652173913</v>
      </c>
      <c r="J403" s="2">
        <v>0</v>
      </c>
      <c r="K403" s="2">
        <v>0</v>
      </c>
      <c r="L403" s="2">
        <v>0</v>
      </c>
      <c r="M403" s="2">
        <v>0</v>
      </c>
      <c r="N403" s="2">
        <v>0</v>
      </c>
      <c r="O403" s="2">
        <v>0</v>
      </c>
      <c r="P403" s="2">
        <v>0</v>
      </c>
      <c r="Q403" s="2">
        <v>5.5163043478260869</v>
      </c>
      <c r="R403" s="2">
        <v>8.3594136056662827E-2</v>
      </c>
      <c r="S403" s="2">
        <v>0</v>
      </c>
      <c r="T403" s="2">
        <v>0</v>
      </c>
      <c r="U403" s="2">
        <v>0</v>
      </c>
      <c r="V403" s="2">
        <v>0</v>
      </c>
      <c r="W403" s="2">
        <v>0</v>
      </c>
      <c r="X403" s="2">
        <v>0</v>
      </c>
      <c r="Y403" s="2">
        <v>0</v>
      </c>
      <c r="Z403" s="2">
        <v>0</v>
      </c>
      <c r="AA403" s="2">
        <v>0</v>
      </c>
      <c r="AB403" s="2">
        <v>0</v>
      </c>
      <c r="AC403" s="2">
        <v>0</v>
      </c>
      <c r="AD403" s="2">
        <v>0</v>
      </c>
      <c r="AE403" s="2">
        <v>0</v>
      </c>
      <c r="AF403" s="2">
        <v>0</v>
      </c>
      <c r="AG403" s="2">
        <v>0</v>
      </c>
      <c r="AH403" t="s">
        <v>595</v>
      </c>
      <c r="AI403">
        <v>5</v>
      </c>
    </row>
    <row r="404" spans="1:35" x14ac:dyDescent="0.25">
      <c r="A404" t="s">
        <v>1823</v>
      </c>
      <c r="B404" t="s">
        <v>1215</v>
      </c>
      <c r="C404" t="s">
        <v>1419</v>
      </c>
      <c r="D404" t="s">
        <v>1770</v>
      </c>
      <c r="E404" s="2">
        <v>114.8695652173913</v>
      </c>
      <c r="F404" s="2">
        <v>3.8260869565217392</v>
      </c>
      <c r="G404" s="2">
        <v>2.7808695652173911</v>
      </c>
      <c r="H404" s="2">
        <v>0.72826086956521741</v>
      </c>
      <c r="I404" s="2">
        <v>1.388586956521739</v>
      </c>
      <c r="J404" s="2">
        <v>0</v>
      </c>
      <c r="K404" s="2">
        <v>0</v>
      </c>
      <c r="L404" s="2">
        <v>5.2104347826086954</v>
      </c>
      <c r="M404" s="2">
        <v>10.831521739130435</v>
      </c>
      <c r="N404" s="2">
        <v>20.173913043478262</v>
      </c>
      <c r="O404" s="2">
        <v>0.26991862225586677</v>
      </c>
      <c r="P404" s="2">
        <v>5.3559782608695654</v>
      </c>
      <c r="Q404" s="2">
        <v>12.823369565217391</v>
      </c>
      <c r="R404" s="2">
        <v>0.15826078728236187</v>
      </c>
      <c r="S404" s="2">
        <v>5.9377173913043473</v>
      </c>
      <c r="T404" s="2">
        <v>17.45684782608696</v>
      </c>
      <c r="U404" s="2">
        <v>0</v>
      </c>
      <c r="V404" s="2">
        <v>0.2036619984859955</v>
      </c>
      <c r="W404" s="2">
        <v>5.2883695652173932</v>
      </c>
      <c r="X404" s="2">
        <v>13.105760869565218</v>
      </c>
      <c r="Y404" s="2">
        <v>4.1529347826086953</v>
      </c>
      <c r="Z404" s="2">
        <v>0.19628406510219534</v>
      </c>
      <c r="AA404" s="2">
        <v>0</v>
      </c>
      <c r="AB404" s="2">
        <v>0</v>
      </c>
      <c r="AC404" s="2">
        <v>0</v>
      </c>
      <c r="AD404" s="2">
        <v>0</v>
      </c>
      <c r="AE404" s="2">
        <v>0</v>
      </c>
      <c r="AF404" s="2">
        <v>0</v>
      </c>
      <c r="AG404" s="2">
        <v>0</v>
      </c>
      <c r="AH404" t="s">
        <v>523</v>
      </c>
      <c r="AI404">
        <v>5</v>
      </c>
    </row>
    <row r="405" spans="1:35" x14ac:dyDescent="0.25">
      <c r="A405" t="s">
        <v>1823</v>
      </c>
      <c r="B405" t="s">
        <v>785</v>
      </c>
      <c r="C405" t="s">
        <v>1492</v>
      </c>
      <c r="D405" t="s">
        <v>1750</v>
      </c>
      <c r="E405" s="2">
        <v>12.826086956521738</v>
      </c>
      <c r="F405" s="2">
        <v>11.478260869565217</v>
      </c>
      <c r="G405" s="2">
        <v>0</v>
      </c>
      <c r="H405" s="2">
        <v>0.1358695652173913</v>
      </c>
      <c r="I405" s="2">
        <v>0</v>
      </c>
      <c r="J405" s="2">
        <v>0</v>
      </c>
      <c r="K405" s="2">
        <v>0</v>
      </c>
      <c r="L405" s="2">
        <v>0.28804347826086957</v>
      </c>
      <c r="M405" s="2">
        <v>0</v>
      </c>
      <c r="N405" s="2">
        <v>0</v>
      </c>
      <c r="O405" s="2">
        <v>0</v>
      </c>
      <c r="P405" s="2">
        <v>0</v>
      </c>
      <c r="Q405" s="2">
        <v>12.907608695652174</v>
      </c>
      <c r="R405" s="2">
        <v>1.0063559322033899</v>
      </c>
      <c r="S405" s="2">
        <v>0.16576086956521738</v>
      </c>
      <c r="T405" s="2">
        <v>0</v>
      </c>
      <c r="U405" s="2">
        <v>4.9266304347826084</v>
      </c>
      <c r="V405" s="2">
        <v>0.39703389830508479</v>
      </c>
      <c r="W405" s="2">
        <v>8.625</v>
      </c>
      <c r="X405" s="2">
        <v>0</v>
      </c>
      <c r="Y405" s="2">
        <v>0</v>
      </c>
      <c r="Z405" s="2">
        <v>0.6724576271186441</v>
      </c>
      <c r="AA405" s="2">
        <v>0</v>
      </c>
      <c r="AB405" s="2">
        <v>0</v>
      </c>
      <c r="AC405" s="2">
        <v>0</v>
      </c>
      <c r="AD405" s="2">
        <v>0</v>
      </c>
      <c r="AE405" s="2">
        <v>0</v>
      </c>
      <c r="AF405" s="2">
        <v>0</v>
      </c>
      <c r="AG405" s="2">
        <v>0</v>
      </c>
      <c r="AH405" t="s">
        <v>93</v>
      </c>
      <c r="AI405">
        <v>5</v>
      </c>
    </row>
    <row r="406" spans="1:35" x14ac:dyDescent="0.25">
      <c r="A406" t="s">
        <v>1823</v>
      </c>
      <c r="B406" t="s">
        <v>997</v>
      </c>
      <c r="C406" t="s">
        <v>1514</v>
      </c>
      <c r="D406" t="s">
        <v>1746</v>
      </c>
      <c r="E406" s="2">
        <v>65.902173913043484</v>
      </c>
      <c r="F406" s="2">
        <v>22.930434782608689</v>
      </c>
      <c r="G406" s="2">
        <v>0.52173913043478259</v>
      </c>
      <c r="H406" s="2">
        <v>4.3478260869565216E-2</v>
      </c>
      <c r="I406" s="2">
        <v>0.77717391304347827</v>
      </c>
      <c r="J406" s="2">
        <v>0</v>
      </c>
      <c r="K406" s="2">
        <v>0</v>
      </c>
      <c r="L406" s="2">
        <v>1.9761956521739128</v>
      </c>
      <c r="M406" s="2">
        <v>5.3141304347826068</v>
      </c>
      <c r="N406" s="2">
        <v>0</v>
      </c>
      <c r="O406" s="2">
        <v>8.0636648523833052E-2</v>
      </c>
      <c r="P406" s="2">
        <v>2.9847826086956526</v>
      </c>
      <c r="Q406" s="2">
        <v>1.7923913043478261</v>
      </c>
      <c r="R406" s="2">
        <v>7.2488866897575457E-2</v>
      </c>
      <c r="S406" s="2">
        <v>4.4172826086956523</v>
      </c>
      <c r="T406" s="2">
        <v>4.1692391304347822</v>
      </c>
      <c r="U406" s="2">
        <v>0</v>
      </c>
      <c r="V406" s="2">
        <v>0.13029193468579908</v>
      </c>
      <c r="W406" s="2">
        <v>5.7219565217391315</v>
      </c>
      <c r="X406" s="2">
        <v>7.3895652173913033</v>
      </c>
      <c r="Y406" s="2">
        <v>0</v>
      </c>
      <c r="Z406" s="2">
        <v>0.19895431304634667</v>
      </c>
      <c r="AA406" s="2">
        <v>0</v>
      </c>
      <c r="AB406" s="2">
        <v>0</v>
      </c>
      <c r="AC406" s="2">
        <v>0</v>
      </c>
      <c r="AD406" s="2">
        <v>0</v>
      </c>
      <c r="AE406" s="2">
        <v>28.189130434782619</v>
      </c>
      <c r="AF406" s="2">
        <v>0</v>
      </c>
      <c r="AG406" s="2">
        <v>0</v>
      </c>
      <c r="AH406" t="s">
        <v>305</v>
      </c>
      <c r="AI406">
        <v>5</v>
      </c>
    </row>
    <row r="407" spans="1:35" x14ac:dyDescent="0.25">
      <c r="A407" t="s">
        <v>1823</v>
      </c>
      <c r="B407" t="s">
        <v>1045</v>
      </c>
      <c r="C407" t="s">
        <v>1611</v>
      </c>
      <c r="D407" t="s">
        <v>1755</v>
      </c>
      <c r="E407" s="2">
        <v>24.521739130434781</v>
      </c>
      <c r="F407" s="2">
        <v>5.1304347826086953</v>
      </c>
      <c r="G407" s="2">
        <v>0.1358695652173913</v>
      </c>
      <c r="H407" s="2">
        <v>0.15217391304347827</v>
      </c>
      <c r="I407" s="2">
        <v>0.66847826086956519</v>
      </c>
      <c r="J407" s="2">
        <v>0</v>
      </c>
      <c r="K407" s="2">
        <v>0</v>
      </c>
      <c r="L407" s="2">
        <v>1.983586956521739</v>
      </c>
      <c r="M407" s="2">
        <v>5</v>
      </c>
      <c r="N407" s="2">
        <v>0</v>
      </c>
      <c r="O407" s="2">
        <v>0.20390070921985817</v>
      </c>
      <c r="P407" s="2">
        <v>10.652173913043478</v>
      </c>
      <c r="Q407" s="2">
        <v>0</v>
      </c>
      <c r="R407" s="2">
        <v>0.43439716312056742</v>
      </c>
      <c r="S407" s="2">
        <v>3.5574999999999997</v>
      </c>
      <c r="T407" s="2">
        <v>7.8125000000000027</v>
      </c>
      <c r="U407" s="2">
        <v>0</v>
      </c>
      <c r="V407" s="2">
        <v>0.4636702127659576</v>
      </c>
      <c r="W407" s="2">
        <v>4.5976086956521742</v>
      </c>
      <c r="X407" s="2">
        <v>4.7156521739130444</v>
      </c>
      <c r="Y407" s="2">
        <v>0</v>
      </c>
      <c r="Z407" s="2">
        <v>0.37979609929078023</v>
      </c>
      <c r="AA407" s="2">
        <v>0</v>
      </c>
      <c r="AB407" s="2">
        <v>0</v>
      </c>
      <c r="AC407" s="2">
        <v>0</v>
      </c>
      <c r="AD407" s="2">
        <v>0</v>
      </c>
      <c r="AE407" s="2">
        <v>0</v>
      </c>
      <c r="AF407" s="2">
        <v>0</v>
      </c>
      <c r="AG407" s="2">
        <v>0</v>
      </c>
      <c r="AH407" t="s">
        <v>353</v>
      </c>
      <c r="AI407">
        <v>5</v>
      </c>
    </row>
    <row r="408" spans="1:35" x14ac:dyDescent="0.25">
      <c r="A408" t="s">
        <v>1823</v>
      </c>
      <c r="B408" t="s">
        <v>691</v>
      </c>
      <c r="C408" t="s">
        <v>1454</v>
      </c>
      <c r="D408" t="s">
        <v>1755</v>
      </c>
      <c r="E408" s="2">
        <v>40.532608695652172</v>
      </c>
      <c r="F408" s="2">
        <v>5.5652173913043477</v>
      </c>
      <c r="G408" s="2">
        <v>0</v>
      </c>
      <c r="H408" s="2">
        <v>0</v>
      </c>
      <c r="I408" s="2">
        <v>0</v>
      </c>
      <c r="J408" s="2">
        <v>0</v>
      </c>
      <c r="K408" s="2">
        <v>0</v>
      </c>
      <c r="L408" s="2">
        <v>0.22826086956521738</v>
      </c>
      <c r="M408" s="2">
        <v>4.5695652173913048</v>
      </c>
      <c r="N408" s="2">
        <v>0</v>
      </c>
      <c r="O408" s="2">
        <v>0.1127379994636632</v>
      </c>
      <c r="P408" s="2">
        <v>5.372826086956521</v>
      </c>
      <c r="Q408" s="2">
        <v>10.425000000000001</v>
      </c>
      <c r="R408" s="2">
        <v>0.38975596674711721</v>
      </c>
      <c r="S408" s="2">
        <v>2.5970652173913051</v>
      </c>
      <c r="T408" s="2">
        <v>0</v>
      </c>
      <c r="U408" s="2">
        <v>0</v>
      </c>
      <c r="V408" s="2">
        <v>6.4073478144274623E-2</v>
      </c>
      <c r="W408" s="2">
        <v>2.3003260869565221</v>
      </c>
      <c r="X408" s="2">
        <v>0</v>
      </c>
      <c r="Y408" s="2">
        <v>0</v>
      </c>
      <c r="Z408" s="2">
        <v>5.6752480557790301E-2</v>
      </c>
      <c r="AA408" s="2">
        <v>0</v>
      </c>
      <c r="AB408" s="2">
        <v>0</v>
      </c>
      <c r="AC408" s="2">
        <v>0</v>
      </c>
      <c r="AD408" s="2">
        <v>0</v>
      </c>
      <c r="AE408" s="2">
        <v>0</v>
      </c>
      <c r="AF408" s="2">
        <v>0</v>
      </c>
      <c r="AG408" s="2">
        <v>0.31521739130434784</v>
      </c>
      <c r="AH408" t="s">
        <v>657</v>
      </c>
      <c r="AI408">
        <v>5</v>
      </c>
    </row>
    <row r="409" spans="1:35" x14ac:dyDescent="0.25">
      <c r="A409" t="s">
        <v>1823</v>
      </c>
      <c r="B409" t="s">
        <v>1351</v>
      </c>
      <c r="C409" t="s">
        <v>1576</v>
      </c>
      <c r="D409" t="s">
        <v>1755</v>
      </c>
      <c r="E409" s="2">
        <v>38.141304347826086</v>
      </c>
      <c r="F409" s="2">
        <v>4.2478260869565219</v>
      </c>
      <c r="G409" s="2">
        <v>0.17119565217391305</v>
      </c>
      <c r="H409" s="2">
        <v>0</v>
      </c>
      <c r="I409" s="2">
        <v>1.5554347826086956</v>
      </c>
      <c r="J409" s="2">
        <v>0</v>
      </c>
      <c r="K409" s="2">
        <v>0</v>
      </c>
      <c r="L409" s="2">
        <v>0</v>
      </c>
      <c r="M409" s="2">
        <v>0</v>
      </c>
      <c r="N409" s="2">
        <v>3.3184782608695653</v>
      </c>
      <c r="O409" s="2">
        <v>8.7004844685095478E-2</v>
      </c>
      <c r="P409" s="2">
        <v>0</v>
      </c>
      <c r="Q409" s="2">
        <v>8.7956521739130462</v>
      </c>
      <c r="R409" s="2">
        <v>0.23060701054431471</v>
      </c>
      <c r="S409" s="2">
        <v>0</v>
      </c>
      <c r="T409" s="2">
        <v>0</v>
      </c>
      <c r="U409" s="2">
        <v>0</v>
      </c>
      <c r="V409" s="2">
        <v>0</v>
      </c>
      <c r="W409" s="2">
        <v>0</v>
      </c>
      <c r="X409" s="2">
        <v>0</v>
      </c>
      <c r="Y409" s="2">
        <v>7.4576086956521763</v>
      </c>
      <c r="Z409" s="2">
        <v>0.19552579082359653</v>
      </c>
      <c r="AA409" s="2">
        <v>0</v>
      </c>
      <c r="AB409" s="2">
        <v>0</v>
      </c>
      <c r="AC409" s="2">
        <v>0</v>
      </c>
      <c r="AD409" s="2">
        <v>0</v>
      </c>
      <c r="AE409" s="2">
        <v>0</v>
      </c>
      <c r="AF409" s="2">
        <v>0</v>
      </c>
      <c r="AG409" s="2">
        <v>0</v>
      </c>
      <c r="AH409" t="s">
        <v>661</v>
      </c>
      <c r="AI409">
        <v>5</v>
      </c>
    </row>
    <row r="410" spans="1:35" x14ac:dyDescent="0.25">
      <c r="A410" t="s">
        <v>1823</v>
      </c>
      <c r="B410" t="s">
        <v>1209</v>
      </c>
      <c r="C410" t="s">
        <v>1454</v>
      </c>
      <c r="D410" t="s">
        <v>1755</v>
      </c>
      <c r="E410" s="2">
        <v>82.608695652173907</v>
      </c>
      <c r="F410" s="2">
        <v>26.766304347826086</v>
      </c>
      <c r="G410" s="2">
        <v>0</v>
      </c>
      <c r="H410" s="2">
        <v>0.20652173913043478</v>
      </c>
      <c r="I410" s="2">
        <v>0.39130434782608697</v>
      </c>
      <c r="J410" s="2">
        <v>0</v>
      </c>
      <c r="K410" s="2">
        <v>0</v>
      </c>
      <c r="L410" s="2">
        <v>5.1879347826086946</v>
      </c>
      <c r="M410" s="2">
        <v>0</v>
      </c>
      <c r="N410" s="2">
        <v>0</v>
      </c>
      <c r="O410" s="2">
        <v>0</v>
      </c>
      <c r="P410" s="2">
        <v>5.7798913043478262</v>
      </c>
      <c r="Q410" s="2">
        <v>21.692934782608695</v>
      </c>
      <c r="R410" s="2">
        <v>0.33256578947368426</v>
      </c>
      <c r="S410" s="2">
        <v>2.2491304347826095</v>
      </c>
      <c r="T410" s="2">
        <v>5.2938043478260868</v>
      </c>
      <c r="U410" s="2">
        <v>0</v>
      </c>
      <c r="V410" s="2">
        <v>9.1309210526315812E-2</v>
      </c>
      <c r="W410" s="2">
        <v>2.254130434782609</v>
      </c>
      <c r="X410" s="2">
        <v>5.2644565217391293</v>
      </c>
      <c r="Y410" s="2">
        <v>0</v>
      </c>
      <c r="Z410" s="2">
        <v>9.101447368421052E-2</v>
      </c>
      <c r="AA410" s="2">
        <v>0</v>
      </c>
      <c r="AB410" s="2">
        <v>0</v>
      </c>
      <c r="AC410" s="2">
        <v>0</v>
      </c>
      <c r="AD410" s="2">
        <v>0</v>
      </c>
      <c r="AE410" s="2">
        <v>0</v>
      </c>
      <c r="AF410" s="2">
        <v>0</v>
      </c>
      <c r="AG410" s="2">
        <v>0</v>
      </c>
      <c r="AH410" t="s">
        <v>517</v>
      </c>
      <c r="AI410">
        <v>5</v>
      </c>
    </row>
    <row r="411" spans="1:35" x14ac:dyDescent="0.25">
      <c r="A411" t="s">
        <v>1823</v>
      </c>
      <c r="B411" t="s">
        <v>907</v>
      </c>
      <c r="C411" t="s">
        <v>1432</v>
      </c>
      <c r="D411" t="s">
        <v>1745</v>
      </c>
      <c r="E411" s="2">
        <v>59.793478260869563</v>
      </c>
      <c r="F411" s="2">
        <v>25.923913043478262</v>
      </c>
      <c r="G411" s="2">
        <v>0.2608695652173913</v>
      </c>
      <c r="H411" s="2">
        <v>0.27173913043478259</v>
      </c>
      <c r="I411" s="2">
        <v>0.48369565217391303</v>
      </c>
      <c r="J411" s="2">
        <v>0</v>
      </c>
      <c r="K411" s="2">
        <v>0</v>
      </c>
      <c r="L411" s="2">
        <v>3.6152173913043479</v>
      </c>
      <c r="M411" s="2">
        <v>6.5217391304347824E-2</v>
      </c>
      <c r="N411" s="2">
        <v>5.7744565217391308</v>
      </c>
      <c r="O411" s="2">
        <v>9.7664061079803674E-2</v>
      </c>
      <c r="P411" s="2">
        <v>5.3505434782608692</v>
      </c>
      <c r="Q411" s="2">
        <v>2.1494565217391304</v>
      </c>
      <c r="R411" s="2">
        <v>0.12543173968369387</v>
      </c>
      <c r="S411" s="2">
        <v>1.5988043478260867</v>
      </c>
      <c r="T411" s="2">
        <v>7.3970652173913063</v>
      </c>
      <c r="U411" s="2">
        <v>0</v>
      </c>
      <c r="V411" s="2">
        <v>0.15044900927104168</v>
      </c>
      <c r="W411" s="2">
        <v>3.2896739130434773</v>
      </c>
      <c r="X411" s="2">
        <v>7.0301086956521726</v>
      </c>
      <c r="Y411" s="2">
        <v>0</v>
      </c>
      <c r="Z411" s="2">
        <v>0.17259043810216321</v>
      </c>
      <c r="AA411" s="2">
        <v>0</v>
      </c>
      <c r="AB411" s="2">
        <v>0</v>
      </c>
      <c r="AC411" s="2">
        <v>0</v>
      </c>
      <c r="AD411" s="2">
        <v>0</v>
      </c>
      <c r="AE411" s="2">
        <v>0</v>
      </c>
      <c r="AF411" s="2">
        <v>0</v>
      </c>
      <c r="AG411" s="2">
        <v>0</v>
      </c>
      <c r="AH411" t="s">
        <v>215</v>
      </c>
      <c r="AI411">
        <v>5</v>
      </c>
    </row>
    <row r="412" spans="1:35" x14ac:dyDescent="0.25">
      <c r="A412" t="s">
        <v>1823</v>
      </c>
      <c r="B412" t="s">
        <v>704</v>
      </c>
      <c r="C412" t="s">
        <v>1442</v>
      </c>
      <c r="D412" t="s">
        <v>1760</v>
      </c>
      <c r="E412" s="2">
        <v>83.902173913043484</v>
      </c>
      <c r="F412" s="2">
        <v>27.611413043478262</v>
      </c>
      <c r="G412" s="2">
        <v>0.42391304347826086</v>
      </c>
      <c r="H412" s="2">
        <v>0.32608695652173914</v>
      </c>
      <c r="I412" s="2">
        <v>1.0570652173913044</v>
      </c>
      <c r="J412" s="2">
        <v>0</v>
      </c>
      <c r="K412" s="2">
        <v>0</v>
      </c>
      <c r="L412" s="2">
        <v>3.3356521739130427</v>
      </c>
      <c r="M412" s="2">
        <v>6.5217391304347824E-2</v>
      </c>
      <c r="N412" s="2">
        <v>5.3152173913043477</v>
      </c>
      <c r="O412" s="2">
        <v>6.4127477652545659E-2</v>
      </c>
      <c r="P412" s="2">
        <v>6.9076086956521738</v>
      </c>
      <c r="Q412" s="2">
        <v>21.913043478260871</v>
      </c>
      <c r="R412" s="2">
        <v>0.34350304443580776</v>
      </c>
      <c r="S412" s="2">
        <v>3.1151086956521747</v>
      </c>
      <c r="T412" s="2">
        <v>9.3713043478260865</v>
      </c>
      <c r="U412" s="2">
        <v>0</v>
      </c>
      <c r="V412" s="2">
        <v>0.14882109081487238</v>
      </c>
      <c r="W412" s="2">
        <v>5.4063043478260857</v>
      </c>
      <c r="X412" s="2">
        <v>11.182608695652174</v>
      </c>
      <c r="Y412" s="2">
        <v>0</v>
      </c>
      <c r="Z412" s="2">
        <v>0.19771732089648916</v>
      </c>
      <c r="AA412" s="2">
        <v>0</v>
      </c>
      <c r="AB412" s="2">
        <v>0</v>
      </c>
      <c r="AC412" s="2">
        <v>0</v>
      </c>
      <c r="AD412" s="2">
        <v>0</v>
      </c>
      <c r="AE412" s="2">
        <v>0</v>
      </c>
      <c r="AF412" s="2">
        <v>0</v>
      </c>
      <c r="AG412" s="2">
        <v>0</v>
      </c>
      <c r="AH412" t="s">
        <v>12</v>
      </c>
      <c r="AI412">
        <v>5</v>
      </c>
    </row>
    <row r="413" spans="1:35" x14ac:dyDescent="0.25">
      <c r="A413" t="s">
        <v>1823</v>
      </c>
      <c r="B413" t="s">
        <v>1168</v>
      </c>
      <c r="C413" t="s">
        <v>1383</v>
      </c>
      <c r="D413" t="s">
        <v>1720</v>
      </c>
      <c r="E413" s="2">
        <v>67.326086956521735</v>
      </c>
      <c r="F413" s="2">
        <v>30.448369565217391</v>
      </c>
      <c r="G413" s="2">
        <v>0.2608695652173913</v>
      </c>
      <c r="H413" s="2">
        <v>0.39130434782608697</v>
      </c>
      <c r="I413" s="2">
        <v>0.90315217391304348</v>
      </c>
      <c r="J413" s="2">
        <v>0</v>
      </c>
      <c r="K413" s="2">
        <v>0</v>
      </c>
      <c r="L413" s="2">
        <v>4.1873913043478259</v>
      </c>
      <c r="M413" s="2">
        <v>5.5434782608695654</v>
      </c>
      <c r="N413" s="2">
        <v>0</v>
      </c>
      <c r="O413" s="2">
        <v>8.2337746206005827E-2</v>
      </c>
      <c r="P413" s="2">
        <v>4.5380434782608692</v>
      </c>
      <c r="Q413" s="2">
        <v>15.989130434782609</v>
      </c>
      <c r="R413" s="2">
        <v>0.30489183080400389</v>
      </c>
      <c r="S413" s="2">
        <v>2.5277173913043471</v>
      </c>
      <c r="T413" s="2">
        <v>6.2128260869565208</v>
      </c>
      <c r="U413" s="2">
        <v>0</v>
      </c>
      <c r="V413" s="2">
        <v>0.1298240232483048</v>
      </c>
      <c r="W413" s="2">
        <v>3.9792391304347832</v>
      </c>
      <c r="X413" s="2">
        <v>7.2326086956521722</v>
      </c>
      <c r="Y413" s="2">
        <v>0</v>
      </c>
      <c r="Z413" s="2">
        <v>0.16653051340006458</v>
      </c>
      <c r="AA413" s="2">
        <v>0</v>
      </c>
      <c r="AB413" s="2">
        <v>0</v>
      </c>
      <c r="AC413" s="2">
        <v>0</v>
      </c>
      <c r="AD413" s="2">
        <v>0</v>
      </c>
      <c r="AE413" s="2">
        <v>0</v>
      </c>
      <c r="AF413" s="2">
        <v>0</v>
      </c>
      <c r="AG413" s="2">
        <v>0</v>
      </c>
      <c r="AH413" t="s">
        <v>476</v>
      </c>
      <c r="AI413">
        <v>5</v>
      </c>
    </row>
    <row r="414" spans="1:35" x14ac:dyDescent="0.25">
      <c r="A414" t="s">
        <v>1823</v>
      </c>
      <c r="B414" t="s">
        <v>1197</v>
      </c>
      <c r="C414" t="s">
        <v>1383</v>
      </c>
      <c r="D414" t="s">
        <v>1720</v>
      </c>
      <c r="E414" s="2">
        <v>124.17391304347827</v>
      </c>
      <c r="F414" s="2">
        <v>22.638586956521738</v>
      </c>
      <c r="G414" s="2">
        <v>0.52173913043478259</v>
      </c>
      <c r="H414" s="2">
        <v>0.47826086956521741</v>
      </c>
      <c r="I414" s="2">
        <v>1.0190217391304348</v>
      </c>
      <c r="J414" s="2">
        <v>0</v>
      </c>
      <c r="K414" s="2">
        <v>0</v>
      </c>
      <c r="L414" s="2">
        <v>0.77532608695652161</v>
      </c>
      <c r="M414" s="2">
        <v>3.8913043478260869</v>
      </c>
      <c r="N414" s="2">
        <v>5.3043478260869561</v>
      </c>
      <c r="O414" s="2">
        <v>7.4054621848739496E-2</v>
      </c>
      <c r="P414" s="2">
        <v>5.5434782608695654</v>
      </c>
      <c r="Q414" s="2">
        <v>12.847826086956522</v>
      </c>
      <c r="R414" s="2">
        <v>0.14810924369747899</v>
      </c>
      <c r="S414" s="2">
        <v>2.3603260869565217</v>
      </c>
      <c r="T414" s="2">
        <v>10.325108695652178</v>
      </c>
      <c r="U414" s="2">
        <v>0</v>
      </c>
      <c r="V414" s="2">
        <v>0.10215861344537817</v>
      </c>
      <c r="W414" s="2">
        <v>3.1838043478260865</v>
      </c>
      <c r="X414" s="2">
        <v>14.880869565217399</v>
      </c>
      <c r="Y414" s="2">
        <v>0</v>
      </c>
      <c r="Z414" s="2">
        <v>0.14547881652661068</v>
      </c>
      <c r="AA414" s="2">
        <v>0</v>
      </c>
      <c r="AB414" s="2">
        <v>0</v>
      </c>
      <c r="AC414" s="2">
        <v>0</v>
      </c>
      <c r="AD414" s="2">
        <v>0</v>
      </c>
      <c r="AE414" s="2">
        <v>0</v>
      </c>
      <c r="AF414" s="2">
        <v>0</v>
      </c>
      <c r="AG414" s="2">
        <v>0</v>
      </c>
      <c r="AH414" t="s">
        <v>505</v>
      </c>
      <c r="AI414">
        <v>5</v>
      </c>
    </row>
    <row r="415" spans="1:35" x14ac:dyDescent="0.25">
      <c r="A415" t="s">
        <v>1823</v>
      </c>
      <c r="B415" t="s">
        <v>826</v>
      </c>
      <c r="C415" t="s">
        <v>1405</v>
      </c>
      <c r="D415" t="s">
        <v>1778</v>
      </c>
      <c r="E415" s="2">
        <v>64.739130434782609</v>
      </c>
      <c r="F415" s="2">
        <v>27.192934782608695</v>
      </c>
      <c r="G415" s="2">
        <v>1.9565217391304348</v>
      </c>
      <c r="H415" s="2">
        <v>0.22826086956521738</v>
      </c>
      <c r="I415" s="2">
        <v>0.39130434782608697</v>
      </c>
      <c r="J415" s="2">
        <v>0</v>
      </c>
      <c r="K415" s="2">
        <v>0</v>
      </c>
      <c r="L415" s="2">
        <v>1.4979347826086953</v>
      </c>
      <c r="M415" s="2">
        <v>0.13043478260869565</v>
      </c>
      <c r="N415" s="2">
        <v>4.9891304347826084</v>
      </c>
      <c r="O415" s="2">
        <v>7.9079919408999319E-2</v>
      </c>
      <c r="P415" s="2">
        <v>6.2853260869565215</v>
      </c>
      <c r="Q415" s="2">
        <v>30.755434782608695</v>
      </c>
      <c r="R415" s="2">
        <v>0.57215413028878448</v>
      </c>
      <c r="S415" s="2">
        <v>1.9741304347826087</v>
      </c>
      <c r="T415" s="2">
        <v>6.5681521739130444</v>
      </c>
      <c r="U415" s="2">
        <v>0</v>
      </c>
      <c r="V415" s="2">
        <v>0.13194929482874415</v>
      </c>
      <c r="W415" s="2">
        <v>2.5755434782608693</v>
      </c>
      <c r="X415" s="2">
        <v>10.08358695652174</v>
      </c>
      <c r="Y415" s="2">
        <v>0.10684782608695652</v>
      </c>
      <c r="Z415" s="2">
        <v>0.1971910678307589</v>
      </c>
      <c r="AA415" s="2">
        <v>0</v>
      </c>
      <c r="AB415" s="2">
        <v>0</v>
      </c>
      <c r="AC415" s="2">
        <v>0</v>
      </c>
      <c r="AD415" s="2">
        <v>0</v>
      </c>
      <c r="AE415" s="2">
        <v>0</v>
      </c>
      <c r="AF415" s="2">
        <v>0</v>
      </c>
      <c r="AG415" s="2">
        <v>0</v>
      </c>
      <c r="AH415" t="s">
        <v>134</v>
      </c>
      <c r="AI415">
        <v>5</v>
      </c>
    </row>
    <row r="416" spans="1:35" x14ac:dyDescent="0.25">
      <c r="A416" t="s">
        <v>1823</v>
      </c>
      <c r="B416" t="s">
        <v>1347</v>
      </c>
      <c r="C416" t="s">
        <v>1437</v>
      </c>
      <c r="D416" t="s">
        <v>1760</v>
      </c>
      <c r="E416" s="2">
        <v>18.684782608695652</v>
      </c>
      <c r="F416" s="2">
        <v>4.8913043478260869</v>
      </c>
      <c r="G416" s="2">
        <v>0.13043478260869565</v>
      </c>
      <c r="H416" s="2">
        <v>0</v>
      </c>
      <c r="I416" s="2">
        <v>0</v>
      </c>
      <c r="J416" s="2">
        <v>0</v>
      </c>
      <c r="K416" s="2">
        <v>0</v>
      </c>
      <c r="L416" s="2">
        <v>0.1676086956521739</v>
      </c>
      <c r="M416" s="2">
        <v>4.7663043478260869</v>
      </c>
      <c r="N416" s="2">
        <v>0</v>
      </c>
      <c r="O416" s="2">
        <v>0.25509016870273415</v>
      </c>
      <c r="P416" s="2">
        <v>4.9728260869565215</v>
      </c>
      <c r="Q416" s="2">
        <v>19.144021739130434</v>
      </c>
      <c r="R416" s="2">
        <v>1.290721349621873</v>
      </c>
      <c r="S416" s="2">
        <v>0.50206521739130461</v>
      </c>
      <c r="T416" s="2">
        <v>1.1128260869565216</v>
      </c>
      <c r="U416" s="2">
        <v>0</v>
      </c>
      <c r="V416" s="2">
        <v>8.6428155904595697E-2</v>
      </c>
      <c r="W416" s="2">
        <v>0.79282608695652168</v>
      </c>
      <c r="X416" s="2">
        <v>3.5590217391304337</v>
      </c>
      <c r="Y416" s="2">
        <v>0</v>
      </c>
      <c r="Z416" s="2">
        <v>0.23290866783013375</v>
      </c>
      <c r="AA416" s="2">
        <v>0</v>
      </c>
      <c r="AB416" s="2">
        <v>0</v>
      </c>
      <c r="AC416" s="2">
        <v>0</v>
      </c>
      <c r="AD416" s="2">
        <v>0</v>
      </c>
      <c r="AE416" s="2">
        <v>0</v>
      </c>
      <c r="AF416" s="2">
        <v>0</v>
      </c>
      <c r="AG416" s="2">
        <v>0</v>
      </c>
      <c r="AH416" t="s">
        <v>656</v>
      </c>
      <c r="AI416">
        <v>5</v>
      </c>
    </row>
    <row r="417" spans="1:35" x14ac:dyDescent="0.25">
      <c r="A417" t="s">
        <v>1823</v>
      </c>
      <c r="B417" t="s">
        <v>797</v>
      </c>
      <c r="C417" t="s">
        <v>1498</v>
      </c>
      <c r="D417" t="s">
        <v>1752</v>
      </c>
      <c r="E417" s="2">
        <v>52.684782608695649</v>
      </c>
      <c r="F417" s="2">
        <v>5.2173913043478262</v>
      </c>
      <c r="G417" s="2">
        <v>0.2608695652173913</v>
      </c>
      <c r="H417" s="2">
        <v>0.26630434782608697</v>
      </c>
      <c r="I417" s="2">
        <v>0.26902173913043476</v>
      </c>
      <c r="J417" s="2">
        <v>0</v>
      </c>
      <c r="K417" s="2">
        <v>0</v>
      </c>
      <c r="L417" s="2">
        <v>0.14402173913043478</v>
      </c>
      <c r="M417" s="2">
        <v>0</v>
      </c>
      <c r="N417" s="2">
        <v>4.9918478260869561</v>
      </c>
      <c r="O417" s="2">
        <v>9.4749329482153907E-2</v>
      </c>
      <c r="P417" s="2">
        <v>9.2635869565217384</v>
      </c>
      <c r="Q417" s="2">
        <v>0</v>
      </c>
      <c r="R417" s="2">
        <v>0.17583041056323498</v>
      </c>
      <c r="S417" s="2">
        <v>0.3858695652173913</v>
      </c>
      <c r="T417" s="2">
        <v>2.8940217391304346</v>
      </c>
      <c r="U417" s="2">
        <v>0</v>
      </c>
      <c r="V417" s="2">
        <v>6.2255003094697746E-2</v>
      </c>
      <c r="W417" s="2">
        <v>0.3233695652173913</v>
      </c>
      <c r="X417" s="2">
        <v>8.9076086956521738</v>
      </c>
      <c r="Y417" s="2">
        <v>0</v>
      </c>
      <c r="Z417" s="2">
        <v>0.17521147101299772</v>
      </c>
      <c r="AA417" s="2">
        <v>0</v>
      </c>
      <c r="AB417" s="2">
        <v>0</v>
      </c>
      <c r="AC417" s="2">
        <v>0</v>
      </c>
      <c r="AD417" s="2">
        <v>0</v>
      </c>
      <c r="AE417" s="2">
        <v>0</v>
      </c>
      <c r="AF417" s="2">
        <v>0</v>
      </c>
      <c r="AG417" s="2">
        <v>0</v>
      </c>
      <c r="AH417" t="s">
        <v>105</v>
      </c>
      <c r="AI417">
        <v>5</v>
      </c>
    </row>
    <row r="418" spans="1:35" x14ac:dyDescent="0.25">
      <c r="A418" t="s">
        <v>1823</v>
      </c>
      <c r="B418" t="s">
        <v>1013</v>
      </c>
      <c r="C418" t="s">
        <v>1462</v>
      </c>
      <c r="D418" t="s">
        <v>1755</v>
      </c>
      <c r="E418" s="2">
        <v>251.88043478260869</v>
      </c>
      <c r="F418" s="2">
        <v>5.3804347826086953</v>
      </c>
      <c r="G418" s="2">
        <v>0.31521739130434784</v>
      </c>
      <c r="H418" s="2">
        <v>1.4347826086956521</v>
      </c>
      <c r="I418" s="2">
        <v>4.8097826086956523</v>
      </c>
      <c r="J418" s="2">
        <v>0</v>
      </c>
      <c r="K418" s="2">
        <v>0</v>
      </c>
      <c r="L418" s="2">
        <v>4.8158695652173904</v>
      </c>
      <c r="M418" s="2">
        <v>24.043478260869566</v>
      </c>
      <c r="N418" s="2">
        <v>9.8641304347826093</v>
      </c>
      <c r="O418" s="2">
        <v>0.13461787425020497</v>
      </c>
      <c r="P418" s="2">
        <v>5.3804347826086953</v>
      </c>
      <c r="Q418" s="2">
        <v>27.285326086956523</v>
      </c>
      <c r="R418" s="2">
        <v>0.12968756742760973</v>
      </c>
      <c r="S418" s="2">
        <v>40.163478260869567</v>
      </c>
      <c r="T418" s="2">
        <v>23.174891304347813</v>
      </c>
      <c r="U418" s="2">
        <v>0</v>
      </c>
      <c r="V418" s="2">
        <v>0.25146204634704178</v>
      </c>
      <c r="W418" s="2">
        <v>37.457173913043476</v>
      </c>
      <c r="X418" s="2">
        <v>41.014565217391308</v>
      </c>
      <c r="Y418" s="2">
        <v>9.6590217391304325</v>
      </c>
      <c r="Z418" s="2">
        <v>0.34989125275104649</v>
      </c>
      <c r="AA418" s="2">
        <v>0</v>
      </c>
      <c r="AB418" s="2">
        <v>0</v>
      </c>
      <c r="AC418" s="2">
        <v>0</v>
      </c>
      <c r="AD418" s="2">
        <v>0</v>
      </c>
      <c r="AE418" s="2">
        <v>0</v>
      </c>
      <c r="AF418" s="2">
        <v>0</v>
      </c>
      <c r="AG418" s="2">
        <v>0</v>
      </c>
      <c r="AH418" t="s">
        <v>321</v>
      </c>
      <c r="AI418">
        <v>5</v>
      </c>
    </row>
    <row r="419" spans="1:35" x14ac:dyDescent="0.25">
      <c r="A419" t="s">
        <v>1823</v>
      </c>
      <c r="B419" t="s">
        <v>1030</v>
      </c>
      <c r="C419" t="s">
        <v>1391</v>
      </c>
      <c r="D419" t="s">
        <v>1765</v>
      </c>
      <c r="E419" s="2">
        <v>68.413043478260875</v>
      </c>
      <c r="F419" s="2">
        <v>5.5652173913043477</v>
      </c>
      <c r="G419" s="2">
        <v>0</v>
      </c>
      <c r="H419" s="2">
        <v>0</v>
      </c>
      <c r="I419" s="2">
        <v>0</v>
      </c>
      <c r="J419" s="2">
        <v>0</v>
      </c>
      <c r="K419" s="2">
        <v>0</v>
      </c>
      <c r="L419" s="2">
        <v>0.64152173913043486</v>
      </c>
      <c r="M419" s="2">
        <v>0</v>
      </c>
      <c r="N419" s="2">
        <v>0</v>
      </c>
      <c r="O419" s="2">
        <v>0</v>
      </c>
      <c r="P419" s="2">
        <v>0</v>
      </c>
      <c r="Q419" s="2">
        <v>0</v>
      </c>
      <c r="R419" s="2">
        <v>0</v>
      </c>
      <c r="S419" s="2">
        <v>2.6511956521739135</v>
      </c>
      <c r="T419" s="2">
        <v>7.330108695652175</v>
      </c>
      <c r="U419" s="2">
        <v>0</v>
      </c>
      <c r="V419" s="2">
        <v>0.14589768033047348</v>
      </c>
      <c r="W419" s="2">
        <v>2.3355434782608695</v>
      </c>
      <c r="X419" s="2">
        <v>6.1831521739130437</v>
      </c>
      <c r="Y419" s="2">
        <v>0</v>
      </c>
      <c r="Z419" s="2">
        <v>0.12451858913250716</v>
      </c>
      <c r="AA419" s="2">
        <v>0</v>
      </c>
      <c r="AB419" s="2">
        <v>0</v>
      </c>
      <c r="AC419" s="2">
        <v>0</v>
      </c>
      <c r="AD419" s="2">
        <v>0</v>
      </c>
      <c r="AE419" s="2">
        <v>0</v>
      </c>
      <c r="AF419" s="2">
        <v>0</v>
      </c>
      <c r="AG419" s="2">
        <v>0</v>
      </c>
      <c r="AH419" t="s">
        <v>338</v>
      </c>
      <c r="AI419">
        <v>5</v>
      </c>
    </row>
    <row r="420" spans="1:35" x14ac:dyDescent="0.25">
      <c r="A420" t="s">
        <v>1823</v>
      </c>
      <c r="B420" t="s">
        <v>1086</v>
      </c>
      <c r="C420" t="s">
        <v>1449</v>
      </c>
      <c r="D420" t="s">
        <v>1755</v>
      </c>
      <c r="E420" s="2">
        <v>13.619565217391305</v>
      </c>
      <c r="F420" s="2">
        <v>0.95652173913043481</v>
      </c>
      <c r="G420" s="2">
        <v>0</v>
      </c>
      <c r="H420" s="2">
        <v>0</v>
      </c>
      <c r="I420" s="2">
        <v>0</v>
      </c>
      <c r="J420" s="2">
        <v>0</v>
      </c>
      <c r="K420" s="2">
        <v>0</v>
      </c>
      <c r="L420" s="2">
        <v>0.27989130434782611</v>
      </c>
      <c r="M420" s="2">
        <v>5.1358695652173916</v>
      </c>
      <c r="N420" s="2">
        <v>0</v>
      </c>
      <c r="O420" s="2">
        <v>0.37709497206703912</v>
      </c>
      <c r="P420" s="2">
        <v>2.6005434782608696</v>
      </c>
      <c r="Q420" s="2">
        <v>0</v>
      </c>
      <c r="R420" s="2">
        <v>0.19094173982442139</v>
      </c>
      <c r="S420" s="2">
        <v>5.0380434782608692</v>
      </c>
      <c r="T420" s="2">
        <v>3.3179347826086958</v>
      </c>
      <c r="U420" s="2">
        <v>0</v>
      </c>
      <c r="V420" s="2">
        <v>0.61352753391859527</v>
      </c>
      <c r="W420" s="2">
        <v>4.6630434782608692</v>
      </c>
      <c r="X420" s="2">
        <v>1.1222826086956521</v>
      </c>
      <c r="Y420" s="2">
        <v>1.6304347826086956</v>
      </c>
      <c r="Z420" s="2">
        <v>0.54449321628092573</v>
      </c>
      <c r="AA420" s="2">
        <v>0</v>
      </c>
      <c r="AB420" s="2">
        <v>0</v>
      </c>
      <c r="AC420" s="2">
        <v>0</v>
      </c>
      <c r="AD420" s="2">
        <v>0</v>
      </c>
      <c r="AE420" s="2">
        <v>0</v>
      </c>
      <c r="AF420" s="2">
        <v>0</v>
      </c>
      <c r="AG420" s="2">
        <v>0</v>
      </c>
      <c r="AH420" t="s">
        <v>394</v>
      </c>
      <c r="AI420">
        <v>5</v>
      </c>
    </row>
    <row r="421" spans="1:35" x14ac:dyDescent="0.25">
      <c r="A421" t="s">
        <v>1823</v>
      </c>
      <c r="B421" t="s">
        <v>699</v>
      </c>
      <c r="C421" t="s">
        <v>1438</v>
      </c>
      <c r="D421" t="s">
        <v>1761</v>
      </c>
      <c r="E421" s="2">
        <v>44.989130434782609</v>
      </c>
      <c r="F421" s="2">
        <v>14.916086956521738</v>
      </c>
      <c r="G421" s="2">
        <v>0</v>
      </c>
      <c r="H421" s="2">
        <v>0</v>
      </c>
      <c r="I421" s="2">
        <v>8.6956521739130432E-2</v>
      </c>
      <c r="J421" s="2">
        <v>0</v>
      </c>
      <c r="K421" s="2">
        <v>0</v>
      </c>
      <c r="L421" s="2">
        <v>3.9815217391304354</v>
      </c>
      <c r="M421" s="2">
        <v>0</v>
      </c>
      <c r="N421" s="2">
        <v>0</v>
      </c>
      <c r="O421" s="2">
        <v>0</v>
      </c>
      <c r="P421" s="2">
        <v>0</v>
      </c>
      <c r="Q421" s="2">
        <v>9.47858695652174</v>
      </c>
      <c r="R421" s="2">
        <v>0.21068615607634697</v>
      </c>
      <c r="S421" s="2">
        <v>5.4463043478260866</v>
      </c>
      <c r="T421" s="2">
        <v>3.3909782608695656</v>
      </c>
      <c r="U421" s="2">
        <v>0</v>
      </c>
      <c r="V421" s="2">
        <v>0.19643150519449143</v>
      </c>
      <c r="W421" s="2">
        <v>6.0495652173913053</v>
      </c>
      <c r="X421" s="2">
        <v>5.8909782608695656</v>
      </c>
      <c r="Y421" s="2">
        <v>0</v>
      </c>
      <c r="Z421" s="2">
        <v>0.26540951920753808</v>
      </c>
      <c r="AA421" s="2">
        <v>0</v>
      </c>
      <c r="AB421" s="2">
        <v>0</v>
      </c>
      <c r="AC421" s="2">
        <v>0</v>
      </c>
      <c r="AD421" s="2">
        <v>36.532173913043479</v>
      </c>
      <c r="AE421" s="2">
        <v>0</v>
      </c>
      <c r="AF421" s="2">
        <v>0</v>
      </c>
      <c r="AG421" s="2">
        <v>0</v>
      </c>
      <c r="AH421" t="s">
        <v>7</v>
      </c>
      <c r="AI421">
        <v>5</v>
      </c>
    </row>
    <row r="422" spans="1:35" x14ac:dyDescent="0.25">
      <c r="A422" t="s">
        <v>1823</v>
      </c>
      <c r="B422" t="s">
        <v>1352</v>
      </c>
      <c r="C422" t="s">
        <v>1454</v>
      </c>
      <c r="D422" t="s">
        <v>1755</v>
      </c>
      <c r="E422" s="2">
        <v>116.79347826086956</v>
      </c>
      <c r="F422" s="2">
        <v>33.081521739130437</v>
      </c>
      <c r="G422" s="2">
        <v>0</v>
      </c>
      <c r="H422" s="2">
        <v>0.16304347826086957</v>
      </c>
      <c r="I422" s="2">
        <v>1.826086956521739</v>
      </c>
      <c r="J422" s="2">
        <v>0</v>
      </c>
      <c r="K422" s="2">
        <v>0</v>
      </c>
      <c r="L422" s="2">
        <v>3.3297826086956523</v>
      </c>
      <c r="M422" s="2">
        <v>56.396739130434781</v>
      </c>
      <c r="N422" s="2">
        <v>4.9375</v>
      </c>
      <c r="O422" s="2">
        <v>0.52515123313168921</v>
      </c>
      <c r="P422" s="2">
        <v>17.315217391304348</v>
      </c>
      <c r="Q422" s="2">
        <v>11.385869565217391</v>
      </c>
      <c r="R422" s="2">
        <v>0.24574220567705909</v>
      </c>
      <c r="S422" s="2">
        <v>1.1074999999999999</v>
      </c>
      <c r="T422" s="2">
        <v>8.0457608695652176</v>
      </c>
      <c r="U422" s="2">
        <v>0</v>
      </c>
      <c r="V422" s="2">
        <v>7.8371335504885994E-2</v>
      </c>
      <c r="W422" s="2">
        <v>0.83413043478260862</v>
      </c>
      <c r="X422" s="2">
        <v>5.5756521739130429</v>
      </c>
      <c r="Y422" s="2">
        <v>0.68293478260869567</v>
      </c>
      <c r="Z422" s="2">
        <v>6.0728711028385292E-2</v>
      </c>
      <c r="AA422" s="2">
        <v>0</v>
      </c>
      <c r="AB422" s="2">
        <v>0</v>
      </c>
      <c r="AC422" s="2">
        <v>0</v>
      </c>
      <c r="AD422" s="2">
        <v>0</v>
      </c>
      <c r="AE422" s="2">
        <v>0</v>
      </c>
      <c r="AF422" s="2">
        <v>0</v>
      </c>
      <c r="AG422" s="2">
        <v>0</v>
      </c>
      <c r="AH422" t="s">
        <v>662</v>
      </c>
      <c r="AI422">
        <v>5</v>
      </c>
    </row>
    <row r="423" spans="1:35" x14ac:dyDescent="0.25">
      <c r="A423" t="s">
        <v>1823</v>
      </c>
      <c r="B423" t="s">
        <v>1334</v>
      </c>
      <c r="C423" t="s">
        <v>1417</v>
      </c>
      <c r="D423" t="s">
        <v>1730</v>
      </c>
      <c r="E423" s="2">
        <v>91.141304347826093</v>
      </c>
      <c r="F423" s="2">
        <v>5.0434782608695654</v>
      </c>
      <c r="G423" s="2">
        <v>0.42391304347826086</v>
      </c>
      <c r="H423" s="2">
        <v>0.17934782608695651</v>
      </c>
      <c r="I423" s="2">
        <v>0.89673913043478259</v>
      </c>
      <c r="J423" s="2">
        <v>0.2608695652173913</v>
      </c>
      <c r="K423" s="2">
        <v>1.6956521739130435</v>
      </c>
      <c r="L423" s="2">
        <v>9.8267391304347846</v>
      </c>
      <c r="M423" s="2">
        <v>4.9565217391304346</v>
      </c>
      <c r="N423" s="2">
        <v>5.2201086956521738</v>
      </c>
      <c r="O423" s="2">
        <v>0.11165772212283841</v>
      </c>
      <c r="P423" s="2">
        <v>5.1956521739130439</v>
      </c>
      <c r="Q423" s="2">
        <v>15.076086956521738</v>
      </c>
      <c r="R423" s="2">
        <v>0.2224209898628503</v>
      </c>
      <c r="S423" s="2">
        <v>5.8110869565217405</v>
      </c>
      <c r="T423" s="2">
        <v>15.221847826086956</v>
      </c>
      <c r="U423" s="2">
        <v>0</v>
      </c>
      <c r="V423" s="2">
        <v>0.23077280858676205</v>
      </c>
      <c r="W423" s="2">
        <v>8.0342391304347824</v>
      </c>
      <c r="X423" s="2">
        <v>15.157500000000001</v>
      </c>
      <c r="Y423" s="2">
        <v>0</v>
      </c>
      <c r="Z423" s="2">
        <v>0.25445915324985091</v>
      </c>
      <c r="AA423" s="2">
        <v>0</v>
      </c>
      <c r="AB423" s="2">
        <v>0</v>
      </c>
      <c r="AC423" s="2">
        <v>0</v>
      </c>
      <c r="AD423" s="2">
        <v>0</v>
      </c>
      <c r="AE423" s="2">
        <v>0</v>
      </c>
      <c r="AF423" s="2">
        <v>0</v>
      </c>
      <c r="AG423" s="2">
        <v>0</v>
      </c>
      <c r="AH423" t="s">
        <v>643</v>
      </c>
      <c r="AI423">
        <v>5</v>
      </c>
    </row>
    <row r="424" spans="1:35" x14ac:dyDescent="0.25">
      <c r="A424" t="s">
        <v>1823</v>
      </c>
      <c r="B424" t="s">
        <v>1255</v>
      </c>
      <c r="C424" t="s">
        <v>1402</v>
      </c>
      <c r="D424" t="s">
        <v>1806</v>
      </c>
      <c r="E424" s="2">
        <v>76.043478260869563</v>
      </c>
      <c r="F424" s="2">
        <v>5.5570652173913047</v>
      </c>
      <c r="G424" s="2">
        <v>0.1358695652173913</v>
      </c>
      <c r="H424" s="2">
        <v>0.35597826086956524</v>
      </c>
      <c r="I424" s="2">
        <v>0.86956521739130432</v>
      </c>
      <c r="J424" s="2">
        <v>0</v>
      </c>
      <c r="K424" s="2">
        <v>0</v>
      </c>
      <c r="L424" s="2">
        <v>0.15250000000000002</v>
      </c>
      <c r="M424" s="2">
        <v>0</v>
      </c>
      <c r="N424" s="2">
        <v>12.6875</v>
      </c>
      <c r="O424" s="2">
        <v>0.16684534019439681</v>
      </c>
      <c r="P424" s="2">
        <v>5.0298913043478262</v>
      </c>
      <c r="Q424" s="2">
        <v>14.089673913043478</v>
      </c>
      <c r="R424" s="2">
        <v>0.25142938822184108</v>
      </c>
      <c r="S424" s="2">
        <v>3.6824999999999988</v>
      </c>
      <c r="T424" s="2">
        <v>3.2386956521739134</v>
      </c>
      <c r="U424" s="2">
        <v>0</v>
      </c>
      <c r="V424" s="2">
        <v>9.1016295025728985E-2</v>
      </c>
      <c r="W424" s="2">
        <v>1.6544565217391303</v>
      </c>
      <c r="X424" s="2">
        <v>4.4674999999999994</v>
      </c>
      <c r="Y424" s="2">
        <v>0</v>
      </c>
      <c r="Z424" s="2">
        <v>8.0506003430531714E-2</v>
      </c>
      <c r="AA424" s="2">
        <v>0</v>
      </c>
      <c r="AB424" s="2">
        <v>0</v>
      </c>
      <c r="AC424" s="2">
        <v>0</v>
      </c>
      <c r="AD424" s="2">
        <v>0</v>
      </c>
      <c r="AE424" s="2">
        <v>0</v>
      </c>
      <c r="AF424" s="2">
        <v>0</v>
      </c>
      <c r="AG424" s="2">
        <v>0</v>
      </c>
      <c r="AH424" t="s">
        <v>563</v>
      </c>
      <c r="AI424">
        <v>5</v>
      </c>
    </row>
    <row r="425" spans="1:35" x14ac:dyDescent="0.25">
      <c r="A425" t="s">
        <v>1823</v>
      </c>
      <c r="B425" t="s">
        <v>1277</v>
      </c>
      <c r="C425" t="s">
        <v>1466</v>
      </c>
      <c r="D425" t="s">
        <v>1774</v>
      </c>
      <c r="E425" s="2">
        <v>81.902173913043484</v>
      </c>
      <c r="F425" s="2">
        <v>4.9565217391304346</v>
      </c>
      <c r="G425" s="2">
        <v>6.5217391304347824E-2</v>
      </c>
      <c r="H425" s="2">
        <v>0.5</v>
      </c>
      <c r="I425" s="2">
        <v>0.54184782608695659</v>
      </c>
      <c r="J425" s="2">
        <v>0</v>
      </c>
      <c r="K425" s="2">
        <v>0</v>
      </c>
      <c r="L425" s="2">
        <v>3.9320652173913051</v>
      </c>
      <c r="M425" s="2">
        <v>0</v>
      </c>
      <c r="N425" s="2">
        <v>2.0461956521739131</v>
      </c>
      <c r="O425" s="2">
        <v>2.4983410749834106E-2</v>
      </c>
      <c r="P425" s="2">
        <v>4.5896739130434785</v>
      </c>
      <c r="Q425" s="2">
        <v>13.986413043478262</v>
      </c>
      <c r="R425" s="2">
        <v>0.22680822826808231</v>
      </c>
      <c r="S425" s="2">
        <v>5.3806521739130426</v>
      </c>
      <c r="T425" s="2">
        <v>7.3950000000000005</v>
      </c>
      <c r="U425" s="2">
        <v>0</v>
      </c>
      <c r="V425" s="2">
        <v>0.15598672859986726</v>
      </c>
      <c r="W425" s="2">
        <v>5.4841304347826076</v>
      </c>
      <c r="X425" s="2">
        <v>14.414999999999997</v>
      </c>
      <c r="Y425" s="2">
        <v>0</v>
      </c>
      <c r="Z425" s="2">
        <v>0.24296217650962171</v>
      </c>
      <c r="AA425" s="2">
        <v>0</v>
      </c>
      <c r="AB425" s="2">
        <v>0</v>
      </c>
      <c r="AC425" s="2">
        <v>0</v>
      </c>
      <c r="AD425" s="2">
        <v>0</v>
      </c>
      <c r="AE425" s="2">
        <v>0</v>
      </c>
      <c r="AF425" s="2">
        <v>0</v>
      </c>
      <c r="AG425" s="2">
        <v>0</v>
      </c>
      <c r="AH425" t="s">
        <v>585</v>
      </c>
      <c r="AI425">
        <v>5</v>
      </c>
    </row>
    <row r="426" spans="1:35" x14ac:dyDescent="0.25">
      <c r="A426" t="s">
        <v>1823</v>
      </c>
      <c r="B426" t="s">
        <v>1003</v>
      </c>
      <c r="C426" t="s">
        <v>1379</v>
      </c>
      <c r="D426" t="s">
        <v>1719</v>
      </c>
      <c r="E426" s="2">
        <v>94.163043478260875</v>
      </c>
      <c r="F426" s="2">
        <v>5.2173913043478262</v>
      </c>
      <c r="G426" s="2">
        <v>0.16304347826086957</v>
      </c>
      <c r="H426" s="2">
        <v>0.36956521739130432</v>
      </c>
      <c r="I426" s="2">
        <v>0.8452173913043477</v>
      </c>
      <c r="J426" s="2">
        <v>0</v>
      </c>
      <c r="K426" s="2">
        <v>0.11413043478260869</v>
      </c>
      <c r="L426" s="2">
        <v>8.1905434782608673</v>
      </c>
      <c r="M426" s="2">
        <v>4.9375</v>
      </c>
      <c r="N426" s="2">
        <v>5.6195652173913047</v>
      </c>
      <c r="O426" s="2">
        <v>0.11211474085189888</v>
      </c>
      <c r="P426" s="2">
        <v>5.2255434782608692</v>
      </c>
      <c r="Q426" s="2">
        <v>18.336956521739129</v>
      </c>
      <c r="R426" s="2">
        <v>0.25023086690522911</v>
      </c>
      <c r="S426" s="2">
        <v>5.5064130434782621</v>
      </c>
      <c r="T426" s="2">
        <v>19.948586956521741</v>
      </c>
      <c r="U426" s="2">
        <v>0</v>
      </c>
      <c r="V426" s="2">
        <v>0.27032898533995153</v>
      </c>
      <c r="W426" s="2">
        <v>4.8529347826086946</v>
      </c>
      <c r="X426" s="2">
        <v>21.245652173913044</v>
      </c>
      <c r="Y426" s="2">
        <v>0</v>
      </c>
      <c r="Z426" s="2">
        <v>0.27716380006926006</v>
      </c>
      <c r="AA426" s="2">
        <v>0</v>
      </c>
      <c r="AB426" s="2">
        <v>0</v>
      </c>
      <c r="AC426" s="2">
        <v>0</v>
      </c>
      <c r="AD426" s="2">
        <v>0</v>
      </c>
      <c r="AE426" s="2">
        <v>0</v>
      </c>
      <c r="AF426" s="2">
        <v>0</v>
      </c>
      <c r="AG426" s="2">
        <v>0</v>
      </c>
      <c r="AH426" t="s">
        <v>311</v>
      </c>
      <c r="AI426">
        <v>5</v>
      </c>
    </row>
    <row r="427" spans="1:35" x14ac:dyDescent="0.25">
      <c r="A427" t="s">
        <v>1823</v>
      </c>
      <c r="B427" t="s">
        <v>1282</v>
      </c>
      <c r="C427" t="s">
        <v>1391</v>
      </c>
      <c r="D427" t="s">
        <v>1765</v>
      </c>
      <c r="E427" s="2">
        <v>33.815217391304351</v>
      </c>
      <c r="F427" s="2">
        <v>5.2173913043478262</v>
      </c>
      <c r="G427" s="2">
        <v>7.6086956521739135E-2</v>
      </c>
      <c r="H427" s="2">
        <v>0.11413043478260869</v>
      </c>
      <c r="I427" s="2">
        <v>0.29076086956521741</v>
      </c>
      <c r="J427" s="2">
        <v>0</v>
      </c>
      <c r="K427" s="2">
        <v>1.0108695652173914</v>
      </c>
      <c r="L427" s="2">
        <v>2.8940217391304355</v>
      </c>
      <c r="M427" s="2">
        <v>6.1005434782608692</v>
      </c>
      <c r="N427" s="2">
        <v>0</v>
      </c>
      <c r="O427" s="2">
        <v>0.1804082288653166</v>
      </c>
      <c r="P427" s="2">
        <v>4.5679347826086953</v>
      </c>
      <c r="Q427" s="2">
        <v>25.608695652173914</v>
      </c>
      <c r="R427" s="2">
        <v>0.89239794278367079</v>
      </c>
      <c r="S427" s="2">
        <v>2.8077173913043465</v>
      </c>
      <c r="T427" s="2">
        <v>5.190760869565219</v>
      </c>
      <c r="U427" s="2">
        <v>0</v>
      </c>
      <c r="V427" s="2">
        <v>0.23653487624558017</v>
      </c>
      <c r="W427" s="2">
        <v>2.3323913043478255</v>
      </c>
      <c r="X427" s="2">
        <v>11.950326086956521</v>
      </c>
      <c r="Y427" s="2">
        <v>0.56434782608695644</v>
      </c>
      <c r="Z427" s="2">
        <v>0.43906460945033737</v>
      </c>
      <c r="AA427" s="2">
        <v>0</v>
      </c>
      <c r="AB427" s="2">
        <v>0</v>
      </c>
      <c r="AC427" s="2">
        <v>0</v>
      </c>
      <c r="AD427" s="2">
        <v>0</v>
      </c>
      <c r="AE427" s="2">
        <v>0</v>
      </c>
      <c r="AF427" s="2">
        <v>0</v>
      </c>
      <c r="AG427" s="2">
        <v>0</v>
      </c>
      <c r="AH427" t="s">
        <v>590</v>
      </c>
      <c r="AI427">
        <v>5</v>
      </c>
    </row>
    <row r="428" spans="1:35" x14ac:dyDescent="0.25">
      <c r="A428" t="s">
        <v>1823</v>
      </c>
      <c r="B428" t="s">
        <v>1266</v>
      </c>
      <c r="C428" t="s">
        <v>1444</v>
      </c>
      <c r="D428" t="s">
        <v>1767</v>
      </c>
      <c r="E428" s="2">
        <v>88.336956521739125</v>
      </c>
      <c r="F428" s="2">
        <v>4.6086956521739131</v>
      </c>
      <c r="G428" s="2">
        <v>0.16304347826086957</v>
      </c>
      <c r="H428" s="2">
        <v>0.57880434782608692</v>
      </c>
      <c r="I428" s="2">
        <v>1.3641304347826086</v>
      </c>
      <c r="J428" s="2">
        <v>0</v>
      </c>
      <c r="K428" s="2">
        <v>0</v>
      </c>
      <c r="L428" s="2">
        <v>3.9735869565217397</v>
      </c>
      <c r="M428" s="2">
        <v>0</v>
      </c>
      <c r="N428" s="2">
        <v>9.3586956521739122</v>
      </c>
      <c r="O428" s="2">
        <v>0.10594315245478036</v>
      </c>
      <c r="P428" s="2">
        <v>5.9402173913043477</v>
      </c>
      <c r="Q428" s="2">
        <v>19.717391304347824</v>
      </c>
      <c r="R428" s="2">
        <v>0.29045158114925557</v>
      </c>
      <c r="S428" s="2">
        <v>9.0060869565217381</v>
      </c>
      <c r="T428" s="2">
        <v>15.010434782608691</v>
      </c>
      <c r="U428" s="2">
        <v>0</v>
      </c>
      <c r="V428" s="2">
        <v>0.27187400024609321</v>
      </c>
      <c r="W428" s="2">
        <v>3.3470652173913042</v>
      </c>
      <c r="X428" s="2">
        <v>14.793043478260865</v>
      </c>
      <c r="Y428" s="2">
        <v>0</v>
      </c>
      <c r="Z428" s="2">
        <v>0.20535129814199579</v>
      </c>
      <c r="AA428" s="2">
        <v>0</v>
      </c>
      <c r="AB428" s="2">
        <v>0</v>
      </c>
      <c r="AC428" s="2">
        <v>0</v>
      </c>
      <c r="AD428" s="2">
        <v>0</v>
      </c>
      <c r="AE428" s="2">
        <v>0</v>
      </c>
      <c r="AF428" s="2">
        <v>0</v>
      </c>
      <c r="AG428" s="2">
        <v>0</v>
      </c>
      <c r="AH428" t="s">
        <v>574</v>
      </c>
      <c r="AI428">
        <v>5</v>
      </c>
    </row>
    <row r="429" spans="1:35" x14ac:dyDescent="0.25">
      <c r="A429" t="s">
        <v>1823</v>
      </c>
      <c r="B429" t="s">
        <v>1260</v>
      </c>
      <c r="C429" t="s">
        <v>1516</v>
      </c>
      <c r="D429" t="s">
        <v>1785</v>
      </c>
      <c r="E429" s="2">
        <v>74.923913043478265</v>
      </c>
      <c r="F429" s="2">
        <v>5.4347826086956523</v>
      </c>
      <c r="G429" s="2">
        <v>0.42391304347826086</v>
      </c>
      <c r="H429" s="2">
        <v>0.23369565217391305</v>
      </c>
      <c r="I429" s="2">
        <v>0.44565217391304346</v>
      </c>
      <c r="J429" s="2">
        <v>0</v>
      </c>
      <c r="K429" s="2">
        <v>3.3913043478260869</v>
      </c>
      <c r="L429" s="2">
        <v>8.6555434782608724</v>
      </c>
      <c r="M429" s="2">
        <v>0</v>
      </c>
      <c r="N429" s="2">
        <v>5.3206521739130439</v>
      </c>
      <c r="O429" s="2">
        <v>7.1014072247207308E-2</v>
      </c>
      <c r="P429" s="2">
        <v>4.4429347826086953</v>
      </c>
      <c r="Q429" s="2">
        <v>11.790760869565217</v>
      </c>
      <c r="R429" s="2">
        <v>0.21666908457855796</v>
      </c>
      <c r="S429" s="2">
        <v>2.336521739130434</v>
      </c>
      <c r="T429" s="2">
        <v>9.8467391304347824</v>
      </c>
      <c r="U429" s="2">
        <v>0</v>
      </c>
      <c r="V429" s="2">
        <v>0.16260844334832436</v>
      </c>
      <c r="W429" s="2">
        <v>4.4036956521739121</v>
      </c>
      <c r="X429" s="2">
        <v>13.310108695652175</v>
      </c>
      <c r="Y429" s="2">
        <v>0</v>
      </c>
      <c r="Z429" s="2">
        <v>0.23642390831278107</v>
      </c>
      <c r="AA429" s="2">
        <v>0</v>
      </c>
      <c r="AB429" s="2">
        <v>0</v>
      </c>
      <c r="AC429" s="2">
        <v>0</v>
      </c>
      <c r="AD429" s="2">
        <v>0</v>
      </c>
      <c r="AE429" s="2">
        <v>0</v>
      </c>
      <c r="AF429" s="2">
        <v>0</v>
      </c>
      <c r="AG429" s="2">
        <v>0</v>
      </c>
      <c r="AH429" t="s">
        <v>568</v>
      </c>
      <c r="AI429">
        <v>5</v>
      </c>
    </row>
    <row r="430" spans="1:35" x14ac:dyDescent="0.25">
      <c r="A430" t="s">
        <v>1823</v>
      </c>
      <c r="B430" t="s">
        <v>1354</v>
      </c>
      <c r="C430" t="s">
        <v>1653</v>
      </c>
      <c r="D430" t="s">
        <v>1762</v>
      </c>
      <c r="E430" s="2">
        <v>36.586956521739133</v>
      </c>
      <c r="F430" s="2">
        <v>5.6521739130434785</v>
      </c>
      <c r="G430" s="2">
        <v>3.2608695652173912E-2</v>
      </c>
      <c r="H430" s="2">
        <v>0.22554347826086957</v>
      </c>
      <c r="I430" s="2">
        <v>0.52173913043478259</v>
      </c>
      <c r="J430" s="2">
        <v>0</v>
      </c>
      <c r="K430" s="2">
        <v>3.2608695652173912E-2</v>
      </c>
      <c r="L430" s="2">
        <v>3.5210869565217391</v>
      </c>
      <c r="M430" s="2">
        <v>5.4375</v>
      </c>
      <c r="N430" s="2">
        <v>0</v>
      </c>
      <c r="O430" s="2">
        <v>0.14861853832442068</v>
      </c>
      <c r="P430" s="2">
        <v>0</v>
      </c>
      <c r="Q430" s="2">
        <v>0</v>
      </c>
      <c r="R430" s="2">
        <v>0</v>
      </c>
      <c r="S430" s="2">
        <v>1.5065217391304351</v>
      </c>
      <c r="T430" s="2">
        <v>4.3497826086956488</v>
      </c>
      <c r="U430" s="2">
        <v>0</v>
      </c>
      <c r="V430" s="2">
        <v>0.16006535947712411</v>
      </c>
      <c r="W430" s="2">
        <v>1.402173913043478</v>
      </c>
      <c r="X430" s="2">
        <v>8.6233695652173914</v>
      </c>
      <c r="Y430" s="2">
        <v>0</v>
      </c>
      <c r="Z430" s="2">
        <v>0.27401960784313723</v>
      </c>
      <c r="AA430" s="2">
        <v>0</v>
      </c>
      <c r="AB430" s="2">
        <v>0</v>
      </c>
      <c r="AC430" s="2">
        <v>0</v>
      </c>
      <c r="AD430" s="2">
        <v>0</v>
      </c>
      <c r="AE430" s="2">
        <v>0</v>
      </c>
      <c r="AF430" s="2">
        <v>0</v>
      </c>
      <c r="AG430" s="2">
        <v>0</v>
      </c>
      <c r="AH430" t="s">
        <v>664</v>
      </c>
      <c r="AI430">
        <v>5</v>
      </c>
    </row>
    <row r="431" spans="1:35" x14ac:dyDescent="0.25">
      <c r="A431" t="s">
        <v>1823</v>
      </c>
      <c r="B431" t="s">
        <v>876</v>
      </c>
      <c r="C431" t="s">
        <v>1544</v>
      </c>
      <c r="D431" t="s">
        <v>1731</v>
      </c>
      <c r="E431" s="2">
        <v>31.847826086956523</v>
      </c>
      <c r="F431" s="2">
        <v>11.817934782608695</v>
      </c>
      <c r="G431" s="2">
        <v>0</v>
      </c>
      <c r="H431" s="2">
        <v>0</v>
      </c>
      <c r="I431" s="2">
        <v>0</v>
      </c>
      <c r="J431" s="2">
        <v>0</v>
      </c>
      <c r="K431" s="2">
        <v>0</v>
      </c>
      <c r="L431" s="2">
        <v>5.4214130434782621</v>
      </c>
      <c r="M431" s="2">
        <v>0</v>
      </c>
      <c r="N431" s="2">
        <v>5.7961956521739131</v>
      </c>
      <c r="O431" s="2">
        <v>0.18199658703071672</v>
      </c>
      <c r="P431" s="2">
        <v>5.3288043478260869</v>
      </c>
      <c r="Q431" s="2">
        <v>0</v>
      </c>
      <c r="R431" s="2">
        <v>0.16732081911262797</v>
      </c>
      <c r="S431" s="2">
        <v>2.7748913043478267</v>
      </c>
      <c r="T431" s="2">
        <v>3.2370652173913044</v>
      </c>
      <c r="U431" s="2">
        <v>0</v>
      </c>
      <c r="V431" s="2">
        <v>0.18877133105802049</v>
      </c>
      <c r="W431" s="2">
        <v>1.7769565217391303</v>
      </c>
      <c r="X431" s="2">
        <v>4.0281521739130435</v>
      </c>
      <c r="Y431" s="2">
        <v>0</v>
      </c>
      <c r="Z431" s="2">
        <v>0.18227645051194538</v>
      </c>
      <c r="AA431" s="2">
        <v>0</v>
      </c>
      <c r="AB431" s="2">
        <v>0</v>
      </c>
      <c r="AC431" s="2">
        <v>0</v>
      </c>
      <c r="AD431" s="2">
        <v>0</v>
      </c>
      <c r="AE431" s="2">
        <v>0</v>
      </c>
      <c r="AF431" s="2">
        <v>0</v>
      </c>
      <c r="AG431" s="2">
        <v>0</v>
      </c>
      <c r="AH431" t="s">
        <v>184</v>
      </c>
      <c r="AI431">
        <v>5</v>
      </c>
    </row>
    <row r="432" spans="1:35" x14ac:dyDescent="0.25">
      <c r="A432" t="s">
        <v>1823</v>
      </c>
      <c r="B432" t="s">
        <v>837</v>
      </c>
      <c r="C432" t="s">
        <v>1436</v>
      </c>
      <c r="D432" t="s">
        <v>1759</v>
      </c>
      <c r="E432" s="2">
        <v>95.521739130434781</v>
      </c>
      <c r="F432" s="2">
        <v>4.7038043478260869</v>
      </c>
      <c r="G432" s="2">
        <v>0</v>
      </c>
      <c r="H432" s="2">
        <v>0.38043478260869568</v>
      </c>
      <c r="I432" s="2">
        <v>0.5</v>
      </c>
      <c r="J432" s="2">
        <v>0</v>
      </c>
      <c r="K432" s="2">
        <v>0</v>
      </c>
      <c r="L432" s="2">
        <v>1.325760869565217</v>
      </c>
      <c r="M432" s="2">
        <v>0</v>
      </c>
      <c r="N432" s="2">
        <v>9.5489130434782616</v>
      </c>
      <c r="O432" s="2">
        <v>9.9965862539827047E-2</v>
      </c>
      <c r="P432" s="2">
        <v>6.1007608695652209</v>
      </c>
      <c r="Q432" s="2">
        <v>10.189565217391305</v>
      </c>
      <c r="R432" s="2">
        <v>0.17054050978607196</v>
      </c>
      <c r="S432" s="2">
        <v>1.0508695652173912</v>
      </c>
      <c r="T432" s="2">
        <v>3.1434782608695651</v>
      </c>
      <c r="U432" s="2">
        <v>0</v>
      </c>
      <c r="V432" s="2">
        <v>4.3909877105143373E-2</v>
      </c>
      <c r="W432" s="2">
        <v>0.88032608695652137</v>
      </c>
      <c r="X432" s="2">
        <v>4.1418478260869565</v>
      </c>
      <c r="Y432" s="2">
        <v>0</v>
      </c>
      <c r="Z432" s="2">
        <v>5.2576240327719612E-2</v>
      </c>
      <c r="AA432" s="2">
        <v>0</v>
      </c>
      <c r="AB432" s="2">
        <v>0</v>
      </c>
      <c r="AC432" s="2">
        <v>0</v>
      </c>
      <c r="AD432" s="2">
        <v>0</v>
      </c>
      <c r="AE432" s="2">
        <v>0</v>
      </c>
      <c r="AF432" s="2">
        <v>0</v>
      </c>
      <c r="AG432" s="2">
        <v>0</v>
      </c>
      <c r="AH432" t="s">
        <v>145</v>
      </c>
      <c r="AI432">
        <v>5</v>
      </c>
    </row>
    <row r="433" spans="1:35" x14ac:dyDescent="0.25">
      <c r="A433" t="s">
        <v>1823</v>
      </c>
      <c r="B433" t="s">
        <v>1231</v>
      </c>
      <c r="C433" t="s">
        <v>1398</v>
      </c>
      <c r="D433" t="s">
        <v>1743</v>
      </c>
      <c r="E433" s="2">
        <v>46.641304347826086</v>
      </c>
      <c r="F433" s="2">
        <v>23.056304347826085</v>
      </c>
      <c r="G433" s="2">
        <v>0</v>
      </c>
      <c r="H433" s="2">
        <v>0</v>
      </c>
      <c r="I433" s="2">
        <v>0.32608695652173914</v>
      </c>
      <c r="J433" s="2">
        <v>0</v>
      </c>
      <c r="K433" s="2">
        <v>0</v>
      </c>
      <c r="L433" s="2">
        <v>1.0447826086956522</v>
      </c>
      <c r="M433" s="2">
        <v>0</v>
      </c>
      <c r="N433" s="2">
        <v>6.5217391304347824E-2</v>
      </c>
      <c r="O433" s="2">
        <v>1.3982754602656724E-3</v>
      </c>
      <c r="P433" s="2">
        <v>0</v>
      </c>
      <c r="Q433" s="2">
        <v>8.9636956521739108</v>
      </c>
      <c r="R433" s="2">
        <v>0.19218364017711484</v>
      </c>
      <c r="S433" s="2">
        <v>4.6144565217391316</v>
      </c>
      <c r="T433" s="2">
        <v>0.15815217391304348</v>
      </c>
      <c r="U433" s="2">
        <v>0</v>
      </c>
      <c r="V433" s="2">
        <v>0.10232579818224193</v>
      </c>
      <c r="W433" s="2">
        <v>5.7391304347826084</v>
      </c>
      <c r="X433" s="2">
        <v>5.7391304347826084</v>
      </c>
      <c r="Y433" s="2">
        <v>0</v>
      </c>
      <c r="Z433" s="2">
        <v>0.24609648100675832</v>
      </c>
      <c r="AA433" s="2">
        <v>0</v>
      </c>
      <c r="AB433" s="2">
        <v>0</v>
      </c>
      <c r="AC433" s="2">
        <v>0</v>
      </c>
      <c r="AD433" s="2">
        <v>43.26</v>
      </c>
      <c r="AE433" s="2">
        <v>0</v>
      </c>
      <c r="AF433" s="2">
        <v>0</v>
      </c>
      <c r="AG433" s="2">
        <v>0</v>
      </c>
      <c r="AH433" t="s">
        <v>539</v>
      </c>
      <c r="AI433">
        <v>5</v>
      </c>
    </row>
    <row r="434" spans="1:35" x14ac:dyDescent="0.25">
      <c r="A434" t="s">
        <v>1823</v>
      </c>
      <c r="B434" t="s">
        <v>922</v>
      </c>
      <c r="C434" t="s">
        <v>1565</v>
      </c>
      <c r="D434" t="s">
        <v>1794</v>
      </c>
      <c r="E434" s="2">
        <v>45.771739130434781</v>
      </c>
      <c r="F434" s="2">
        <v>4.9782608695652177</v>
      </c>
      <c r="G434" s="2">
        <v>3.8043478260869568E-2</v>
      </c>
      <c r="H434" s="2">
        <v>0.26630434782608697</v>
      </c>
      <c r="I434" s="2">
        <v>0.375</v>
      </c>
      <c r="J434" s="2">
        <v>0</v>
      </c>
      <c r="K434" s="2">
        <v>0</v>
      </c>
      <c r="L434" s="2">
        <v>1.0342391304347829</v>
      </c>
      <c r="M434" s="2">
        <v>6.5217391304347824E-2</v>
      </c>
      <c r="N434" s="2">
        <v>4.5081521739130439</v>
      </c>
      <c r="O434" s="2">
        <v>9.9916884350510576E-2</v>
      </c>
      <c r="P434" s="2">
        <v>5.1576086956521738</v>
      </c>
      <c r="Q434" s="2">
        <v>9.9483695652173907</v>
      </c>
      <c r="R434" s="2">
        <v>0.33002849679411067</v>
      </c>
      <c r="S434" s="2">
        <v>0.37054347826086953</v>
      </c>
      <c r="T434" s="2">
        <v>3.2238043478260874</v>
      </c>
      <c r="U434" s="2">
        <v>0</v>
      </c>
      <c r="V434" s="2">
        <v>7.8527665637615776E-2</v>
      </c>
      <c r="W434" s="2">
        <v>0.27641304347826084</v>
      </c>
      <c r="X434" s="2">
        <v>4.2952173913043463</v>
      </c>
      <c r="Y434" s="2">
        <v>0</v>
      </c>
      <c r="Z434" s="2">
        <v>9.9878888625029652E-2</v>
      </c>
      <c r="AA434" s="2">
        <v>0</v>
      </c>
      <c r="AB434" s="2">
        <v>0</v>
      </c>
      <c r="AC434" s="2">
        <v>0</v>
      </c>
      <c r="AD434" s="2">
        <v>0</v>
      </c>
      <c r="AE434" s="2">
        <v>0</v>
      </c>
      <c r="AF434" s="2">
        <v>0</v>
      </c>
      <c r="AG434" s="2">
        <v>0</v>
      </c>
      <c r="AH434" t="s">
        <v>230</v>
      </c>
      <c r="AI434">
        <v>5</v>
      </c>
    </row>
    <row r="435" spans="1:35" x14ac:dyDescent="0.25">
      <c r="A435" t="s">
        <v>1823</v>
      </c>
      <c r="B435" t="s">
        <v>1253</v>
      </c>
      <c r="C435" t="s">
        <v>1496</v>
      </c>
      <c r="D435" t="s">
        <v>1781</v>
      </c>
      <c r="E435" s="2">
        <v>57.923913043478258</v>
      </c>
      <c r="F435" s="2">
        <v>5.2173913043478262</v>
      </c>
      <c r="G435" s="2">
        <v>0</v>
      </c>
      <c r="H435" s="2">
        <v>0.20836956521739133</v>
      </c>
      <c r="I435" s="2">
        <v>0.28260869565217389</v>
      </c>
      <c r="J435" s="2">
        <v>0</v>
      </c>
      <c r="K435" s="2">
        <v>0</v>
      </c>
      <c r="L435" s="2">
        <v>4.2482608695652182</v>
      </c>
      <c r="M435" s="2">
        <v>0</v>
      </c>
      <c r="N435" s="2">
        <v>16.900543478260868</v>
      </c>
      <c r="O435" s="2">
        <v>0.29177143929442673</v>
      </c>
      <c r="P435" s="2">
        <v>0</v>
      </c>
      <c r="Q435" s="2">
        <v>5.6331521739130439</v>
      </c>
      <c r="R435" s="2">
        <v>9.7250891349221255E-2</v>
      </c>
      <c r="S435" s="2">
        <v>2.8317391304347832</v>
      </c>
      <c r="T435" s="2">
        <v>8.1866304347826091</v>
      </c>
      <c r="U435" s="2">
        <v>0</v>
      </c>
      <c r="V435" s="2">
        <v>0.19022142991180338</v>
      </c>
      <c r="W435" s="2">
        <v>1.7493478260869562</v>
      </c>
      <c r="X435" s="2">
        <v>8.5520652173913021</v>
      </c>
      <c r="Y435" s="2">
        <v>0</v>
      </c>
      <c r="Z435" s="2">
        <v>0.17784387314693184</v>
      </c>
      <c r="AA435" s="2">
        <v>0</v>
      </c>
      <c r="AB435" s="2">
        <v>0</v>
      </c>
      <c r="AC435" s="2">
        <v>0</v>
      </c>
      <c r="AD435" s="2">
        <v>0</v>
      </c>
      <c r="AE435" s="2">
        <v>0</v>
      </c>
      <c r="AF435" s="2">
        <v>0</v>
      </c>
      <c r="AG435" s="2">
        <v>0</v>
      </c>
      <c r="AH435" t="s">
        <v>561</v>
      </c>
      <c r="AI435">
        <v>5</v>
      </c>
    </row>
    <row r="436" spans="1:35" x14ac:dyDescent="0.25">
      <c r="A436" t="s">
        <v>1823</v>
      </c>
      <c r="B436" t="s">
        <v>1312</v>
      </c>
      <c r="C436" t="s">
        <v>1435</v>
      </c>
      <c r="D436" t="s">
        <v>1755</v>
      </c>
      <c r="E436" s="2">
        <v>23.163043478260871</v>
      </c>
      <c r="F436" s="2">
        <v>4.9728260869565215</v>
      </c>
      <c r="G436" s="2">
        <v>0.22826086956521738</v>
      </c>
      <c r="H436" s="2">
        <v>0.10869565217391304</v>
      </c>
      <c r="I436" s="2">
        <v>0</v>
      </c>
      <c r="J436" s="2">
        <v>0</v>
      </c>
      <c r="K436" s="2">
        <v>0</v>
      </c>
      <c r="L436" s="2">
        <v>0.24184782608695651</v>
      </c>
      <c r="M436" s="2">
        <v>4.9728260869565215</v>
      </c>
      <c r="N436" s="2">
        <v>4.9157608695652177</v>
      </c>
      <c r="O436" s="2">
        <v>0.42691224777099945</v>
      </c>
      <c r="P436" s="2">
        <v>0</v>
      </c>
      <c r="Q436" s="2">
        <v>15.112717391304347</v>
      </c>
      <c r="R436" s="2">
        <v>0.65244955419990602</v>
      </c>
      <c r="S436" s="2">
        <v>2.0244565217391304</v>
      </c>
      <c r="T436" s="2">
        <v>0.31793478260869568</v>
      </c>
      <c r="U436" s="2">
        <v>0</v>
      </c>
      <c r="V436" s="2">
        <v>0.10112623181604879</v>
      </c>
      <c r="W436" s="2">
        <v>0.83695652173913049</v>
      </c>
      <c r="X436" s="2">
        <v>2.4538043478260869</v>
      </c>
      <c r="Y436" s="2">
        <v>0</v>
      </c>
      <c r="Z436" s="2">
        <v>0.14206945096198967</v>
      </c>
      <c r="AA436" s="2">
        <v>0</v>
      </c>
      <c r="AB436" s="2">
        <v>0</v>
      </c>
      <c r="AC436" s="2">
        <v>0</v>
      </c>
      <c r="AD436" s="2">
        <v>0</v>
      </c>
      <c r="AE436" s="2">
        <v>0</v>
      </c>
      <c r="AF436" s="2">
        <v>0</v>
      </c>
      <c r="AG436" s="2">
        <v>0</v>
      </c>
      <c r="AH436" t="s">
        <v>620</v>
      </c>
      <c r="AI436">
        <v>5</v>
      </c>
    </row>
    <row r="437" spans="1:35" x14ac:dyDescent="0.25">
      <c r="A437" t="s">
        <v>1823</v>
      </c>
      <c r="B437" t="s">
        <v>857</v>
      </c>
      <c r="C437" t="s">
        <v>1534</v>
      </c>
      <c r="D437" t="s">
        <v>1791</v>
      </c>
      <c r="E437" s="2">
        <v>66.989130434782609</v>
      </c>
      <c r="F437" s="2">
        <v>39.421195652173914</v>
      </c>
      <c r="G437" s="2">
        <v>0.13043478260869565</v>
      </c>
      <c r="H437" s="2">
        <v>0.26902173913043476</v>
      </c>
      <c r="I437" s="2">
        <v>0.4266304347826087</v>
      </c>
      <c r="J437" s="2">
        <v>0</v>
      </c>
      <c r="K437" s="2">
        <v>0</v>
      </c>
      <c r="L437" s="2">
        <v>0.35336956521739127</v>
      </c>
      <c r="M437" s="2">
        <v>0.125</v>
      </c>
      <c r="N437" s="2">
        <v>11.771739130434783</v>
      </c>
      <c r="O437" s="2">
        <v>0.1775920817783547</v>
      </c>
      <c r="P437" s="2">
        <v>1.8505434782608696</v>
      </c>
      <c r="Q437" s="2">
        <v>11.152173913043478</v>
      </c>
      <c r="R437" s="2">
        <v>0.19410189842609119</v>
      </c>
      <c r="S437" s="2">
        <v>3.1059782608695654</v>
      </c>
      <c r="T437" s="2">
        <v>6.3672826086956515</v>
      </c>
      <c r="U437" s="2">
        <v>0</v>
      </c>
      <c r="V437" s="2">
        <v>0.141414895343177</v>
      </c>
      <c r="W437" s="2">
        <v>3.0901086956521735</v>
      </c>
      <c r="X437" s="2">
        <v>12.946413043478262</v>
      </c>
      <c r="Y437" s="2">
        <v>0</v>
      </c>
      <c r="Z437" s="2">
        <v>0.23938990751257505</v>
      </c>
      <c r="AA437" s="2">
        <v>0</v>
      </c>
      <c r="AB437" s="2">
        <v>0</v>
      </c>
      <c r="AC437" s="2">
        <v>0</v>
      </c>
      <c r="AD437" s="2">
        <v>0</v>
      </c>
      <c r="AE437" s="2">
        <v>0</v>
      </c>
      <c r="AF437" s="2">
        <v>0</v>
      </c>
      <c r="AG437" s="2">
        <v>0</v>
      </c>
      <c r="AH437" t="s">
        <v>165</v>
      </c>
      <c r="AI437">
        <v>5</v>
      </c>
    </row>
    <row r="438" spans="1:35" x14ac:dyDescent="0.25">
      <c r="A438" t="s">
        <v>1823</v>
      </c>
      <c r="B438" t="s">
        <v>1110</v>
      </c>
      <c r="C438" t="s">
        <v>1454</v>
      </c>
      <c r="D438" t="s">
        <v>1755</v>
      </c>
      <c r="E438" s="2">
        <v>119.3695652173913</v>
      </c>
      <c r="F438" s="2">
        <v>5.6521739130434785</v>
      </c>
      <c r="G438" s="2">
        <v>0</v>
      </c>
      <c r="H438" s="2">
        <v>0</v>
      </c>
      <c r="I438" s="2">
        <v>0</v>
      </c>
      <c r="J438" s="2">
        <v>5.1385869565217392</v>
      </c>
      <c r="K438" s="2">
        <v>0</v>
      </c>
      <c r="L438" s="2">
        <v>0</v>
      </c>
      <c r="M438" s="2">
        <v>5.4538043478260869</v>
      </c>
      <c r="N438" s="2">
        <v>3.3532608695652173</v>
      </c>
      <c r="O438" s="2">
        <v>7.3779821526133674E-2</v>
      </c>
      <c r="P438" s="2">
        <v>4.8451086956521738</v>
      </c>
      <c r="Q438" s="2">
        <v>31.464673913043477</v>
      </c>
      <c r="R438" s="2">
        <v>0.30417956656346751</v>
      </c>
      <c r="S438" s="2">
        <v>0</v>
      </c>
      <c r="T438" s="2">
        <v>0</v>
      </c>
      <c r="U438" s="2">
        <v>0</v>
      </c>
      <c r="V438" s="2">
        <v>0</v>
      </c>
      <c r="W438" s="2">
        <v>0</v>
      </c>
      <c r="X438" s="2">
        <v>0</v>
      </c>
      <c r="Y438" s="2">
        <v>0</v>
      </c>
      <c r="Z438" s="2">
        <v>0</v>
      </c>
      <c r="AA438" s="2">
        <v>0</v>
      </c>
      <c r="AB438" s="2">
        <v>0</v>
      </c>
      <c r="AC438" s="2">
        <v>0</v>
      </c>
      <c r="AD438" s="2">
        <v>0</v>
      </c>
      <c r="AE438" s="2">
        <v>0</v>
      </c>
      <c r="AF438" s="2">
        <v>0</v>
      </c>
      <c r="AG438" s="2">
        <v>0</v>
      </c>
      <c r="AH438" t="s">
        <v>418</v>
      </c>
      <c r="AI438">
        <v>5</v>
      </c>
    </row>
    <row r="439" spans="1:35" x14ac:dyDescent="0.25">
      <c r="A439" t="s">
        <v>1823</v>
      </c>
      <c r="B439" t="s">
        <v>1167</v>
      </c>
      <c r="C439" t="s">
        <v>1650</v>
      </c>
      <c r="D439" t="s">
        <v>1751</v>
      </c>
      <c r="E439" s="2">
        <v>15.282608695652174</v>
      </c>
      <c r="F439" s="2">
        <v>5.2989130434782608</v>
      </c>
      <c r="G439" s="2">
        <v>0</v>
      </c>
      <c r="H439" s="2">
        <v>8.9673913043478257E-2</v>
      </c>
      <c r="I439" s="2">
        <v>0.2608695652173913</v>
      </c>
      <c r="J439" s="2">
        <v>0</v>
      </c>
      <c r="K439" s="2">
        <v>0</v>
      </c>
      <c r="L439" s="2">
        <v>0.24217391304347824</v>
      </c>
      <c r="M439" s="2">
        <v>0</v>
      </c>
      <c r="N439" s="2">
        <v>4.9411956521739135</v>
      </c>
      <c r="O439" s="2">
        <v>0.32332147937411099</v>
      </c>
      <c r="P439" s="2">
        <v>5.1032608695652186</v>
      </c>
      <c r="Q439" s="2">
        <v>0</v>
      </c>
      <c r="R439" s="2">
        <v>0.33392603129445242</v>
      </c>
      <c r="S439" s="2">
        <v>0.22336956521739126</v>
      </c>
      <c r="T439" s="2">
        <v>0.91000000000000048</v>
      </c>
      <c r="U439" s="2">
        <v>0</v>
      </c>
      <c r="V439" s="2">
        <v>7.4160739687055499E-2</v>
      </c>
      <c r="W439" s="2">
        <v>0.26250000000000001</v>
      </c>
      <c r="X439" s="2">
        <v>1.8953260869565212</v>
      </c>
      <c r="Y439" s="2">
        <v>0</v>
      </c>
      <c r="Z439" s="2">
        <v>0.14119487908961589</v>
      </c>
      <c r="AA439" s="2">
        <v>0</v>
      </c>
      <c r="AB439" s="2">
        <v>0</v>
      </c>
      <c r="AC439" s="2">
        <v>0</v>
      </c>
      <c r="AD439" s="2">
        <v>0</v>
      </c>
      <c r="AE439" s="2">
        <v>0</v>
      </c>
      <c r="AF439" s="2">
        <v>0</v>
      </c>
      <c r="AG439" s="2">
        <v>0</v>
      </c>
      <c r="AH439" t="s">
        <v>475</v>
      </c>
      <c r="AI439">
        <v>5</v>
      </c>
    </row>
    <row r="440" spans="1:35" x14ac:dyDescent="0.25">
      <c r="A440" t="s">
        <v>1823</v>
      </c>
      <c r="B440" t="s">
        <v>989</v>
      </c>
      <c r="C440" t="s">
        <v>1589</v>
      </c>
      <c r="D440" t="s">
        <v>1764</v>
      </c>
      <c r="E440" s="2">
        <v>167.85869565217391</v>
      </c>
      <c r="F440" s="2">
        <v>10.108695652173912</v>
      </c>
      <c r="G440" s="2">
        <v>0.4891304347826087</v>
      </c>
      <c r="H440" s="2">
        <v>0.94880434782608714</v>
      </c>
      <c r="I440" s="2">
        <v>0.80978260869565222</v>
      </c>
      <c r="J440" s="2">
        <v>0</v>
      </c>
      <c r="K440" s="2">
        <v>0</v>
      </c>
      <c r="L440" s="2">
        <v>9.6729347826086922</v>
      </c>
      <c r="M440" s="2">
        <v>5.0543478260869561</v>
      </c>
      <c r="N440" s="2">
        <v>10.350543478260869</v>
      </c>
      <c r="O440" s="2">
        <v>9.1772971572880904E-2</v>
      </c>
      <c r="P440" s="2">
        <v>5.0543478260869561</v>
      </c>
      <c r="Q440" s="2">
        <v>42.005434782608695</v>
      </c>
      <c r="R440" s="2">
        <v>0.28035355824645469</v>
      </c>
      <c r="S440" s="2">
        <v>14.299891304347829</v>
      </c>
      <c r="T440" s="2">
        <v>10.136847826086957</v>
      </c>
      <c r="U440" s="2">
        <v>0</v>
      </c>
      <c r="V440" s="2">
        <v>0.14557922683416438</v>
      </c>
      <c r="W440" s="2">
        <v>13.576086956521738</v>
      </c>
      <c r="X440" s="2">
        <v>11.743913043478264</v>
      </c>
      <c r="Y440" s="2">
        <v>0</v>
      </c>
      <c r="Z440" s="2">
        <v>0.15084115780612575</v>
      </c>
      <c r="AA440" s="2">
        <v>0</v>
      </c>
      <c r="AB440" s="2">
        <v>0</v>
      </c>
      <c r="AC440" s="2">
        <v>0</v>
      </c>
      <c r="AD440" s="2">
        <v>0</v>
      </c>
      <c r="AE440" s="2">
        <v>1.6168478260869565</v>
      </c>
      <c r="AF440" s="2">
        <v>0</v>
      </c>
      <c r="AG440" s="2">
        <v>0</v>
      </c>
      <c r="AH440" t="s">
        <v>297</v>
      </c>
      <c r="AI440">
        <v>5</v>
      </c>
    </row>
    <row r="441" spans="1:35" x14ac:dyDescent="0.25">
      <c r="A441" t="s">
        <v>1823</v>
      </c>
      <c r="B441" t="s">
        <v>1268</v>
      </c>
      <c r="C441" t="s">
        <v>1601</v>
      </c>
      <c r="D441" t="s">
        <v>1755</v>
      </c>
      <c r="E441" s="2">
        <v>132.16304347826087</v>
      </c>
      <c r="F441" s="2">
        <v>9.5380434782608692</v>
      </c>
      <c r="G441" s="2">
        <v>0.5</v>
      </c>
      <c r="H441" s="2">
        <v>1.786086956521739</v>
      </c>
      <c r="I441" s="2">
        <v>4.9701086956521738</v>
      </c>
      <c r="J441" s="2">
        <v>0</v>
      </c>
      <c r="K441" s="2">
        <v>0</v>
      </c>
      <c r="L441" s="2">
        <v>13.902065217391309</v>
      </c>
      <c r="M441" s="2">
        <v>4.4836956521739131</v>
      </c>
      <c r="N441" s="2">
        <v>2.1195652173913042</v>
      </c>
      <c r="O441" s="2">
        <v>4.9962990377498143E-2</v>
      </c>
      <c r="P441" s="2">
        <v>5.1358695652173916</v>
      </c>
      <c r="Q441" s="2">
        <v>19.206521739130434</v>
      </c>
      <c r="R441" s="2">
        <v>0.18418455465087588</v>
      </c>
      <c r="S441" s="2">
        <v>16.985217391304349</v>
      </c>
      <c r="T441" s="2">
        <v>12.870108695652181</v>
      </c>
      <c r="U441" s="2">
        <v>0</v>
      </c>
      <c r="V441" s="2">
        <v>0.22589768895468385</v>
      </c>
      <c r="W441" s="2">
        <v>18.344891304347836</v>
      </c>
      <c r="X441" s="2">
        <v>21.201847826086958</v>
      </c>
      <c r="Y441" s="2">
        <v>0</v>
      </c>
      <c r="Z441" s="2">
        <v>0.29922691010773922</v>
      </c>
      <c r="AA441" s="2">
        <v>0</v>
      </c>
      <c r="AB441" s="2">
        <v>8.6956521739130432E-2</v>
      </c>
      <c r="AC441" s="2">
        <v>0</v>
      </c>
      <c r="AD441" s="2">
        <v>0</v>
      </c>
      <c r="AE441" s="2">
        <v>2.0733695652173911</v>
      </c>
      <c r="AF441" s="2">
        <v>0</v>
      </c>
      <c r="AG441" s="2">
        <v>0</v>
      </c>
      <c r="AH441" t="s">
        <v>576</v>
      </c>
      <c r="AI441">
        <v>5</v>
      </c>
    </row>
    <row r="442" spans="1:35" x14ac:dyDescent="0.25">
      <c r="A442" t="s">
        <v>1823</v>
      </c>
      <c r="B442" t="s">
        <v>1102</v>
      </c>
      <c r="C442" t="s">
        <v>1445</v>
      </c>
      <c r="D442" t="s">
        <v>1768</v>
      </c>
      <c r="E442" s="2">
        <v>155.4891304347826</v>
      </c>
      <c r="F442" s="2">
        <v>7.8260869565217392</v>
      </c>
      <c r="G442" s="2">
        <v>0.11413043478260869</v>
      </c>
      <c r="H442" s="2">
        <v>0.87108695652173929</v>
      </c>
      <c r="I442" s="2">
        <v>0.95652173913043481</v>
      </c>
      <c r="J442" s="2">
        <v>0</v>
      </c>
      <c r="K442" s="2">
        <v>0</v>
      </c>
      <c r="L442" s="2">
        <v>5.3584782608695649</v>
      </c>
      <c r="M442" s="2">
        <v>0</v>
      </c>
      <c r="N442" s="2">
        <v>9.054347826086957</v>
      </c>
      <c r="O442" s="2">
        <v>5.8231387626703955E-2</v>
      </c>
      <c r="P442" s="2">
        <v>5.3260869565217392</v>
      </c>
      <c r="Q442" s="2">
        <v>30.057065217391305</v>
      </c>
      <c r="R442" s="2">
        <v>0.22756029360363514</v>
      </c>
      <c r="S442" s="2">
        <v>5.6984782608695648</v>
      </c>
      <c r="T442" s="2">
        <v>5.4246739130434785</v>
      </c>
      <c r="U442" s="2">
        <v>0</v>
      </c>
      <c r="V442" s="2">
        <v>7.153652569031807E-2</v>
      </c>
      <c r="W442" s="2">
        <v>9.7308695652173895</v>
      </c>
      <c r="X442" s="2">
        <v>8.1775000000000002</v>
      </c>
      <c r="Y442" s="2">
        <v>0</v>
      </c>
      <c r="Z442" s="2">
        <v>0.11517441454037051</v>
      </c>
      <c r="AA442" s="2">
        <v>0</v>
      </c>
      <c r="AB442" s="2">
        <v>0</v>
      </c>
      <c r="AC442" s="2">
        <v>0</v>
      </c>
      <c r="AD442" s="2">
        <v>0</v>
      </c>
      <c r="AE442" s="2">
        <v>1.0869565217391304</v>
      </c>
      <c r="AF442" s="2">
        <v>0</v>
      </c>
      <c r="AG442" s="2">
        <v>0</v>
      </c>
      <c r="AH442" t="s">
        <v>410</v>
      </c>
      <c r="AI442">
        <v>5</v>
      </c>
    </row>
    <row r="443" spans="1:35" x14ac:dyDescent="0.25">
      <c r="A443" t="s">
        <v>1823</v>
      </c>
      <c r="B443" t="s">
        <v>1291</v>
      </c>
      <c r="C443" t="s">
        <v>1692</v>
      </c>
      <c r="D443" t="s">
        <v>1737</v>
      </c>
      <c r="E443" s="2">
        <v>47.336956521739133</v>
      </c>
      <c r="F443" s="2">
        <v>0.4891304347826087</v>
      </c>
      <c r="G443" s="2">
        <v>0</v>
      </c>
      <c r="H443" s="2">
        <v>0</v>
      </c>
      <c r="I443" s="2">
        <v>0.13043478260869565</v>
      </c>
      <c r="J443" s="2">
        <v>0</v>
      </c>
      <c r="K443" s="2">
        <v>0</v>
      </c>
      <c r="L443" s="2">
        <v>0.970326086956522</v>
      </c>
      <c r="M443" s="2">
        <v>2.0456521739130435</v>
      </c>
      <c r="N443" s="2">
        <v>0</v>
      </c>
      <c r="O443" s="2">
        <v>4.3214695752009182E-2</v>
      </c>
      <c r="P443" s="2">
        <v>2.5847826086956518</v>
      </c>
      <c r="Q443" s="2">
        <v>0</v>
      </c>
      <c r="R443" s="2">
        <v>5.4603903559127427E-2</v>
      </c>
      <c r="S443" s="2">
        <v>2.8442391304347829</v>
      </c>
      <c r="T443" s="2">
        <v>0.25750000000000001</v>
      </c>
      <c r="U443" s="2">
        <v>0</v>
      </c>
      <c r="V443" s="2">
        <v>6.5524684270952926E-2</v>
      </c>
      <c r="W443" s="2">
        <v>0.8020652173913041</v>
      </c>
      <c r="X443" s="2">
        <v>1.0223913043478259</v>
      </c>
      <c r="Y443" s="2">
        <v>0</v>
      </c>
      <c r="Z443" s="2">
        <v>3.8541905855338683E-2</v>
      </c>
      <c r="AA443" s="2">
        <v>0</v>
      </c>
      <c r="AB443" s="2">
        <v>0</v>
      </c>
      <c r="AC443" s="2">
        <v>0</v>
      </c>
      <c r="AD443" s="2">
        <v>0</v>
      </c>
      <c r="AE443" s="2">
        <v>0</v>
      </c>
      <c r="AF443" s="2">
        <v>0</v>
      </c>
      <c r="AG443" s="2">
        <v>0</v>
      </c>
      <c r="AH443" t="s">
        <v>599</v>
      </c>
      <c r="AI443">
        <v>5</v>
      </c>
    </row>
    <row r="444" spans="1:35" x14ac:dyDescent="0.25">
      <c r="A444" t="s">
        <v>1823</v>
      </c>
      <c r="B444" t="s">
        <v>864</v>
      </c>
      <c r="C444" t="s">
        <v>1538</v>
      </c>
      <c r="D444" t="s">
        <v>1771</v>
      </c>
      <c r="E444" s="2">
        <v>58.315217391304351</v>
      </c>
      <c r="F444" s="2">
        <v>5.7391304347826084</v>
      </c>
      <c r="G444" s="2">
        <v>0</v>
      </c>
      <c r="H444" s="2">
        <v>0</v>
      </c>
      <c r="I444" s="2">
        <v>5.7391304347826084</v>
      </c>
      <c r="J444" s="2">
        <v>0</v>
      </c>
      <c r="K444" s="2">
        <v>0</v>
      </c>
      <c r="L444" s="2">
        <v>0.22413043478260875</v>
      </c>
      <c r="M444" s="2">
        <v>0</v>
      </c>
      <c r="N444" s="2">
        <v>10.599565217391303</v>
      </c>
      <c r="O444" s="2">
        <v>0.18176328052190119</v>
      </c>
      <c r="P444" s="2">
        <v>5.3666304347826079</v>
      </c>
      <c r="Q444" s="2">
        <v>7.7120652173913005</v>
      </c>
      <c r="R444" s="2">
        <v>0.22427586206896544</v>
      </c>
      <c r="S444" s="2">
        <v>2.6436956521739132</v>
      </c>
      <c r="T444" s="2">
        <v>0</v>
      </c>
      <c r="U444" s="2">
        <v>9.6413043478260865E-2</v>
      </c>
      <c r="V444" s="2">
        <v>4.6987884436160303E-2</v>
      </c>
      <c r="W444" s="2">
        <v>2.5894565217391312</v>
      </c>
      <c r="X444" s="2">
        <v>5.9782608695652176E-2</v>
      </c>
      <c r="Y444" s="2">
        <v>0</v>
      </c>
      <c r="Z444" s="2">
        <v>4.5429636533084822E-2</v>
      </c>
      <c r="AA444" s="2">
        <v>0</v>
      </c>
      <c r="AB444" s="2">
        <v>0</v>
      </c>
      <c r="AC444" s="2">
        <v>0</v>
      </c>
      <c r="AD444" s="2">
        <v>0</v>
      </c>
      <c r="AE444" s="2">
        <v>0</v>
      </c>
      <c r="AF444" s="2">
        <v>0</v>
      </c>
      <c r="AG444" s="2">
        <v>0</v>
      </c>
      <c r="AH444" t="s">
        <v>172</v>
      </c>
      <c r="AI444">
        <v>5</v>
      </c>
    </row>
    <row r="445" spans="1:35" x14ac:dyDescent="0.25">
      <c r="A445" t="s">
        <v>1823</v>
      </c>
      <c r="B445" t="s">
        <v>714</v>
      </c>
      <c r="C445" t="s">
        <v>1451</v>
      </c>
      <c r="D445" t="s">
        <v>1731</v>
      </c>
      <c r="E445" s="2">
        <v>59.434782608695649</v>
      </c>
      <c r="F445" s="2">
        <v>11.826086956521738</v>
      </c>
      <c r="G445" s="2">
        <v>0</v>
      </c>
      <c r="H445" s="2">
        <v>0</v>
      </c>
      <c r="I445" s="2">
        <v>0.82869565217391317</v>
      </c>
      <c r="J445" s="2">
        <v>0</v>
      </c>
      <c r="K445" s="2">
        <v>0</v>
      </c>
      <c r="L445" s="2">
        <v>8.9502173913043457</v>
      </c>
      <c r="M445" s="2">
        <v>5.6054347826086959</v>
      </c>
      <c r="N445" s="2">
        <v>0</v>
      </c>
      <c r="O445" s="2">
        <v>9.4312362838332123E-2</v>
      </c>
      <c r="P445" s="2">
        <v>0</v>
      </c>
      <c r="Q445" s="2">
        <v>3.7690217391304355</v>
      </c>
      <c r="R445" s="2">
        <v>6.341441111923922E-2</v>
      </c>
      <c r="S445" s="2">
        <v>15.274239130434781</v>
      </c>
      <c r="T445" s="2">
        <v>33.856521739130429</v>
      </c>
      <c r="U445" s="2">
        <v>0</v>
      </c>
      <c r="V445" s="2">
        <v>0.82663313825896112</v>
      </c>
      <c r="W445" s="2">
        <v>10.588152173913041</v>
      </c>
      <c r="X445" s="2">
        <v>39.776956521739123</v>
      </c>
      <c r="Y445" s="2">
        <v>0</v>
      </c>
      <c r="Z445" s="2">
        <v>0.84740124359912217</v>
      </c>
      <c r="AA445" s="2">
        <v>0</v>
      </c>
      <c r="AB445" s="2">
        <v>4.5888043478260858</v>
      </c>
      <c r="AC445" s="2">
        <v>0</v>
      </c>
      <c r="AD445" s="2">
        <v>0</v>
      </c>
      <c r="AE445" s="2">
        <v>0</v>
      </c>
      <c r="AF445" s="2">
        <v>0</v>
      </c>
      <c r="AG445" s="2">
        <v>0</v>
      </c>
      <c r="AH445" t="s">
        <v>22</v>
      </c>
      <c r="AI445">
        <v>5</v>
      </c>
    </row>
    <row r="446" spans="1:35" x14ac:dyDescent="0.25">
      <c r="A446" t="s">
        <v>1823</v>
      </c>
      <c r="B446" t="s">
        <v>1305</v>
      </c>
      <c r="C446" t="s">
        <v>1630</v>
      </c>
      <c r="D446" t="s">
        <v>1800</v>
      </c>
      <c r="E446" s="2">
        <v>45.804347826086953</v>
      </c>
      <c r="F446" s="2">
        <v>16.423695652173912</v>
      </c>
      <c r="G446" s="2">
        <v>0</v>
      </c>
      <c r="H446" s="2">
        <v>0</v>
      </c>
      <c r="I446" s="2">
        <v>0.30706521739130432</v>
      </c>
      <c r="J446" s="2">
        <v>0</v>
      </c>
      <c r="K446" s="2">
        <v>0</v>
      </c>
      <c r="L446" s="2">
        <v>0.34315217391304348</v>
      </c>
      <c r="M446" s="2">
        <v>0</v>
      </c>
      <c r="N446" s="2">
        <v>0</v>
      </c>
      <c r="O446" s="2">
        <v>0</v>
      </c>
      <c r="P446" s="2">
        <v>0</v>
      </c>
      <c r="Q446" s="2">
        <v>9.7565217391304344</v>
      </c>
      <c r="R446" s="2">
        <v>0.21300427147603229</v>
      </c>
      <c r="S446" s="2">
        <v>5.4863043478260884</v>
      </c>
      <c r="T446" s="2">
        <v>0</v>
      </c>
      <c r="U446" s="2">
        <v>0</v>
      </c>
      <c r="V446" s="2">
        <v>0.11977693402942577</v>
      </c>
      <c r="W446" s="2">
        <v>4.8206521739130439</v>
      </c>
      <c r="X446" s="2">
        <v>2.5576086956521737</v>
      </c>
      <c r="Y446" s="2">
        <v>0</v>
      </c>
      <c r="Z446" s="2">
        <v>0.16108210726150926</v>
      </c>
      <c r="AA446" s="2">
        <v>0</v>
      </c>
      <c r="AB446" s="2">
        <v>0</v>
      </c>
      <c r="AC446" s="2">
        <v>0</v>
      </c>
      <c r="AD446" s="2">
        <v>49.217934782608687</v>
      </c>
      <c r="AE446" s="2">
        <v>0</v>
      </c>
      <c r="AF446" s="2">
        <v>0</v>
      </c>
      <c r="AG446" s="2">
        <v>0</v>
      </c>
      <c r="AH446" t="s">
        <v>613</v>
      </c>
      <c r="AI446">
        <v>5</v>
      </c>
    </row>
    <row r="447" spans="1:35" x14ac:dyDescent="0.25">
      <c r="A447" t="s">
        <v>1823</v>
      </c>
      <c r="B447" t="s">
        <v>1337</v>
      </c>
      <c r="C447" t="s">
        <v>1454</v>
      </c>
      <c r="D447" t="s">
        <v>1755</v>
      </c>
      <c r="E447" s="2">
        <v>21.967391304347824</v>
      </c>
      <c r="F447" s="2">
        <v>4.6956521739130439</v>
      </c>
      <c r="G447" s="2">
        <v>1.6956521739130435</v>
      </c>
      <c r="H447" s="2">
        <v>0.14706521739130435</v>
      </c>
      <c r="I447" s="2">
        <v>0.42391304347826086</v>
      </c>
      <c r="J447" s="2">
        <v>0</v>
      </c>
      <c r="K447" s="2">
        <v>0</v>
      </c>
      <c r="L447" s="2">
        <v>3.9827173913043485</v>
      </c>
      <c r="M447" s="2">
        <v>4.8043478260869605</v>
      </c>
      <c r="N447" s="2">
        <v>0</v>
      </c>
      <c r="O447" s="2">
        <v>0.21870361207323127</v>
      </c>
      <c r="P447" s="2">
        <v>0</v>
      </c>
      <c r="Q447" s="2">
        <v>3.8434782608695661</v>
      </c>
      <c r="R447" s="2">
        <v>0.17496288965858492</v>
      </c>
      <c r="S447" s="2">
        <v>4.6676086956521718</v>
      </c>
      <c r="T447" s="2">
        <v>3.6423913043478264</v>
      </c>
      <c r="U447" s="2">
        <v>0</v>
      </c>
      <c r="V447" s="2">
        <v>0.37828797624938149</v>
      </c>
      <c r="W447" s="2">
        <v>3.9942391304347846</v>
      </c>
      <c r="X447" s="2">
        <v>4.2094565217391295</v>
      </c>
      <c r="Y447" s="2">
        <v>0</v>
      </c>
      <c r="Z447" s="2">
        <v>0.37344878772884721</v>
      </c>
      <c r="AA447" s="2">
        <v>0</v>
      </c>
      <c r="AB447" s="2">
        <v>0</v>
      </c>
      <c r="AC447" s="2">
        <v>0</v>
      </c>
      <c r="AD447" s="2">
        <v>0</v>
      </c>
      <c r="AE447" s="2">
        <v>0</v>
      </c>
      <c r="AF447" s="2">
        <v>0</v>
      </c>
      <c r="AG447" s="2">
        <v>0</v>
      </c>
      <c r="AH447" t="s">
        <v>646</v>
      </c>
      <c r="AI447">
        <v>5</v>
      </c>
    </row>
    <row r="448" spans="1:35" x14ac:dyDescent="0.25">
      <c r="A448" t="s">
        <v>1823</v>
      </c>
      <c r="B448" t="s">
        <v>1205</v>
      </c>
      <c r="C448" t="s">
        <v>1658</v>
      </c>
      <c r="D448" t="s">
        <v>1773</v>
      </c>
      <c r="E448" s="2">
        <v>16.989130434782609</v>
      </c>
      <c r="F448" s="2">
        <v>2.4782608695652173</v>
      </c>
      <c r="G448" s="2">
        <v>0</v>
      </c>
      <c r="H448" s="2">
        <v>0.96739130434782605</v>
      </c>
      <c r="I448" s="2">
        <v>0</v>
      </c>
      <c r="J448" s="2">
        <v>0</v>
      </c>
      <c r="K448" s="2">
        <v>0</v>
      </c>
      <c r="L448" s="2">
        <v>0.25</v>
      </c>
      <c r="M448" s="2">
        <v>5.3043478260869561</v>
      </c>
      <c r="N448" s="2">
        <v>0</v>
      </c>
      <c r="O448" s="2">
        <v>0.31222008957133712</v>
      </c>
      <c r="P448" s="2">
        <v>7.4809782608695654</v>
      </c>
      <c r="Q448" s="2">
        <v>0</v>
      </c>
      <c r="R448" s="2">
        <v>0.44033909149072298</v>
      </c>
      <c r="S448" s="2">
        <v>3.5108695652173911</v>
      </c>
      <c r="T448" s="2">
        <v>0</v>
      </c>
      <c r="U448" s="2">
        <v>0</v>
      </c>
      <c r="V448" s="2">
        <v>0.20665387076135636</v>
      </c>
      <c r="W448" s="2">
        <v>4.3423913043478262</v>
      </c>
      <c r="X448" s="2">
        <v>6.7934782608695649E-2</v>
      </c>
      <c r="Y448" s="2">
        <v>0</v>
      </c>
      <c r="Z448" s="2">
        <v>0.25959692898272552</v>
      </c>
      <c r="AA448" s="2">
        <v>0</v>
      </c>
      <c r="AB448" s="2">
        <v>0</v>
      </c>
      <c r="AC448" s="2">
        <v>0</v>
      </c>
      <c r="AD448" s="2">
        <v>0</v>
      </c>
      <c r="AE448" s="2">
        <v>0</v>
      </c>
      <c r="AF448" s="2">
        <v>0</v>
      </c>
      <c r="AG448" s="2">
        <v>0</v>
      </c>
      <c r="AH448" t="s">
        <v>513</v>
      </c>
      <c r="AI448">
        <v>5</v>
      </c>
    </row>
    <row r="449" spans="1:35" x14ac:dyDescent="0.25">
      <c r="A449" t="s">
        <v>1823</v>
      </c>
      <c r="B449" t="s">
        <v>925</v>
      </c>
      <c r="C449" t="s">
        <v>1566</v>
      </c>
      <c r="D449" t="s">
        <v>1731</v>
      </c>
      <c r="E449" s="2">
        <v>54.108695652173914</v>
      </c>
      <c r="F449" s="2">
        <v>5.7391304347826084</v>
      </c>
      <c r="G449" s="2">
        <v>1.4673913043478262</v>
      </c>
      <c r="H449" s="2">
        <v>0.53804347826086951</v>
      </c>
      <c r="I449" s="2">
        <v>6.2934782608695654</v>
      </c>
      <c r="J449" s="2">
        <v>0</v>
      </c>
      <c r="K449" s="2">
        <v>0</v>
      </c>
      <c r="L449" s="2">
        <v>3.0418478260869568</v>
      </c>
      <c r="M449" s="2">
        <v>5.4646739130434785</v>
      </c>
      <c r="N449" s="2">
        <v>5.1413043478260869</v>
      </c>
      <c r="O449" s="2">
        <v>0.19601245480112497</v>
      </c>
      <c r="P449" s="2">
        <v>0.13043478260869565</v>
      </c>
      <c r="Q449" s="2">
        <v>12.627717391304348</v>
      </c>
      <c r="R449" s="2">
        <v>0.2357874648453194</v>
      </c>
      <c r="S449" s="2">
        <v>3.1703260869565244</v>
      </c>
      <c r="T449" s="2">
        <v>7.7176086956521752</v>
      </c>
      <c r="U449" s="2">
        <v>0</v>
      </c>
      <c r="V449" s="2">
        <v>0.20122338288469271</v>
      </c>
      <c r="W449" s="2">
        <v>1.9501086956521738</v>
      </c>
      <c r="X449" s="2">
        <v>5.4134782608695655</v>
      </c>
      <c r="Y449" s="2">
        <v>0</v>
      </c>
      <c r="Z449" s="2">
        <v>0.13608879067898755</v>
      </c>
      <c r="AA449" s="2">
        <v>0</v>
      </c>
      <c r="AB449" s="2">
        <v>0</v>
      </c>
      <c r="AC449" s="2">
        <v>0</v>
      </c>
      <c r="AD449" s="2">
        <v>0</v>
      </c>
      <c r="AE449" s="2">
        <v>0</v>
      </c>
      <c r="AF449" s="2">
        <v>0</v>
      </c>
      <c r="AG449" s="2">
        <v>0</v>
      </c>
      <c r="AH449" t="s">
        <v>233</v>
      </c>
      <c r="AI449">
        <v>5</v>
      </c>
    </row>
    <row r="450" spans="1:35" x14ac:dyDescent="0.25">
      <c r="A450" t="s">
        <v>1823</v>
      </c>
      <c r="B450" t="s">
        <v>1309</v>
      </c>
      <c r="C450" t="s">
        <v>1499</v>
      </c>
      <c r="D450" t="s">
        <v>1719</v>
      </c>
      <c r="E450" s="2">
        <v>59.347826086956523</v>
      </c>
      <c r="F450" s="2">
        <v>5.2173913043478262</v>
      </c>
      <c r="G450" s="2">
        <v>0</v>
      </c>
      <c r="H450" s="2">
        <v>0</v>
      </c>
      <c r="I450" s="2">
        <v>0</v>
      </c>
      <c r="J450" s="2">
        <v>0</v>
      </c>
      <c r="K450" s="2">
        <v>0</v>
      </c>
      <c r="L450" s="2">
        <v>4.9230434782608707</v>
      </c>
      <c r="M450" s="2">
        <v>0</v>
      </c>
      <c r="N450" s="2">
        <v>0</v>
      </c>
      <c r="O450" s="2">
        <v>0</v>
      </c>
      <c r="P450" s="2">
        <v>0</v>
      </c>
      <c r="Q450" s="2">
        <v>0</v>
      </c>
      <c r="R450" s="2">
        <v>0</v>
      </c>
      <c r="S450" s="2">
        <v>3.883695652173913</v>
      </c>
      <c r="T450" s="2">
        <v>5.9238043478260867</v>
      </c>
      <c r="U450" s="2">
        <v>0</v>
      </c>
      <c r="V450" s="2">
        <v>0.16525457875457875</v>
      </c>
      <c r="W450" s="2">
        <v>2.5826086956521741</v>
      </c>
      <c r="X450" s="2">
        <v>7.746847826086956</v>
      </c>
      <c r="Y450" s="2">
        <v>0</v>
      </c>
      <c r="Z450" s="2">
        <v>0.17404945054945054</v>
      </c>
      <c r="AA450" s="2">
        <v>0</v>
      </c>
      <c r="AB450" s="2">
        <v>0</v>
      </c>
      <c r="AC450" s="2">
        <v>0</v>
      </c>
      <c r="AD450" s="2">
        <v>0</v>
      </c>
      <c r="AE450" s="2">
        <v>0</v>
      </c>
      <c r="AF450" s="2">
        <v>0</v>
      </c>
      <c r="AG450" s="2">
        <v>0</v>
      </c>
      <c r="AH450" t="s">
        <v>617</v>
      </c>
      <c r="AI450">
        <v>5</v>
      </c>
    </row>
    <row r="451" spans="1:35" x14ac:dyDescent="0.25">
      <c r="A451" t="s">
        <v>1823</v>
      </c>
      <c r="B451" t="s">
        <v>1061</v>
      </c>
      <c r="C451" t="s">
        <v>1500</v>
      </c>
      <c r="D451" t="s">
        <v>1783</v>
      </c>
      <c r="E451" s="2">
        <v>65.25</v>
      </c>
      <c r="F451" s="2">
        <v>38.467391304347828</v>
      </c>
      <c r="G451" s="2">
        <v>5.434782608695652E-2</v>
      </c>
      <c r="H451" s="2">
        <v>9.2391304347826081E-2</v>
      </c>
      <c r="I451" s="2">
        <v>0.13315217391304349</v>
      </c>
      <c r="J451" s="2">
        <v>0</v>
      </c>
      <c r="K451" s="2">
        <v>0</v>
      </c>
      <c r="L451" s="2">
        <v>6.8396739130434767</v>
      </c>
      <c r="M451" s="2">
        <v>0</v>
      </c>
      <c r="N451" s="2">
        <v>4.7336956521739131</v>
      </c>
      <c r="O451" s="2">
        <v>7.2547059803431624E-2</v>
      </c>
      <c r="P451" s="2">
        <v>5.4184782608695654</v>
      </c>
      <c r="Q451" s="2">
        <v>6.9402173913043477</v>
      </c>
      <c r="R451" s="2">
        <v>0.18940529735132436</v>
      </c>
      <c r="S451" s="2">
        <v>3.2346739130434794</v>
      </c>
      <c r="T451" s="2">
        <v>5.8624999999999989</v>
      </c>
      <c r="U451" s="2">
        <v>0</v>
      </c>
      <c r="V451" s="2">
        <v>0.13942028985507246</v>
      </c>
      <c r="W451" s="2">
        <v>2.1225000000000009</v>
      </c>
      <c r="X451" s="2">
        <v>5.5320652173913034</v>
      </c>
      <c r="Y451" s="2">
        <v>0</v>
      </c>
      <c r="Z451" s="2">
        <v>0.11731134432783609</v>
      </c>
      <c r="AA451" s="2">
        <v>0</v>
      </c>
      <c r="AB451" s="2">
        <v>0</v>
      </c>
      <c r="AC451" s="2">
        <v>0</v>
      </c>
      <c r="AD451" s="2">
        <v>0</v>
      </c>
      <c r="AE451" s="2">
        <v>0</v>
      </c>
      <c r="AF451" s="2">
        <v>0</v>
      </c>
      <c r="AG451" s="2">
        <v>0</v>
      </c>
      <c r="AH451" t="s">
        <v>369</v>
      </c>
      <c r="AI451">
        <v>5</v>
      </c>
    </row>
    <row r="452" spans="1:35" x14ac:dyDescent="0.25">
      <c r="A452" t="s">
        <v>1823</v>
      </c>
      <c r="B452" t="s">
        <v>810</v>
      </c>
      <c r="C452" t="s">
        <v>1504</v>
      </c>
      <c r="D452" t="s">
        <v>1758</v>
      </c>
      <c r="E452" s="2">
        <v>68.75</v>
      </c>
      <c r="F452" s="2">
        <v>5.4782608695652177</v>
      </c>
      <c r="G452" s="2">
        <v>0.22826086956521738</v>
      </c>
      <c r="H452" s="2">
        <v>0.32608695652173914</v>
      </c>
      <c r="I452" s="2">
        <v>5.4021739130434785</v>
      </c>
      <c r="J452" s="2">
        <v>0</v>
      </c>
      <c r="K452" s="2">
        <v>0</v>
      </c>
      <c r="L452" s="2">
        <v>0.89782608695652188</v>
      </c>
      <c r="M452" s="2">
        <v>11.466304347826084</v>
      </c>
      <c r="N452" s="2">
        <v>0</v>
      </c>
      <c r="O452" s="2">
        <v>0.16678260869565212</v>
      </c>
      <c r="P452" s="2">
        <v>0</v>
      </c>
      <c r="Q452" s="2">
        <v>16.356521739130432</v>
      </c>
      <c r="R452" s="2">
        <v>0.23791304347826084</v>
      </c>
      <c r="S452" s="2">
        <v>10.006630434782609</v>
      </c>
      <c r="T452" s="2">
        <v>5.3897826086956524</v>
      </c>
      <c r="U452" s="2">
        <v>0</v>
      </c>
      <c r="V452" s="2">
        <v>0.22394782608695654</v>
      </c>
      <c r="W452" s="2">
        <v>7.6651086956521732</v>
      </c>
      <c r="X452" s="2">
        <v>7.0457608695652194</v>
      </c>
      <c r="Y452" s="2">
        <v>0</v>
      </c>
      <c r="Z452" s="2">
        <v>0.21397628458498028</v>
      </c>
      <c r="AA452" s="2">
        <v>0</v>
      </c>
      <c r="AB452" s="2">
        <v>0</v>
      </c>
      <c r="AC452" s="2">
        <v>0</v>
      </c>
      <c r="AD452" s="2">
        <v>0</v>
      </c>
      <c r="AE452" s="2">
        <v>0</v>
      </c>
      <c r="AF452" s="2">
        <v>0</v>
      </c>
      <c r="AG452" s="2">
        <v>0</v>
      </c>
      <c r="AH452" t="s">
        <v>118</v>
      </c>
      <c r="AI452">
        <v>5</v>
      </c>
    </row>
    <row r="453" spans="1:35" x14ac:dyDescent="0.25">
      <c r="A453" t="s">
        <v>1823</v>
      </c>
      <c r="B453" t="s">
        <v>1039</v>
      </c>
      <c r="C453" t="s">
        <v>1463</v>
      </c>
      <c r="D453" t="s">
        <v>1755</v>
      </c>
      <c r="E453" s="2">
        <v>357.04347826086956</v>
      </c>
      <c r="F453" s="2">
        <v>5.1304347826086953</v>
      </c>
      <c r="G453" s="2">
        <v>0</v>
      </c>
      <c r="H453" s="2">
        <v>0</v>
      </c>
      <c r="I453" s="2">
        <v>4.9619565217391308</v>
      </c>
      <c r="J453" s="2">
        <v>0</v>
      </c>
      <c r="K453" s="2">
        <v>0</v>
      </c>
      <c r="L453" s="2">
        <v>2.5176086956521728</v>
      </c>
      <c r="M453" s="2">
        <v>4.7472826086956523</v>
      </c>
      <c r="N453" s="2">
        <v>0</v>
      </c>
      <c r="O453" s="2">
        <v>1.3296091086215295E-2</v>
      </c>
      <c r="P453" s="2">
        <v>24.589673913043477</v>
      </c>
      <c r="Q453" s="2">
        <v>21.668478260869566</v>
      </c>
      <c r="R453" s="2">
        <v>0.1295588772528008</v>
      </c>
      <c r="S453" s="2">
        <v>11.008913043478262</v>
      </c>
      <c r="T453" s="2">
        <v>14.489130434782604</v>
      </c>
      <c r="U453" s="2">
        <v>0</v>
      </c>
      <c r="V453" s="2">
        <v>7.1414393570384802E-2</v>
      </c>
      <c r="W453" s="2">
        <v>6.651086956521735</v>
      </c>
      <c r="X453" s="2">
        <v>14.149565217391304</v>
      </c>
      <c r="Y453" s="2">
        <v>12.060434782608697</v>
      </c>
      <c r="Z453" s="2">
        <v>9.2036653677545058E-2</v>
      </c>
      <c r="AA453" s="2">
        <v>0</v>
      </c>
      <c r="AB453" s="2">
        <v>0</v>
      </c>
      <c r="AC453" s="2">
        <v>0</v>
      </c>
      <c r="AD453" s="2">
        <v>0</v>
      </c>
      <c r="AE453" s="2">
        <v>0</v>
      </c>
      <c r="AF453" s="2">
        <v>0</v>
      </c>
      <c r="AG453" s="2">
        <v>0</v>
      </c>
      <c r="AH453" t="s">
        <v>347</v>
      </c>
      <c r="AI453">
        <v>5</v>
      </c>
    </row>
    <row r="454" spans="1:35" x14ac:dyDescent="0.25">
      <c r="A454" t="s">
        <v>1823</v>
      </c>
      <c r="B454" t="s">
        <v>1082</v>
      </c>
      <c r="C454" t="s">
        <v>1443</v>
      </c>
      <c r="D454" t="s">
        <v>1766</v>
      </c>
      <c r="E454" s="2">
        <v>68.021739130434781</v>
      </c>
      <c r="F454" s="2">
        <v>4.9565217391304346</v>
      </c>
      <c r="G454" s="2">
        <v>0.23369565217391305</v>
      </c>
      <c r="H454" s="2">
        <v>0.51358695652173914</v>
      </c>
      <c r="I454" s="2">
        <v>3.9782608695652173</v>
      </c>
      <c r="J454" s="2">
        <v>0</v>
      </c>
      <c r="K454" s="2">
        <v>0</v>
      </c>
      <c r="L454" s="2">
        <v>4.7156521739130435</v>
      </c>
      <c r="M454" s="2">
        <v>3.4782608695652173</v>
      </c>
      <c r="N454" s="2">
        <v>4.8695652173913047</v>
      </c>
      <c r="O454" s="2">
        <v>0.12272291466922339</v>
      </c>
      <c r="P454" s="2">
        <v>5.1793478260869561</v>
      </c>
      <c r="Q454" s="2">
        <v>15.694891304347824</v>
      </c>
      <c r="R454" s="2">
        <v>0.30687599872163629</v>
      </c>
      <c r="S454" s="2">
        <v>10.115869565217391</v>
      </c>
      <c r="T454" s="2">
        <v>9.6143478260869557</v>
      </c>
      <c r="U454" s="2">
        <v>0</v>
      </c>
      <c r="V454" s="2">
        <v>0.29005752636625121</v>
      </c>
      <c r="W454" s="2">
        <v>6.0818478260869551</v>
      </c>
      <c r="X454" s="2">
        <v>19.008804347826093</v>
      </c>
      <c r="Y454" s="2">
        <v>0</v>
      </c>
      <c r="Z454" s="2">
        <v>0.36886225631192082</v>
      </c>
      <c r="AA454" s="2">
        <v>0</v>
      </c>
      <c r="AB454" s="2">
        <v>0</v>
      </c>
      <c r="AC454" s="2">
        <v>0</v>
      </c>
      <c r="AD454" s="2">
        <v>0</v>
      </c>
      <c r="AE454" s="2">
        <v>4.6364130434782602</v>
      </c>
      <c r="AF454" s="2">
        <v>0</v>
      </c>
      <c r="AG454" s="2">
        <v>0</v>
      </c>
      <c r="AH454" t="s">
        <v>390</v>
      </c>
      <c r="AI454">
        <v>5</v>
      </c>
    </row>
    <row r="455" spans="1:35" x14ac:dyDescent="0.25">
      <c r="A455" t="s">
        <v>1823</v>
      </c>
      <c r="B455" t="s">
        <v>992</v>
      </c>
      <c r="C455" t="s">
        <v>1591</v>
      </c>
      <c r="D455" t="s">
        <v>1766</v>
      </c>
      <c r="E455" s="2">
        <v>70.358695652173907</v>
      </c>
      <c r="F455" s="2">
        <v>5.6521739130434785</v>
      </c>
      <c r="G455" s="2">
        <v>0</v>
      </c>
      <c r="H455" s="2">
        <v>0</v>
      </c>
      <c r="I455" s="2">
        <v>0</v>
      </c>
      <c r="J455" s="2">
        <v>0</v>
      </c>
      <c r="K455" s="2">
        <v>0</v>
      </c>
      <c r="L455" s="2">
        <v>0.25336956521739135</v>
      </c>
      <c r="M455" s="2">
        <v>4.9728260869565215</v>
      </c>
      <c r="N455" s="2">
        <v>0</v>
      </c>
      <c r="O455" s="2">
        <v>7.0678201761161755E-2</v>
      </c>
      <c r="P455" s="2">
        <v>5.4782608695652177</v>
      </c>
      <c r="Q455" s="2">
        <v>8.9673913043478262</v>
      </c>
      <c r="R455" s="2">
        <v>0.20531438282094858</v>
      </c>
      <c r="S455" s="2">
        <v>2.1236956521739128</v>
      </c>
      <c r="T455" s="2">
        <v>5.6321739130434789</v>
      </c>
      <c r="U455" s="2">
        <v>0</v>
      </c>
      <c r="V455" s="2">
        <v>0.11023327668778002</v>
      </c>
      <c r="W455" s="2">
        <v>2.2625000000000002</v>
      </c>
      <c r="X455" s="2">
        <v>5.7077173913043477</v>
      </c>
      <c r="Y455" s="2">
        <v>4.8233695652173916</v>
      </c>
      <c r="Z455" s="2">
        <v>0.18183377104897266</v>
      </c>
      <c r="AA455" s="2">
        <v>0</v>
      </c>
      <c r="AB455" s="2">
        <v>0</v>
      </c>
      <c r="AC455" s="2">
        <v>0</v>
      </c>
      <c r="AD455" s="2">
        <v>0</v>
      </c>
      <c r="AE455" s="2">
        <v>0</v>
      </c>
      <c r="AF455" s="2">
        <v>0</v>
      </c>
      <c r="AG455" s="2">
        <v>0</v>
      </c>
      <c r="AH455" t="s">
        <v>300</v>
      </c>
      <c r="AI455">
        <v>5</v>
      </c>
    </row>
    <row r="456" spans="1:35" x14ac:dyDescent="0.25">
      <c r="A456" t="s">
        <v>1823</v>
      </c>
      <c r="B456" t="s">
        <v>1240</v>
      </c>
      <c r="C456" t="s">
        <v>1673</v>
      </c>
      <c r="D456" t="s">
        <v>1753</v>
      </c>
      <c r="E456" s="2">
        <v>38.489130434782609</v>
      </c>
      <c r="F456" s="2">
        <v>12.988152173913042</v>
      </c>
      <c r="G456" s="2">
        <v>0</v>
      </c>
      <c r="H456" s="2">
        <v>0</v>
      </c>
      <c r="I456" s="2">
        <v>0</v>
      </c>
      <c r="J456" s="2">
        <v>0</v>
      </c>
      <c r="K456" s="2">
        <v>0</v>
      </c>
      <c r="L456" s="2">
        <v>0.54456521739130437</v>
      </c>
      <c r="M456" s="2">
        <v>0</v>
      </c>
      <c r="N456" s="2">
        <v>4.9054347826086966</v>
      </c>
      <c r="O456" s="2">
        <v>0.12744987291725504</v>
      </c>
      <c r="P456" s="2">
        <v>4.8886956521739116</v>
      </c>
      <c r="Q456" s="2">
        <v>0</v>
      </c>
      <c r="R456" s="2">
        <v>0.12701496752329847</v>
      </c>
      <c r="S456" s="2">
        <v>0.86032608695652169</v>
      </c>
      <c r="T456" s="2">
        <v>3.2164130434782612</v>
      </c>
      <c r="U456" s="2">
        <v>0</v>
      </c>
      <c r="V456" s="2">
        <v>0.10591923185540808</v>
      </c>
      <c r="W456" s="2">
        <v>0.7519565217391303</v>
      </c>
      <c r="X456" s="2">
        <v>1.9144565217391307</v>
      </c>
      <c r="Y456" s="2">
        <v>0</v>
      </c>
      <c r="Z456" s="2">
        <v>6.92770403840723E-2</v>
      </c>
      <c r="AA456" s="2">
        <v>0</v>
      </c>
      <c r="AB456" s="2">
        <v>0</v>
      </c>
      <c r="AC456" s="2">
        <v>0</v>
      </c>
      <c r="AD456" s="2">
        <v>0</v>
      </c>
      <c r="AE456" s="2">
        <v>0</v>
      </c>
      <c r="AF456" s="2">
        <v>0</v>
      </c>
      <c r="AG456" s="2">
        <v>0</v>
      </c>
      <c r="AH456" t="s">
        <v>548</v>
      </c>
      <c r="AI456">
        <v>5</v>
      </c>
    </row>
    <row r="457" spans="1:35" x14ac:dyDescent="0.25">
      <c r="A457" t="s">
        <v>1823</v>
      </c>
      <c r="B457" t="s">
        <v>859</v>
      </c>
      <c r="C457" t="s">
        <v>1535</v>
      </c>
      <c r="D457" t="s">
        <v>1714</v>
      </c>
      <c r="E457" s="2">
        <v>73.086956521739125</v>
      </c>
      <c r="F457" s="2">
        <v>15.14586956521739</v>
      </c>
      <c r="G457" s="2">
        <v>0</v>
      </c>
      <c r="H457" s="2">
        <v>0</v>
      </c>
      <c r="I457" s="2">
        <v>0</v>
      </c>
      <c r="J457" s="2">
        <v>0</v>
      </c>
      <c r="K457" s="2">
        <v>0</v>
      </c>
      <c r="L457" s="2">
        <v>9.2391304347826081E-2</v>
      </c>
      <c r="M457" s="2">
        <v>4.6343478260869562</v>
      </c>
      <c r="N457" s="2">
        <v>0</v>
      </c>
      <c r="O457" s="2">
        <v>6.3408685306365259E-2</v>
      </c>
      <c r="P457" s="2">
        <v>10.722717391304348</v>
      </c>
      <c r="Q457" s="2">
        <v>0</v>
      </c>
      <c r="R457" s="2">
        <v>0.14671177870315291</v>
      </c>
      <c r="S457" s="2">
        <v>0</v>
      </c>
      <c r="T457" s="2">
        <v>5.9155434782608687</v>
      </c>
      <c r="U457" s="2">
        <v>0</v>
      </c>
      <c r="V457" s="2">
        <v>8.0938429506246273E-2</v>
      </c>
      <c r="W457" s="2">
        <v>0.41228260869565209</v>
      </c>
      <c r="X457" s="2">
        <v>6.4785869565217391</v>
      </c>
      <c r="Y457" s="2">
        <v>0</v>
      </c>
      <c r="Z457" s="2">
        <v>9.4283164782867343E-2</v>
      </c>
      <c r="AA457" s="2">
        <v>0</v>
      </c>
      <c r="AB457" s="2">
        <v>0</v>
      </c>
      <c r="AC457" s="2">
        <v>0</v>
      </c>
      <c r="AD457" s="2">
        <v>0</v>
      </c>
      <c r="AE457" s="2">
        <v>0</v>
      </c>
      <c r="AF457" s="2">
        <v>0</v>
      </c>
      <c r="AG457" s="2">
        <v>0</v>
      </c>
      <c r="AH457" t="s">
        <v>167</v>
      </c>
      <c r="AI457">
        <v>5</v>
      </c>
    </row>
    <row r="458" spans="1:35" x14ac:dyDescent="0.25">
      <c r="A458" t="s">
        <v>1823</v>
      </c>
      <c r="B458" t="s">
        <v>1018</v>
      </c>
      <c r="C458" t="s">
        <v>1454</v>
      </c>
      <c r="D458" t="s">
        <v>1755</v>
      </c>
      <c r="E458" s="2">
        <v>32.989130434782609</v>
      </c>
      <c r="F458" s="2">
        <v>4.3478260869565215</v>
      </c>
      <c r="G458" s="2">
        <v>1.0869565217391304</v>
      </c>
      <c r="H458" s="2">
        <v>0</v>
      </c>
      <c r="I458" s="2">
        <v>0</v>
      </c>
      <c r="J458" s="2">
        <v>0.56521739130434778</v>
      </c>
      <c r="K458" s="2">
        <v>0</v>
      </c>
      <c r="L458" s="2">
        <v>4.2199999999999989</v>
      </c>
      <c r="M458" s="2">
        <v>5.0434782608695654</v>
      </c>
      <c r="N458" s="2">
        <v>0</v>
      </c>
      <c r="O458" s="2">
        <v>0.1528830313014827</v>
      </c>
      <c r="P458" s="2">
        <v>0</v>
      </c>
      <c r="Q458" s="2">
        <v>10.176630434782609</v>
      </c>
      <c r="R458" s="2">
        <v>0.30848434925864909</v>
      </c>
      <c r="S458" s="2">
        <v>5.2502173913043473</v>
      </c>
      <c r="T458" s="2">
        <v>6.1503260869565226</v>
      </c>
      <c r="U458" s="2">
        <v>0</v>
      </c>
      <c r="V458" s="2">
        <v>0.3455848434925865</v>
      </c>
      <c r="W458" s="2">
        <v>9.0059782608695667</v>
      </c>
      <c r="X458" s="2">
        <v>8.5104347826086943</v>
      </c>
      <c r="Y458" s="2">
        <v>0</v>
      </c>
      <c r="Z458" s="2">
        <v>0.53097528830313012</v>
      </c>
      <c r="AA458" s="2">
        <v>0</v>
      </c>
      <c r="AB458" s="2">
        <v>0</v>
      </c>
      <c r="AC458" s="2">
        <v>0</v>
      </c>
      <c r="AD458" s="2">
        <v>0</v>
      </c>
      <c r="AE458" s="2">
        <v>0</v>
      </c>
      <c r="AF458" s="2">
        <v>0</v>
      </c>
      <c r="AG458" s="2">
        <v>0</v>
      </c>
      <c r="AH458" t="s">
        <v>326</v>
      </c>
      <c r="AI458">
        <v>5</v>
      </c>
    </row>
    <row r="459" spans="1:35" x14ac:dyDescent="0.25">
      <c r="A459" t="s">
        <v>1823</v>
      </c>
      <c r="B459" t="s">
        <v>1199</v>
      </c>
      <c r="C459" t="s">
        <v>1462</v>
      </c>
      <c r="D459" t="s">
        <v>1755</v>
      </c>
      <c r="E459" s="2">
        <v>44.619565217391305</v>
      </c>
      <c r="F459" s="2">
        <v>4.7282608695652177</v>
      </c>
      <c r="G459" s="2">
        <v>0.32608695652173914</v>
      </c>
      <c r="H459" s="2">
        <v>0.32065217391304346</v>
      </c>
      <c r="I459" s="2">
        <v>4.0389130434782592</v>
      </c>
      <c r="J459" s="2">
        <v>0</v>
      </c>
      <c r="K459" s="2">
        <v>0</v>
      </c>
      <c r="L459" s="2">
        <v>3.5290217391304339</v>
      </c>
      <c r="M459" s="2">
        <v>13.891413043478257</v>
      </c>
      <c r="N459" s="2">
        <v>0</v>
      </c>
      <c r="O459" s="2">
        <v>0.31133008526187567</v>
      </c>
      <c r="P459" s="2">
        <v>37.790760869565219</v>
      </c>
      <c r="Q459" s="2">
        <v>5.2364130434782608</v>
      </c>
      <c r="R459" s="2">
        <v>0.9643118148599269</v>
      </c>
      <c r="S459" s="2">
        <v>5.2804347826086957</v>
      </c>
      <c r="T459" s="2">
        <v>5.7553260869565221</v>
      </c>
      <c r="U459" s="2">
        <v>0</v>
      </c>
      <c r="V459" s="2">
        <v>0.24733008526187578</v>
      </c>
      <c r="W459" s="2">
        <v>5.2021739130434792</v>
      </c>
      <c r="X459" s="2">
        <v>16.597826086956523</v>
      </c>
      <c r="Y459" s="2">
        <v>0</v>
      </c>
      <c r="Z459" s="2">
        <v>0.48857490864799036</v>
      </c>
      <c r="AA459" s="2">
        <v>0</v>
      </c>
      <c r="AB459" s="2">
        <v>0</v>
      </c>
      <c r="AC459" s="2">
        <v>0</v>
      </c>
      <c r="AD459" s="2">
        <v>0</v>
      </c>
      <c r="AE459" s="2">
        <v>0</v>
      </c>
      <c r="AF459" s="2">
        <v>0</v>
      </c>
      <c r="AG459" s="2">
        <v>0</v>
      </c>
      <c r="AH459" t="s">
        <v>507</v>
      </c>
      <c r="AI459">
        <v>5</v>
      </c>
    </row>
    <row r="460" spans="1:35" x14ac:dyDescent="0.25">
      <c r="A460" t="s">
        <v>1823</v>
      </c>
      <c r="B460" t="s">
        <v>973</v>
      </c>
      <c r="C460" t="s">
        <v>1543</v>
      </c>
      <c r="D460" t="s">
        <v>1713</v>
      </c>
      <c r="E460" s="2">
        <v>69.380434782608702</v>
      </c>
      <c r="F460" s="2">
        <v>5.2717391304347823</v>
      </c>
      <c r="G460" s="2">
        <v>0</v>
      </c>
      <c r="H460" s="2">
        <v>0.32065217391304346</v>
      </c>
      <c r="I460" s="2">
        <v>0.39130434782608697</v>
      </c>
      <c r="J460" s="2">
        <v>0</v>
      </c>
      <c r="K460" s="2">
        <v>0</v>
      </c>
      <c r="L460" s="2">
        <v>6.2789130434782621</v>
      </c>
      <c r="M460" s="2">
        <v>0.14945652173913043</v>
      </c>
      <c r="N460" s="2">
        <v>5.7597826086956516</v>
      </c>
      <c r="O460" s="2">
        <v>8.5171549428168555E-2</v>
      </c>
      <c r="P460" s="2">
        <v>3.9876086956521739</v>
      </c>
      <c r="Q460" s="2">
        <v>2.0333695652173915</v>
      </c>
      <c r="R460" s="2">
        <v>8.6782077393075349E-2</v>
      </c>
      <c r="S460" s="2">
        <v>3.4255434782608694</v>
      </c>
      <c r="T460" s="2">
        <v>7.3900000000000015</v>
      </c>
      <c r="U460" s="2">
        <v>0</v>
      </c>
      <c r="V460" s="2">
        <v>0.15588751370828763</v>
      </c>
      <c r="W460" s="2">
        <v>3.7041304347826083</v>
      </c>
      <c r="X460" s="2">
        <v>9.8890217391304329</v>
      </c>
      <c r="Y460" s="2">
        <v>2.3808695652173912</v>
      </c>
      <c r="Z460" s="2">
        <v>0.23023813253955813</v>
      </c>
      <c r="AA460" s="2">
        <v>0</v>
      </c>
      <c r="AB460" s="2">
        <v>0</v>
      </c>
      <c r="AC460" s="2">
        <v>0</v>
      </c>
      <c r="AD460" s="2">
        <v>0</v>
      </c>
      <c r="AE460" s="2">
        <v>0</v>
      </c>
      <c r="AF460" s="2">
        <v>0</v>
      </c>
      <c r="AG460" s="2">
        <v>0</v>
      </c>
      <c r="AH460" t="s">
        <v>281</v>
      </c>
      <c r="AI460">
        <v>5</v>
      </c>
    </row>
    <row r="461" spans="1:35" x14ac:dyDescent="0.25">
      <c r="A461" t="s">
        <v>1823</v>
      </c>
      <c r="B461" t="s">
        <v>1375</v>
      </c>
      <c r="C461" t="s">
        <v>1543</v>
      </c>
      <c r="D461" t="s">
        <v>1713</v>
      </c>
      <c r="E461" s="2">
        <v>43.347826086956523</v>
      </c>
      <c r="F461" s="2">
        <v>5.3804347826086953</v>
      </c>
      <c r="G461" s="2">
        <v>0</v>
      </c>
      <c r="H461" s="2">
        <v>0.20652173913043478</v>
      </c>
      <c r="I461" s="2">
        <v>0.33967391304347827</v>
      </c>
      <c r="J461" s="2">
        <v>0</v>
      </c>
      <c r="K461" s="2">
        <v>0</v>
      </c>
      <c r="L461" s="2">
        <v>1.4358695652173916</v>
      </c>
      <c r="M461" s="2">
        <v>0</v>
      </c>
      <c r="N461" s="2">
        <v>5.1729347826086975</v>
      </c>
      <c r="O461" s="2">
        <v>0.11933550651955871</v>
      </c>
      <c r="P461" s="2">
        <v>5.0354347826086965</v>
      </c>
      <c r="Q461" s="2">
        <v>5.2220652173913047</v>
      </c>
      <c r="R461" s="2">
        <v>0.23663239719157472</v>
      </c>
      <c r="S461" s="2">
        <v>0.62250000000000005</v>
      </c>
      <c r="T461" s="2">
        <v>4.467500000000002</v>
      </c>
      <c r="U461" s="2">
        <v>0</v>
      </c>
      <c r="V461" s="2">
        <v>0.11742226680040124</v>
      </c>
      <c r="W461" s="2">
        <v>0.4984782608695652</v>
      </c>
      <c r="X461" s="2">
        <v>2.0507608695652171</v>
      </c>
      <c r="Y461" s="2">
        <v>0</v>
      </c>
      <c r="Z461" s="2">
        <v>5.8808926780341012E-2</v>
      </c>
      <c r="AA461" s="2">
        <v>0</v>
      </c>
      <c r="AB461" s="2">
        <v>0</v>
      </c>
      <c r="AC461" s="2">
        <v>0</v>
      </c>
      <c r="AD461" s="2">
        <v>0</v>
      </c>
      <c r="AE461" s="2">
        <v>0</v>
      </c>
      <c r="AF461" s="2">
        <v>0</v>
      </c>
      <c r="AG461" s="2">
        <v>0</v>
      </c>
      <c r="AH461" t="s">
        <v>685</v>
      </c>
      <c r="AI461">
        <v>5</v>
      </c>
    </row>
    <row r="462" spans="1:35" x14ac:dyDescent="0.25">
      <c r="A462" t="s">
        <v>1823</v>
      </c>
      <c r="B462" t="s">
        <v>1327</v>
      </c>
      <c r="C462" t="s">
        <v>1704</v>
      </c>
      <c r="D462" t="s">
        <v>1726</v>
      </c>
      <c r="E462" s="2">
        <v>39.565217391304351</v>
      </c>
      <c r="F462" s="2">
        <v>26.279891304347824</v>
      </c>
      <c r="G462" s="2">
        <v>0.3016304347826087</v>
      </c>
      <c r="H462" s="2">
        <v>0.22826086956521738</v>
      </c>
      <c r="I462" s="2">
        <v>0.25815217391304346</v>
      </c>
      <c r="J462" s="2">
        <v>0</v>
      </c>
      <c r="K462" s="2">
        <v>0</v>
      </c>
      <c r="L462" s="2">
        <v>1.5681521739130433</v>
      </c>
      <c r="M462" s="2">
        <v>0</v>
      </c>
      <c r="N462" s="2">
        <v>5.9076086956521738</v>
      </c>
      <c r="O462" s="2">
        <v>0.14931318681318681</v>
      </c>
      <c r="P462" s="2">
        <v>4.75</v>
      </c>
      <c r="Q462" s="2">
        <v>4.1222826086956523</v>
      </c>
      <c r="R462" s="2">
        <v>0.22424450549450547</v>
      </c>
      <c r="S462" s="2">
        <v>1.0202173913043477</v>
      </c>
      <c r="T462" s="2">
        <v>3.4546739130434787</v>
      </c>
      <c r="U462" s="2">
        <v>0</v>
      </c>
      <c r="V462" s="2">
        <v>0.11310164835164835</v>
      </c>
      <c r="W462" s="2">
        <v>0.78119565217391296</v>
      </c>
      <c r="X462" s="2">
        <v>4.4891304347826084</v>
      </c>
      <c r="Y462" s="2">
        <v>0</v>
      </c>
      <c r="Z462" s="2">
        <v>0.13320604395604393</v>
      </c>
      <c r="AA462" s="2">
        <v>0</v>
      </c>
      <c r="AB462" s="2">
        <v>0</v>
      </c>
      <c r="AC462" s="2">
        <v>0</v>
      </c>
      <c r="AD462" s="2">
        <v>0</v>
      </c>
      <c r="AE462" s="2">
        <v>0</v>
      </c>
      <c r="AF462" s="2">
        <v>0</v>
      </c>
      <c r="AG462" s="2">
        <v>0</v>
      </c>
      <c r="AH462" t="s">
        <v>635</v>
      </c>
      <c r="AI462">
        <v>5</v>
      </c>
    </row>
    <row r="463" spans="1:35" x14ac:dyDescent="0.25">
      <c r="A463" t="s">
        <v>1823</v>
      </c>
      <c r="B463" t="s">
        <v>1212</v>
      </c>
      <c r="C463" t="s">
        <v>1543</v>
      </c>
      <c r="D463" t="s">
        <v>1713</v>
      </c>
      <c r="E463" s="2">
        <v>64.663043478260875</v>
      </c>
      <c r="F463" s="2">
        <v>11.354021739130436</v>
      </c>
      <c r="G463" s="2">
        <v>0.56521739130434778</v>
      </c>
      <c r="H463" s="2">
        <v>0</v>
      </c>
      <c r="I463" s="2">
        <v>5.2472826086956523</v>
      </c>
      <c r="J463" s="2">
        <v>0</v>
      </c>
      <c r="K463" s="2">
        <v>0</v>
      </c>
      <c r="L463" s="2">
        <v>4.9857608695652189</v>
      </c>
      <c r="M463" s="2">
        <v>0</v>
      </c>
      <c r="N463" s="2">
        <v>0</v>
      </c>
      <c r="O463" s="2">
        <v>0</v>
      </c>
      <c r="P463" s="2">
        <v>0</v>
      </c>
      <c r="Q463" s="2">
        <v>5.2609782608695657</v>
      </c>
      <c r="R463" s="2">
        <v>8.1359892418893937E-2</v>
      </c>
      <c r="S463" s="2">
        <v>4.9757608695652173</v>
      </c>
      <c r="T463" s="2">
        <v>7.9822826086956562</v>
      </c>
      <c r="U463" s="2">
        <v>0</v>
      </c>
      <c r="V463" s="2">
        <v>0.20039334341906206</v>
      </c>
      <c r="W463" s="2">
        <v>1.4320652173913044</v>
      </c>
      <c r="X463" s="2">
        <v>9.1095652173913031</v>
      </c>
      <c r="Y463" s="2">
        <v>0</v>
      </c>
      <c r="Z463" s="2">
        <v>0.1630240376533871</v>
      </c>
      <c r="AA463" s="2">
        <v>0</v>
      </c>
      <c r="AB463" s="2">
        <v>0</v>
      </c>
      <c r="AC463" s="2">
        <v>0</v>
      </c>
      <c r="AD463" s="2">
        <v>0</v>
      </c>
      <c r="AE463" s="2">
        <v>0</v>
      </c>
      <c r="AF463" s="2">
        <v>0</v>
      </c>
      <c r="AG463" s="2">
        <v>0</v>
      </c>
      <c r="AH463" t="s">
        <v>520</v>
      </c>
      <c r="AI463">
        <v>5</v>
      </c>
    </row>
    <row r="464" spans="1:35" x14ac:dyDescent="0.25">
      <c r="A464" t="s">
        <v>1823</v>
      </c>
      <c r="B464" t="s">
        <v>934</v>
      </c>
      <c r="C464" t="s">
        <v>1411</v>
      </c>
      <c r="D464" t="s">
        <v>1749</v>
      </c>
      <c r="E464" s="2">
        <v>37.326086956521742</v>
      </c>
      <c r="F464" s="2">
        <v>5.3804347826086953</v>
      </c>
      <c r="G464" s="2">
        <v>0</v>
      </c>
      <c r="H464" s="2">
        <v>0.19293478260869565</v>
      </c>
      <c r="I464" s="2">
        <v>0.29347826086956524</v>
      </c>
      <c r="J464" s="2">
        <v>0</v>
      </c>
      <c r="K464" s="2">
        <v>0</v>
      </c>
      <c r="L464" s="2">
        <v>0</v>
      </c>
      <c r="M464" s="2">
        <v>0</v>
      </c>
      <c r="N464" s="2">
        <v>5.3804347826086953</v>
      </c>
      <c r="O464" s="2">
        <v>0.14414676761793824</v>
      </c>
      <c r="P464" s="2">
        <v>4.6564130434782625</v>
      </c>
      <c r="Q464" s="2">
        <v>0</v>
      </c>
      <c r="R464" s="2">
        <v>0.12474956319161332</v>
      </c>
      <c r="S464" s="2">
        <v>0</v>
      </c>
      <c r="T464" s="2">
        <v>0</v>
      </c>
      <c r="U464" s="2">
        <v>0</v>
      </c>
      <c r="V464" s="2">
        <v>0</v>
      </c>
      <c r="W464" s="2">
        <v>0</v>
      </c>
      <c r="X464" s="2">
        <v>0</v>
      </c>
      <c r="Y464" s="2">
        <v>0</v>
      </c>
      <c r="Z464" s="2">
        <v>0</v>
      </c>
      <c r="AA464" s="2">
        <v>0</v>
      </c>
      <c r="AB464" s="2">
        <v>0</v>
      </c>
      <c r="AC464" s="2">
        <v>0</v>
      </c>
      <c r="AD464" s="2">
        <v>0</v>
      </c>
      <c r="AE464" s="2">
        <v>0</v>
      </c>
      <c r="AF464" s="2">
        <v>0</v>
      </c>
      <c r="AG464" s="2">
        <v>0</v>
      </c>
      <c r="AH464" t="s">
        <v>242</v>
      </c>
      <c r="AI464">
        <v>5</v>
      </c>
    </row>
    <row r="465" spans="1:35" x14ac:dyDescent="0.25">
      <c r="A465" t="s">
        <v>1823</v>
      </c>
      <c r="B465" t="s">
        <v>979</v>
      </c>
      <c r="C465" t="s">
        <v>1467</v>
      </c>
      <c r="D465" t="s">
        <v>1755</v>
      </c>
      <c r="E465" s="2">
        <v>242.16304347826087</v>
      </c>
      <c r="F465" s="2">
        <v>5.0434782608695654</v>
      </c>
      <c r="G465" s="2">
        <v>0</v>
      </c>
      <c r="H465" s="2">
        <v>0</v>
      </c>
      <c r="I465" s="2">
        <v>5.2907608695652177</v>
      </c>
      <c r="J465" s="2">
        <v>0</v>
      </c>
      <c r="K465" s="2">
        <v>0</v>
      </c>
      <c r="L465" s="2">
        <v>11.352717391304346</v>
      </c>
      <c r="M465" s="2">
        <v>4.9619565217391308</v>
      </c>
      <c r="N465" s="2">
        <v>5.3016304347826084</v>
      </c>
      <c r="O465" s="2">
        <v>4.2382961533282457E-2</v>
      </c>
      <c r="P465" s="2">
        <v>10.149456521739131</v>
      </c>
      <c r="Q465" s="2">
        <v>51.5625</v>
      </c>
      <c r="R465" s="2">
        <v>0.25483639301584454</v>
      </c>
      <c r="S465" s="2">
        <v>10.515652173913043</v>
      </c>
      <c r="T465" s="2">
        <v>11.988478260869567</v>
      </c>
      <c r="U465" s="2">
        <v>0</v>
      </c>
      <c r="V465" s="2">
        <v>9.292966470667445E-2</v>
      </c>
      <c r="W465" s="2">
        <v>10.895760869565217</v>
      </c>
      <c r="X465" s="2">
        <v>7.8022826086956529</v>
      </c>
      <c r="Y465" s="2">
        <v>23.400869565217391</v>
      </c>
      <c r="Z465" s="2">
        <v>0.17384532519412901</v>
      </c>
      <c r="AA465" s="2">
        <v>0</v>
      </c>
      <c r="AB465" s="2">
        <v>0</v>
      </c>
      <c r="AC465" s="2">
        <v>0</v>
      </c>
      <c r="AD465" s="2">
        <v>0</v>
      </c>
      <c r="AE465" s="2">
        <v>0</v>
      </c>
      <c r="AF465" s="2">
        <v>0</v>
      </c>
      <c r="AG465" s="2">
        <v>0</v>
      </c>
      <c r="AH465" t="s">
        <v>287</v>
      </c>
      <c r="AI465">
        <v>5</v>
      </c>
    </row>
    <row r="466" spans="1:35" x14ac:dyDescent="0.25">
      <c r="A466" t="s">
        <v>1823</v>
      </c>
      <c r="B466" t="s">
        <v>855</v>
      </c>
      <c r="C466" t="s">
        <v>1533</v>
      </c>
      <c r="D466" t="s">
        <v>1714</v>
      </c>
      <c r="E466" s="2">
        <v>24.043478260869566</v>
      </c>
      <c r="F466" s="2">
        <v>4.7282608695652177</v>
      </c>
      <c r="G466" s="2">
        <v>0</v>
      </c>
      <c r="H466" s="2">
        <v>0.11413043478260869</v>
      </c>
      <c r="I466" s="2">
        <v>0.2608695652173913</v>
      </c>
      <c r="J466" s="2">
        <v>0</v>
      </c>
      <c r="K466" s="2">
        <v>0</v>
      </c>
      <c r="L466" s="2">
        <v>0.37402173913043474</v>
      </c>
      <c r="M466" s="2">
        <v>0</v>
      </c>
      <c r="N466" s="2">
        <v>5.5867391304347827</v>
      </c>
      <c r="O466" s="2">
        <v>0.23235985533453887</v>
      </c>
      <c r="P466" s="2">
        <v>4.843152173913043</v>
      </c>
      <c r="Q466" s="2">
        <v>0</v>
      </c>
      <c r="R466" s="2">
        <v>0.20143309222423145</v>
      </c>
      <c r="S466" s="2">
        <v>1.0975000000000004</v>
      </c>
      <c r="T466" s="2">
        <v>0.72228260869565231</v>
      </c>
      <c r="U466" s="2">
        <v>0</v>
      </c>
      <c r="V466" s="2">
        <v>7.5687160940325515E-2</v>
      </c>
      <c r="W466" s="2">
        <v>0.2489130434782609</v>
      </c>
      <c r="X466" s="2">
        <v>1.2308695652173913</v>
      </c>
      <c r="Y466" s="2">
        <v>0</v>
      </c>
      <c r="Z466" s="2">
        <v>6.1546112115732368E-2</v>
      </c>
      <c r="AA466" s="2">
        <v>0</v>
      </c>
      <c r="AB466" s="2">
        <v>0</v>
      </c>
      <c r="AC466" s="2">
        <v>0</v>
      </c>
      <c r="AD466" s="2">
        <v>0</v>
      </c>
      <c r="AE466" s="2">
        <v>0</v>
      </c>
      <c r="AF466" s="2">
        <v>0</v>
      </c>
      <c r="AG466" s="2">
        <v>0</v>
      </c>
      <c r="AH466" t="s">
        <v>163</v>
      </c>
      <c r="AI466">
        <v>5</v>
      </c>
    </row>
    <row r="467" spans="1:35" x14ac:dyDescent="0.25">
      <c r="A467" t="s">
        <v>1823</v>
      </c>
      <c r="B467" t="s">
        <v>776</v>
      </c>
      <c r="C467" t="s">
        <v>1488</v>
      </c>
      <c r="D467" t="s">
        <v>1755</v>
      </c>
      <c r="E467" s="2">
        <v>199.03260869565219</v>
      </c>
      <c r="F467" s="2">
        <v>10.695652173913043</v>
      </c>
      <c r="G467" s="2">
        <v>1.3586956521739128E-2</v>
      </c>
      <c r="H467" s="2">
        <v>0</v>
      </c>
      <c r="I467" s="2">
        <v>0</v>
      </c>
      <c r="J467" s="2">
        <v>0</v>
      </c>
      <c r="K467" s="2">
        <v>0</v>
      </c>
      <c r="L467" s="2">
        <v>15.233586956521746</v>
      </c>
      <c r="M467" s="2">
        <v>0</v>
      </c>
      <c r="N467" s="2">
        <v>9.320652173913043</v>
      </c>
      <c r="O467" s="2">
        <v>4.6829774452514877E-2</v>
      </c>
      <c r="P467" s="2">
        <v>5.1304347826086953</v>
      </c>
      <c r="Q467" s="2">
        <v>36.228260869565219</v>
      </c>
      <c r="R467" s="2">
        <v>0.20779859101086778</v>
      </c>
      <c r="S467" s="2">
        <v>14.639782608695656</v>
      </c>
      <c r="T467" s="2">
        <v>8.7231521739130411</v>
      </c>
      <c r="U467" s="2">
        <v>0</v>
      </c>
      <c r="V467" s="2">
        <v>0.11738244770902737</v>
      </c>
      <c r="W467" s="2">
        <v>10.709999999999999</v>
      </c>
      <c r="X467" s="2">
        <v>20.33597826086956</v>
      </c>
      <c r="Y467" s="2">
        <v>2.9565217391304346</v>
      </c>
      <c r="Z467" s="2">
        <v>0.1708388400415051</v>
      </c>
      <c r="AA467" s="2">
        <v>0</v>
      </c>
      <c r="AB467" s="2">
        <v>0</v>
      </c>
      <c r="AC467" s="2">
        <v>0</v>
      </c>
      <c r="AD467" s="2">
        <v>0</v>
      </c>
      <c r="AE467" s="2">
        <v>0</v>
      </c>
      <c r="AF467" s="2">
        <v>0</v>
      </c>
      <c r="AG467" s="2">
        <v>0</v>
      </c>
      <c r="AH467" t="s">
        <v>84</v>
      </c>
      <c r="AI467">
        <v>5</v>
      </c>
    </row>
    <row r="468" spans="1:35" x14ac:dyDescent="0.25">
      <c r="A468" t="s">
        <v>1823</v>
      </c>
      <c r="B468" t="s">
        <v>1368</v>
      </c>
      <c r="C468" t="s">
        <v>1705</v>
      </c>
      <c r="D468" t="s">
        <v>1758</v>
      </c>
      <c r="E468" s="2">
        <v>86.804347826086953</v>
      </c>
      <c r="F468" s="2">
        <v>5.2173913043478262</v>
      </c>
      <c r="G468" s="2">
        <v>0</v>
      </c>
      <c r="H468" s="2">
        <v>0.39760869565217388</v>
      </c>
      <c r="I468" s="2">
        <v>0.52173913043478259</v>
      </c>
      <c r="J468" s="2">
        <v>0</v>
      </c>
      <c r="K468" s="2">
        <v>0</v>
      </c>
      <c r="L468" s="2">
        <v>0.25304347826086959</v>
      </c>
      <c r="M468" s="2">
        <v>0</v>
      </c>
      <c r="N468" s="2">
        <v>21.348478260869566</v>
      </c>
      <c r="O468" s="2">
        <v>0.24593789130979216</v>
      </c>
      <c r="P468" s="2">
        <v>4.9392391304347836</v>
      </c>
      <c r="Q468" s="2">
        <v>4.8989130434782613</v>
      </c>
      <c r="R468" s="2">
        <v>0.11333708990733786</v>
      </c>
      <c r="S468" s="2">
        <v>1.2382608695652171</v>
      </c>
      <c r="T468" s="2">
        <v>0.87271739130434756</v>
      </c>
      <c r="U468" s="2">
        <v>0</v>
      </c>
      <c r="V468" s="2">
        <v>2.4318807913849227E-2</v>
      </c>
      <c r="W468" s="2">
        <v>1.381195652173913</v>
      </c>
      <c r="X468" s="2">
        <v>2.9879347826086962</v>
      </c>
      <c r="Y468" s="2">
        <v>0</v>
      </c>
      <c r="Z468" s="2">
        <v>5.0333082895066376E-2</v>
      </c>
      <c r="AA468" s="2">
        <v>0</v>
      </c>
      <c r="AB468" s="2">
        <v>0</v>
      </c>
      <c r="AC468" s="2">
        <v>0</v>
      </c>
      <c r="AD468" s="2">
        <v>0</v>
      </c>
      <c r="AE468" s="2">
        <v>0</v>
      </c>
      <c r="AF468" s="2">
        <v>0</v>
      </c>
      <c r="AG468" s="2">
        <v>0</v>
      </c>
      <c r="AH468" t="s">
        <v>678</v>
      </c>
      <c r="AI468">
        <v>5</v>
      </c>
    </row>
    <row r="469" spans="1:35" x14ac:dyDescent="0.25">
      <c r="A469" t="s">
        <v>1823</v>
      </c>
      <c r="B469" t="s">
        <v>1174</v>
      </c>
      <c r="C469" t="s">
        <v>1454</v>
      </c>
      <c r="D469" t="s">
        <v>1755</v>
      </c>
      <c r="E469" s="2">
        <v>120.85869565217391</v>
      </c>
      <c r="F469" s="2">
        <v>9.2119565217391308</v>
      </c>
      <c r="G469" s="2">
        <v>2.2608695652173911</v>
      </c>
      <c r="H469" s="2">
        <v>0.63815217391304357</v>
      </c>
      <c r="I469" s="2">
        <v>9.2391304347826093</v>
      </c>
      <c r="J469" s="2">
        <v>0</v>
      </c>
      <c r="K469" s="2">
        <v>0</v>
      </c>
      <c r="L469" s="2">
        <v>4.7677173913043474</v>
      </c>
      <c r="M469" s="2">
        <v>9.375</v>
      </c>
      <c r="N469" s="2">
        <v>0</v>
      </c>
      <c r="O469" s="2">
        <v>7.7569925352999378E-2</v>
      </c>
      <c r="P469" s="2">
        <v>3.0516304347826089</v>
      </c>
      <c r="Q469" s="2">
        <v>18.038043478260871</v>
      </c>
      <c r="R469" s="2">
        <v>0.17449860598974731</v>
      </c>
      <c r="S469" s="2">
        <v>5.1307608695652167</v>
      </c>
      <c r="T469" s="2">
        <v>15.310869565217395</v>
      </c>
      <c r="U469" s="2">
        <v>0</v>
      </c>
      <c r="V469" s="2">
        <v>0.16913661300476662</v>
      </c>
      <c r="W469" s="2">
        <v>11.347826086956522</v>
      </c>
      <c r="X469" s="2">
        <v>9.3038043478260857</v>
      </c>
      <c r="Y469" s="2">
        <v>0</v>
      </c>
      <c r="Z469" s="2">
        <v>0.17087417933267379</v>
      </c>
      <c r="AA469" s="2">
        <v>0</v>
      </c>
      <c r="AB469" s="2">
        <v>0</v>
      </c>
      <c r="AC469" s="2">
        <v>0</v>
      </c>
      <c r="AD469" s="2">
        <v>0</v>
      </c>
      <c r="AE469" s="2">
        <v>0</v>
      </c>
      <c r="AF469" s="2">
        <v>0</v>
      </c>
      <c r="AG469" s="2">
        <v>0</v>
      </c>
      <c r="AH469" t="s">
        <v>482</v>
      </c>
      <c r="AI469">
        <v>5</v>
      </c>
    </row>
    <row r="470" spans="1:35" x14ac:dyDescent="0.25">
      <c r="A470" t="s">
        <v>1823</v>
      </c>
      <c r="B470" t="s">
        <v>846</v>
      </c>
      <c r="C470" t="s">
        <v>1527</v>
      </c>
      <c r="D470" t="s">
        <v>1768</v>
      </c>
      <c r="E470" s="2">
        <v>94.75</v>
      </c>
      <c r="F470" s="2">
        <v>4.3043478260869561</v>
      </c>
      <c r="G470" s="2">
        <v>0.11413043478260869</v>
      </c>
      <c r="H470" s="2">
        <v>0.44293478260869568</v>
      </c>
      <c r="I470" s="2">
        <v>1.5652173913043479</v>
      </c>
      <c r="J470" s="2">
        <v>0</v>
      </c>
      <c r="K470" s="2">
        <v>0</v>
      </c>
      <c r="L470" s="2">
        <v>3.3423913043478262</v>
      </c>
      <c r="M470" s="2">
        <v>0.2608695652173913</v>
      </c>
      <c r="N470" s="2">
        <v>15.652173913043478</v>
      </c>
      <c r="O470" s="2">
        <v>0.16794768842491684</v>
      </c>
      <c r="P470" s="2">
        <v>4.25</v>
      </c>
      <c r="Q470" s="2">
        <v>32.364130434782609</v>
      </c>
      <c r="R470" s="2">
        <v>0.38642881725364231</v>
      </c>
      <c r="S470" s="2">
        <v>14.398913043478261</v>
      </c>
      <c r="T470" s="2">
        <v>5.4701086956521738</v>
      </c>
      <c r="U470" s="2">
        <v>0</v>
      </c>
      <c r="V470" s="2">
        <v>0.20969943788000459</v>
      </c>
      <c r="W470" s="2">
        <v>14.891304347826088</v>
      </c>
      <c r="X470" s="2">
        <v>16.203804347826086</v>
      </c>
      <c r="Y470" s="2">
        <v>2.660326086956522</v>
      </c>
      <c r="Z470" s="2">
        <v>0.35625788688769072</v>
      </c>
      <c r="AA470" s="2">
        <v>0</v>
      </c>
      <c r="AB470" s="2">
        <v>0</v>
      </c>
      <c r="AC470" s="2">
        <v>0</v>
      </c>
      <c r="AD470" s="2">
        <v>0</v>
      </c>
      <c r="AE470" s="2">
        <v>0</v>
      </c>
      <c r="AF470" s="2">
        <v>0</v>
      </c>
      <c r="AG470" s="2">
        <v>0</v>
      </c>
      <c r="AH470" t="s">
        <v>154</v>
      </c>
      <c r="AI470">
        <v>5</v>
      </c>
    </row>
    <row r="471" spans="1:35" x14ac:dyDescent="0.25">
      <c r="A471" t="s">
        <v>1823</v>
      </c>
      <c r="B471" t="s">
        <v>836</v>
      </c>
      <c r="C471" t="s">
        <v>1522</v>
      </c>
      <c r="D471" t="s">
        <v>1734</v>
      </c>
      <c r="E471" s="2">
        <v>131.33695652173913</v>
      </c>
      <c r="F471" s="2">
        <v>4.9619565217391308</v>
      </c>
      <c r="G471" s="2">
        <v>0.11413043478260869</v>
      </c>
      <c r="H471" s="2">
        <v>0.5665217391304348</v>
      </c>
      <c r="I471" s="2">
        <v>5.2554347826086953</v>
      </c>
      <c r="J471" s="2">
        <v>0</v>
      </c>
      <c r="K471" s="2">
        <v>0</v>
      </c>
      <c r="L471" s="2">
        <v>4.2784782608695657</v>
      </c>
      <c r="M471" s="2">
        <v>15.790760869565217</v>
      </c>
      <c r="N471" s="2">
        <v>0</v>
      </c>
      <c r="O471" s="2">
        <v>0.12023090292145991</v>
      </c>
      <c r="P471" s="2">
        <v>5.3478260869565215</v>
      </c>
      <c r="Q471" s="2">
        <v>18.415760869565219</v>
      </c>
      <c r="R471" s="2">
        <v>0.180936025821402</v>
      </c>
      <c r="S471" s="2">
        <v>3.4376086956521736</v>
      </c>
      <c r="T471" s="2">
        <v>4.579891304347826</v>
      </c>
      <c r="U471" s="2">
        <v>0</v>
      </c>
      <c r="V471" s="2">
        <v>6.1045270214350744E-2</v>
      </c>
      <c r="W471" s="2">
        <v>1.7741304347826092</v>
      </c>
      <c r="X471" s="2">
        <v>4.3651086956521743</v>
      </c>
      <c r="Y471" s="2">
        <v>0</v>
      </c>
      <c r="Z471" s="2">
        <v>4.6744186046511642E-2</v>
      </c>
      <c r="AA471" s="2">
        <v>0</v>
      </c>
      <c r="AB471" s="2">
        <v>0</v>
      </c>
      <c r="AC471" s="2">
        <v>10.176630434782609</v>
      </c>
      <c r="AD471" s="2">
        <v>0</v>
      </c>
      <c r="AE471" s="2">
        <v>0</v>
      </c>
      <c r="AF471" s="2">
        <v>0</v>
      </c>
      <c r="AG471" s="2">
        <v>0</v>
      </c>
      <c r="AH471" t="s">
        <v>144</v>
      </c>
      <c r="AI471">
        <v>5</v>
      </c>
    </row>
    <row r="472" spans="1:35" x14ac:dyDescent="0.25">
      <c r="A472" t="s">
        <v>1823</v>
      </c>
      <c r="B472" t="s">
        <v>1152</v>
      </c>
      <c r="C472" t="s">
        <v>1450</v>
      </c>
      <c r="D472" t="s">
        <v>1755</v>
      </c>
      <c r="E472" s="2">
        <v>61.369565217391305</v>
      </c>
      <c r="F472" s="2">
        <v>5.6521739130434785</v>
      </c>
      <c r="G472" s="2">
        <v>0</v>
      </c>
      <c r="H472" s="2">
        <v>0</v>
      </c>
      <c r="I472" s="2">
        <v>1.1630434782608696</v>
      </c>
      <c r="J472" s="2">
        <v>0</v>
      </c>
      <c r="K472" s="2">
        <v>0</v>
      </c>
      <c r="L472" s="2">
        <v>3.7803260869565225</v>
      </c>
      <c r="M472" s="2">
        <v>5.5407608695652177</v>
      </c>
      <c r="N472" s="2">
        <v>0</v>
      </c>
      <c r="O472" s="2">
        <v>9.0285157633722996E-2</v>
      </c>
      <c r="P472" s="2">
        <v>5.1820652173913047</v>
      </c>
      <c r="Q472" s="2">
        <v>7.6494565217391308</v>
      </c>
      <c r="R472" s="2">
        <v>0.20908607863974496</v>
      </c>
      <c r="S472" s="2">
        <v>3.9857608695652167</v>
      </c>
      <c r="T472" s="2">
        <v>5.7619565217391298</v>
      </c>
      <c r="U472" s="2">
        <v>0</v>
      </c>
      <c r="V472" s="2">
        <v>0.15883634431455895</v>
      </c>
      <c r="W472" s="2">
        <v>4.2738043478260872</v>
      </c>
      <c r="X472" s="2">
        <v>4.7245652173913051</v>
      </c>
      <c r="Y472" s="2">
        <v>0.39293478260869563</v>
      </c>
      <c r="Z472" s="2">
        <v>0.153028692879915</v>
      </c>
      <c r="AA472" s="2">
        <v>0</v>
      </c>
      <c r="AB472" s="2">
        <v>0</v>
      </c>
      <c r="AC472" s="2">
        <v>0</v>
      </c>
      <c r="AD472" s="2">
        <v>0</v>
      </c>
      <c r="AE472" s="2">
        <v>0</v>
      </c>
      <c r="AF472" s="2">
        <v>0.84510869565217395</v>
      </c>
      <c r="AG472" s="2">
        <v>0</v>
      </c>
      <c r="AH472" t="s">
        <v>460</v>
      </c>
      <c r="AI472">
        <v>5</v>
      </c>
    </row>
    <row r="473" spans="1:35" x14ac:dyDescent="0.25">
      <c r="A473" t="s">
        <v>1823</v>
      </c>
      <c r="B473" t="s">
        <v>993</v>
      </c>
      <c r="C473" t="s">
        <v>689</v>
      </c>
      <c r="D473" t="s">
        <v>1755</v>
      </c>
      <c r="E473" s="2">
        <v>80.717391304347828</v>
      </c>
      <c r="F473" s="2">
        <v>34.616847826086953</v>
      </c>
      <c r="G473" s="2">
        <v>0</v>
      </c>
      <c r="H473" s="2">
        <v>0.32608695652173914</v>
      </c>
      <c r="I473" s="2">
        <v>43.820652173913047</v>
      </c>
      <c r="J473" s="2">
        <v>0</v>
      </c>
      <c r="K473" s="2">
        <v>0</v>
      </c>
      <c r="L473" s="2">
        <v>3.3885869565217384</v>
      </c>
      <c r="M473" s="2">
        <v>5.434782608695652E-2</v>
      </c>
      <c r="N473" s="2">
        <v>0</v>
      </c>
      <c r="O473" s="2">
        <v>6.7330999192028004E-4</v>
      </c>
      <c r="P473" s="2">
        <v>5.0380434782608692</v>
      </c>
      <c r="Q473" s="2">
        <v>9.0163043478260878</v>
      </c>
      <c r="R473" s="2">
        <v>0.17411796391058443</v>
      </c>
      <c r="S473" s="2">
        <v>1.5692391304347832</v>
      </c>
      <c r="T473" s="2">
        <v>4.4914130434782606</v>
      </c>
      <c r="U473" s="2">
        <v>0</v>
      </c>
      <c r="V473" s="2">
        <v>7.508483705898196E-2</v>
      </c>
      <c r="W473" s="2">
        <v>5.561521739130435</v>
      </c>
      <c r="X473" s="2">
        <v>4.5452173913043472</v>
      </c>
      <c r="Y473" s="2">
        <v>0</v>
      </c>
      <c r="Z473" s="2">
        <v>0.12521141933746296</v>
      </c>
      <c r="AA473" s="2">
        <v>8.3641304347826093</v>
      </c>
      <c r="AB473" s="2">
        <v>0</v>
      </c>
      <c r="AC473" s="2">
        <v>0</v>
      </c>
      <c r="AD473" s="2">
        <v>0</v>
      </c>
      <c r="AE473" s="2">
        <v>0</v>
      </c>
      <c r="AF473" s="2">
        <v>0</v>
      </c>
      <c r="AG473" s="2">
        <v>0</v>
      </c>
      <c r="AH473" t="s">
        <v>301</v>
      </c>
      <c r="AI473">
        <v>5</v>
      </c>
    </row>
    <row r="474" spans="1:35" x14ac:dyDescent="0.25">
      <c r="A474" t="s">
        <v>1823</v>
      </c>
      <c r="B474" t="s">
        <v>1056</v>
      </c>
      <c r="C474" t="s">
        <v>1575</v>
      </c>
      <c r="D474" t="s">
        <v>1768</v>
      </c>
      <c r="E474" s="2">
        <v>30.902173913043477</v>
      </c>
      <c r="F474" s="2">
        <v>5.1304347826086953</v>
      </c>
      <c r="G474" s="2">
        <v>0</v>
      </c>
      <c r="H474" s="2">
        <v>0</v>
      </c>
      <c r="I474" s="2">
        <v>0</v>
      </c>
      <c r="J474" s="2">
        <v>0</v>
      </c>
      <c r="K474" s="2">
        <v>0</v>
      </c>
      <c r="L474" s="2">
        <v>8.9843478260869567</v>
      </c>
      <c r="M474" s="2">
        <v>3.2608695652173911</v>
      </c>
      <c r="N474" s="2">
        <v>0</v>
      </c>
      <c r="O474" s="2">
        <v>0.10552233556102708</v>
      </c>
      <c r="P474" s="2">
        <v>0</v>
      </c>
      <c r="Q474" s="2">
        <v>19.764130434782615</v>
      </c>
      <c r="R474" s="2">
        <v>0.63957087583538541</v>
      </c>
      <c r="S474" s="2">
        <v>6.7488043478260868</v>
      </c>
      <c r="T474" s="2">
        <v>8.7623913043478243</v>
      </c>
      <c r="U474" s="2">
        <v>0</v>
      </c>
      <c r="V474" s="2">
        <v>0.5019451283855082</v>
      </c>
      <c r="W474" s="2">
        <v>5.6359782608695648</v>
      </c>
      <c r="X474" s="2">
        <v>13.072826086956523</v>
      </c>
      <c r="Y474" s="2">
        <v>4.2463043478260865</v>
      </c>
      <c r="Z474" s="2">
        <v>0.74283151600422093</v>
      </c>
      <c r="AA474" s="2">
        <v>0</v>
      </c>
      <c r="AB474" s="2">
        <v>0</v>
      </c>
      <c r="AC474" s="2">
        <v>0</v>
      </c>
      <c r="AD474" s="2">
        <v>0</v>
      </c>
      <c r="AE474" s="2">
        <v>0</v>
      </c>
      <c r="AF474" s="2">
        <v>0</v>
      </c>
      <c r="AG474" s="2">
        <v>0</v>
      </c>
      <c r="AH474" t="s">
        <v>364</v>
      </c>
      <c r="AI474">
        <v>5</v>
      </c>
    </row>
    <row r="475" spans="1:35" x14ac:dyDescent="0.25">
      <c r="A475" t="s">
        <v>1823</v>
      </c>
      <c r="B475" t="s">
        <v>1296</v>
      </c>
      <c r="C475" t="s">
        <v>1694</v>
      </c>
      <c r="D475" t="s">
        <v>1755</v>
      </c>
      <c r="E475" s="2">
        <v>44.097826086956523</v>
      </c>
      <c r="F475" s="2">
        <v>4.8097826086956523</v>
      </c>
      <c r="G475" s="2">
        <v>0.34782608695652173</v>
      </c>
      <c r="H475" s="2">
        <v>0.30434782608695654</v>
      </c>
      <c r="I475" s="2">
        <v>2.5251086956521736</v>
      </c>
      <c r="J475" s="2">
        <v>0</v>
      </c>
      <c r="K475" s="2">
        <v>0</v>
      </c>
      <c r="L475" s="2">
        <v>5.25</v>
      </c>
      <c r="M475" s="2">
        <v>0</v>
      </c>
      <c r="N475" s="2">
        <v>5.2173913043478262</v>
      </c>
      <c r="O475" s="2">
        <v>0.11831402514173034</v>
      </c>
      <c r="P475" s="2">
        <v>0</v>
      </c>
      <c r="Q475" s="2">
        <v>20.748695652173915</v>
      </c>
      <c r="R475" s="2">
        <v>0.47051515898447133</v>
      </c>
      <c r="S475" s="2">
        <v>4.8451086956521738</v>
      </c>
      <c r="T475" s="2">
        <v>10.801630434782609</v>
      </c>
      <c r="U475" s="2">
        <v>0</v>
      </c>
      <c r="V475" s="2">
        <v>0.35481883164900174</v>
      </c>
      <c r="W475" s="2">
        <v>4.1494565217391308</v>
      </c>
      <c r="X475" s="2">
        <v>10.831521739130435</v>
      </c>
      <c r="Y475" s="2">
        <v>0</v>
      </c>
      <c r="Z475" s="2">
        <v>0.33972146906581219</v>
      </c>
      <c r="AA475" s="2">
        <v>0</v>
      </c>
      <c r="AB475" s="2">
        <v>0</v>
      </c>
      <c r="AC475" s="2">
        <v>0</v>
      </c>
      <c r="AD475" s="2">
        <v>0</v>
      </c>
      <c r="AE475" s="2">
        <v>0</v>
      </c>
      <c r="AF475" s="2">
        <v>0</v>
      </c>
      <c r="AG475" s="2">
        <v>0</v>
      </c>
      <c r="AH475" t="s">
        <v>604</v>
      </c>
      <c r="AI475">
        <v>5</v>
      </c>
    </row>
    <row r="476" spans="1:35" x14ac:dyDescent="0.25">
      <c r="A476" t="s">
        <v>1823</v>
      </c>
      <c r="B476" t="s">
        <v>795</v>
      </c>
      <c r="C476" t="s">
        <v>1497</v>
      </c>
      <c r="D476" t="s">
        <v>1782</v>
      </c>
      <c r="E476" s="2">
        <v>75.543478260869563</v>
      </c>
      <c r="F476" s="2">
        <v>9.7378260869565221</v>
      </c>
      <c r="G476" s="2">
        <v>0</v>
      </c>
      <c r="H476" s="2">
        <v>0</v>
      </c>
      <c r="I476" s="2">
        <v>0</v>
      </c>
      <c r="J476" s="2">
        <v>0</v>
      </c>
      <c r="K476" s="2">
        <v>0</v>
      </c>
      <c r="L476" s="2">
        <v>0</v>
      </c>
      <c r="M476" s="2">
        <v>4.2424999999999997</v>
      </c>
      <c r="N476" s="2">
        <v>0</v>
      </c>
      <c r="O476" s="2">
        <v>5.6159712230215826E-2</v>
      </c>
      <c r="P476" s="2">
        <v>0</v>
      </c>
      <c r="Q476" s="2">
        <v>17.488478260869559</v>
      </c>
      <c r="R476" s="2">
        <v>0.23150215827338122</v>
      </c>
      <c r="S476" s="2">
        <v>0</v>
      </c>
      <c r="T476" s="2">
        <v>0</v>
      </c>
      <c r="U476" s="2">
        <v>0</v>
      </c>
      <c r="V476" s="2">
        <v>0</v>
      </c>
      <c r="W476" s="2">
        <v>0</v>
      </c>
      <c r="X476" s="2">
        <v>0</v>
      </c>
      <c r="Y476" s="2">
        <v>0</v>
      </c>
      <c r="Z476" s="2">
        <v>0</v>
      </c>
      <c r="AA476" s="2">
        <v>0</v>
      </c>
      <c r="AB476" s="2">
        <v>0</v>
      </c>
      <c r="AC476" s="2">
        <v>0</v>
      </c>
      <c r="AD476" s="2">
        <v>0</v>
      </c>
      <c r="AE476" s="2">
        <v>0</v>
      </c>
      <c r="AF476" s="2">
        <v>0</v>
      </c>
      <c r="AG476" s="2">
        <v>0</v>
      </c>
      <c r="AH476" t="s">
        <v>103</v>
      </c>
      <c r="AI476">
        <v>5</v>
      </c>
    </row>
    <row r="477" spans="1:35" x14ac:dyDescent="0.25">
      <c r="A477" t="s">
        <v>1823</v>
      </c>
      <c r="B477" t="s">
        <v>1034</v>
      </c>
      <c r="C477" t="s">
        <v>1534</v>
      </c>
      <c r="D477" t="s">
        <v>1791</v>
      </c>
      <c r="E477" s="2">
        <v>101.65217391304348</v>
      </c>
      <c r="F477" s="2">
        <v>5.2173913043478262</v>
      </c>
      <c r="G477" s="2">
        <v>0</v>
      </c>
      <c r="H477" s="2">
        <v>0.57065217391304346</v>
      </c>
      <c r="I477" s="2">
        <v>0.52717391304347827</v>
      </c>
      <c r="J477" s="2">
        <v>0</v>
      </c>
      <c r="K477" s="2">
        <v>0</v>
      </c>
      <c r="L477" s="2">
        <v>3.2820652173913047</v>
      </c>
      <c r="M477" s="2">
        <v>0</v>
      </c>
      <c r="N477" s="2">
        <v>15.461956521739131</v>
      </c>
      <c r="O477" s="2">
        <v>0.15210650128314798</v>
      </c>
      <c r="P477" s="2">
        <v>10.627717391304348</v>
      </c>
      <c r="Q477" s="2">
        <v>13.961956521739131</v>
      </c>
      <c r="R477" s="2">
        <v>0.24190012831479896</v>
      </c>
      <c r="S477" s="2">
        <v>4.0747826086956529</v>
      </c>
      <c r="T477" s="2">
        <v>7.1188043478260887</v>
      </c>
      <c r="U477" s="2">
        <v>0</v>
      </c>
      <c r="V477" s="2">
        <v>0.11011655260906759</v>
      </c>
      <c r="W477" s="2">
        <v>1.7058695652173916</v>
      </c>
      <c r="X477" s="2">
        <v>12.936630434782609</v>
      </c>
      <c r="Y477" s="2">
        <v>0</v>
      </c>
      <c r="Z477" s="2">
        <v>0.144045124037639</v>
      </c>
      <c r="AA477" s="2">
        <v>0</v>
      </c>
      <c r="AB477" s="2">
        <v>0</v>
      </c>
      <c r="AC477" s="2">
        <v>0</v>
      </c>
      <c r="AD477" s="2">
        <v>0</v>
      </c>
      <c r="AE477" s="2">
        <v>0</v>
      </c>
      <c r="AF477" s="2">
        <v>0</v>
      </c>
      <c r="AG477" s="2">
        <v>0</v>
      </c>
      <c r="AH477" t="s">
        <v>342</v>
      </c>
      <c r="AI477">
        <v>5</v>
      </c>
    </row>
    <row r="478" spans="1:35" x14ac:dyDescent="0.25">
      <c r="A478" t="s">
        <v>1823</v>
      </c>
      <c r="B478" t="s">
        <v>944</v>
      </c>
      <c r="C478" t="s">
        <v>1571</v>
      </c>
      <c r="D478" t="s">
        <v>1727</v>
      </c>
      <c r="E478" s="2">
        <v>63.739130434782609</v>
      </c>
      <c r="F478" s="2">
        <v>10.619565217391305</v>
      </c>
      <c r="G478" s="2">
        <v>0.13043478260869565</v>
      </c>
      <c r="H478" s="2">
        <v>0</v>
      </c>
      <c r="I478" s="2">
        <v>20.272391304347828</v>
      </c>
      <c r="J478" s="2">
        <v>0</v>
      </c>
      <c r="K478" s="2">
        <v>0</v>
      </c>
      <c r="L478" s="2">
        <v>5.6693478260869554</v>
      </c>
      <c r="M478" s="2">
        <v>5.3967391304347823</v>
      </c>
      <c r="N478" s="2">
        <v>0.47010869565217389</v>
      </c>
      <c r="O478" s="2">
        <v>9.2044679399727145E-2</v>
      </c>
      <c r="P478" s="2">
        <v>0</v>
      </c>
      <c r="Q478" s="2">
        <v>0</v>
      </c>
      <c r="R478" s="2">
        <v>0</v>
      </c>
      <c r="S478" s="2">
        <v>0</v>
      </c>
      <c r="T478" s="2">
        <v>9.5851086956521758</v>
      </c>
      <c r="U478" s="2">
        <v>0</v>
      </c>
      <c r="V478" s="2">
        <v>0.15038028649386087</v>
      </c>
      <c r="W478" s="2">
        <v>2.2598913043478261</v>
      </c>
      <c r="X478" s="2">
        <v>11.65010869565217</v>
      </c>
      <c r="Y478" s="2">
        <v>0</v>
      </c>
      <c r="Z478" s="2">
        <v>0.21823328785811727</v>
      </c>
      <c r="AA478" s="2">
        <v>0</v>
      </c>
      <c r="AB478" s="2">
        <v>0</v>
      </c>
      <c r="AC478" s="2">
        <v>0</v>
      </c>
      <c r="AD478" s="2">
        <v>0</v>
      </c>
      <c r="AE478" s="2">
        <v>0</v>
      </c>
      <c r="AF478" s="2">
        <v>0</v>
      </c>
      <c r="AG478" s="2">
        <v>0</v>
      </c>
      <c r="AH478" t="s">
        <v>252</v>
      </c>
      <c r="AI478">
        <v>5</v>
      </c>
    </row>
    <row r="479" spans="1:35" x14ac:dyDescent="0.25">
      <c r="A479" t="s">
        <v>1823</v>
      </c>
      <c r="B479" t="s">
        <v>822</v>
      </c>
      <c r="C479" t="s">
        <v>1513</v>
      </c>
      <c r="D479" t="s">
        <v>1767</v>
      </c>
      <c r="E479" s="2">
        <v>114.70652173913044</v>
      </c>
      <c r="F479" s="2">
        <v>51.991847826086953</v>
      </c>
      <c r="G479" s="2">
        <v>5.9782608695652176E-2</v>
      </c>
      <c r="H479" s="2">
        <v>0.32608695652173914</v>
      </c>
      <c r="I479" s="2">
        <v>1.1304347826086956</v>
      </c>
      <c r="J479" s="2">
        <v>0</v>
      </c>
      <c r="K479" s="2">
        <v>0</v>
      </c>
      <c r="L479" s="2">
        <v>3.6086956521739131</v>
      </c>
      <c r="M479" s="2">
        <v>4.9565217391304346</v>
      </c>
      <c r="N479" s="2">
        <v>5.5</v>
      </c>
      <c r="O479" s="2">
        <v>9.1158912157680266E-2</v>
      </c>
      <c r="P479" s="2">
        <v>5.6951086956521744</v>
      </c>
      <c r="Q479" s="2">
        <v>29.241847826086957</v>
      </c>
      <c r="R479" s="2">
        <v>0.3045768975646736</v>
      </c>
      <c r="S479" s="2">
        <v>6.0869565217391308</v>
      </c>
      <c r="T479" s="2">
        <v>18.448369565217391</v>
      </c>
      <c r="U479" s="2">
        <v>0</v>
      </c>
      <c r="V479" s="2">
        <v>0.21389652231592912</v>
      </c>
      <c r="W479" s="2">
        <v>4.8315217391304346</v>
      </c>
      <c r="X479" s="2">
        <v>15.095108695652174</v>
      </c>
      <c r="Y479" s="2">
        <v>0</v>
      </c>
      <c r="Z479" s="2">
        <v>0.17371837392210746</v>
      </c>
      <c r="AA479" s="2">
        <v>0</v>
      </c>
      <c r="AB479" s="2">
        <v>0</v>
      </c>
      <c r="AC479" s="2">
        <v>6.6440217391304346</v>
      </c>
      <c r="AD479" s="2">
        <v>0</v>
      </c>
      <c r="AE479" s="2">
        <v>0</v>
      </c>
      <c r="AF479" s="2">
        <v>0</v>
      </c>
      <c r="AG479" s="2">
        <v>0</v>
      </c>
      <c r="AH479" t="s">
        <v>130</v>
      </c>
      <c r="AI479">
        <v>5</v>
      </c>
    </row>
    <row r="480" spans="1:35" x14ac:dyDescent="0.25">
      <c r="A480" t="s">
        <v>1823</v>
      </c>
      <c r="B480" t="s">
        <v>1297</v>
      </c>
      <c r="C480" t="s">
        <v>1441</v>
      </c>
      <c r="D480" t="s">
        <v>1764</v>
      </c>
      <c r="E480" s="2">
        <v>62.967391304347828</v>
      </c>
      <c r="F480" s="2">
        <v>5.5652173913043477</v>
      </c>
      <c r="G480" s="2">
        <v>1.2391304347826086</v>
      </c>
      <c r="H480" s="2">
        <v>0</v>
      </c>
      <c r="I480" s="2">
        <v>0</v>
      </c>
      <c r="J480" s="2">
        <v>0</v>
      </c>
      <c r="K480" s="2">
        <v>0</v>
      </c>
      <c r="L480" s="2">
        <v>0</v>
      </c>
      <c r="M480" s="2">
        <v>0</v>
      </c>
      <c r="N480" s="2">
        <v>5.3913043478260869</v>
      </c>
      <c r="O480" s="2">
        <v>8.5620576557914718E-2</v>
      </c>
      <c r="P480" s="2">
        <v>8.8478260869565215</v>
      </c>
      <c r="Q480" s="2">
        <v>18.722826086956523</v>
      </c>
      <c r="R480" s="2">
        <v>0.43785603314344901</v>
      </c>
      <c r="S480" s="2">
        <v>0</v>
      </c>
      <c r="T480" s="2">
        <v>0</v>
      </c>
      <c r="U480" s="2">
        <v>0</v>
      </c>
      <c r="V480" s="2">
        <v>0</v>
      </c>
      <c r="W480" s="2">
        <v>0</v>
      </c>
      <c r="X480" s="2">
        <v>0</v>
      </c>
      <c r="Y480" s="2">
        <v>0</v>
      </c>
      <c r="Z480" s="2">
        <v>0</v>
      </c>
      <c r="AA480" s="2">
        <v>0</v>
      </c>
      <c r="AB480" s="2">
        <v>0</v>
      </c>
      <c r="AC480" s="2">
        <v>0</v>
      </c>
      <c r="AD480" s="2">
        <v>6.1875</v>
      </c>
      <c r="AE480" s="2">
        <v>0</v>
      </c>
      <c r="AF480" s="2">
        <v>0</v>
      </c>
      <c r="AG480" s="2">
        <v>0</v>
      </c>
      <c r="AH480" t="s">
        <v>605</v>
      </c>
      <c r="AI480">
        <v>5</v>
      </c>
    </row>
    <row r="481" spans="1:35" x14ac:dyDescent="0.25">
      <c r="A481" t="s">
        <v>1823</v>
      </c>
      <c r="B481" t="s">
        <v>1019</v>
      </c>
      <c r="C481" t="s">
        <v>1456</v>
      </c>
      <c r="D481" t="s">
        <v>1771</v>
      </c>
      <c r="E481" s="2">
        <v>122.17391304347827</v>
      </c>
      <c r="F481" s="2">
        <v>5.6521739130434785</v>
      </c>
      <c r="G481" s="2">
        <v>1.7065217391304348</v>
      </c>
      <c r="H481" s="2">
        <v>0.51630434782608692</v>
      </c>
      <c r="I481" s="2">
        <v>0</v>
      </c>
      <c r="J481" s="2">
        <v>0</v>
      </c>
      <c r="K481" s="2">
        <v>0</v>
      </c>
      <c r="L481" s="2">
        <v>3.7307608695652177</v>
      </c>
      <c r="M481" s="2">
        <v>0</v>
      </c>
      <c r="N481" s="2">
        <v>5.2173913043478262</v>
      </c>
      <c r="O481" s="2">
        <v>4.2704626334519574E-2</v>
      </c>
      <c r="P481" s="2">
        <v>5.4782608695652177</v>
      </c>
      <c r="Q481" s="2">
        <v>14.317934782608695</v>
      </c>
      <c r="R481" s="2">
        <v>0.16203291814946619</v>
      </c>
      <c r="S481" s="2">
        <v>3.0611956521739132</v>
      </c>
      <c r="T481" s="2">
        <v>7.2166304347826085</v>
      </c>
      <c r="U481" s="2">
        <v>0</v>
      </c>
      <c r="V481" s="2">
        <v>8.4124555160142347E-2</v>
      </c>
      <c r="W481" s="2">
        <v>7.3125</v>
      </c>
      <c r="X481" s="2">
        <v>8.059347826086956</v>
      </c>
      <c r="Y481" s="2">
        <v>0</v>
      </c>
      <c r="Z481" s="2">
        <v>0.12581939501779357</v>
      </c>
      <c r="AA481" s="2">
        <v>0</v>
      </c>
      <c r="AB481" s="2">
        <v>0</v>
      </c>
      <c r="AC481" s="2">
        <v>0</v>
      </c>
      <c r="AD481" s="2">
        <v>0</v>
      </c>
      <c r="AE481" s="2">
        <v>0</v>
      </c>
      <c r="AF481" s="2">
        <v>0</v>
      </c>
      <c r="AG481" s="2">
        <v>0</v>
      </c>
      <c r="AH481" t="s">
        <v>327</v>
      </c>
      <c r="AI481">
        <v>5</v>
      </c>
    </row>
    <row r="482" spans="1:35" x14ac:dyDescent="0.25">
      <c r="A482" t="s">
        <v>1823</v>
      </c>
      <c r="B482" t="s">
        <v>900</v>
      </c>
      <c r="C482" t="s">
        <v>1534</v>
      </c>
      <c r="D482" t="s">
        <v>1791</v>
      </c>
      <c r="E482" s="2">
        <v>87.163043478260875</v>
      </c>
      <c r="F482" s="2">
        <v>9.945652173913043</v>
      </c>
      <c r="G482" s="2">
        <v>0</v>
      </c>
      <c r="H482" s="2">
        <v>0.40217391304347827</v>
      </c>
      <c r="I482" s="2">
        <v>0.42391304347826086</v>
      </c>
      <c r="J482" s="2">
        <v>0</v>
      </c>
      <c r="K482" s="2">
        <v>0</v>
      </c>
      <c r="L482" s="2">
        <v>0</v>
      </c>
      <c r="M482" s="2">
        <v>0</v>
      </c>
      <c r="N482" s="2">
        <v>9.6902173913043477</v>
      </c>
      <c r="O482" s="2">
        <v>0.11117346302531488</v>
      </c>
      <c r="P482" s="2">
        <v>4.9728260869565215</v>
      </c>
      <c r="Q482" s="2">
        <v>21.987934782608701</v>
      </c>
      <c r="R482" s="2">
        <v>0.30931412894375859</v>
      </c>
      <c r="S482" s="2">
        <v>1.2211956521739129</v>
      </c>
      <c r="T482" s="2">
        <v>1.7792391304347832</v>
      </c>
      <c r="U482" s="2">
        <v>0</v>
      </c>
      <c r="V482" s="2">
        <v>3.4423244793615172E-2</v>
      </c>
      <c r="W482" s="2">
        <v>1.3278260869565217</v>
      </c>
      <c r="X482" s="2">
        <v>2.2772826086956517</v>
      </c>
      <c r="Y482" s="2">
        <v>0</v>
      </c>
      <c r="Z482" s="2">
        <v>4.1360518767926173E-2</v>
      </c>
      <c r="AA482" s="2">
        <v>0</v>
      </c>
      <c r="AB482" s="2">
        <v>0</v>
      </c>
      <c r="AC482" s="2">
        <v>0</v>
      </c>
      <c r="AD482" s="2">
        <v>0</v>
      </c>
      <c r="AE482" s="2">
        <v>0</v>
      </c>
      <c r="AF482" s="2">
        <v>0</v>
      </c>
      <c r="AG482" s="2">
        <v>0</v>
      </c>
      <c r="AH482" t="s">
        <v>208</v>
      </c>
      <c r="AI482">
        <v>5</v>
      </c>
    </row>
    <row r="483" spans="1:35" x14ac:dyDescent="0.25">
      <c r="A483" t="s">
        <v>1823</v>
      </c>
      <c r="B483" t="s">
        <v>970</v>
      </c>
      <c r="C483" t="s">
        <v>1580</v>
      </c>
      <c r="D483" t="s">
        <v>1755</v>
      </c>
      <c r="E483" s="2">
        <v>108.34782608695652</v>
      </c>
      <c r="F483" s="2">
        <v>49.466304347826096</v>
      </c>
      <c r="G483" s="2">
        <v>3.8260869565217392</v>
      </c>
      <c r="H483" s="2">
        <v>0.39130434782608697</v>
      </c>
      <c r="I483" s="2">
        <v>0.33423913043478259</v>
      </c>
      <c r="J483" s="2">
        <v>4.6956521739130439</v>
      </c>
      <c r="K483" s="2">
        <v>0</v>
      </c>
      <c r="L483" s="2">
        <v>0</v>
      </c>
      <c r="M483" s="2">
        <v>0</v>
      </c>
      <c r="N483" s="2">
        <v>0</v>
      </c>
      <c r="O483" s="2">
        <v>0</v>
      </c>
      <c r="P483" s="2">
        <v>4.8695652173913047</v>
      </c>
      <c r="Q483" s="2">
        <v>16.743478260869562</v>
      </c>
      <c r="R483" s="2">
        <v>0.19947833065810591</v>
      </c>
      <c r="S483" s="2">
        <v>0</v>
      </c>
      <c r="T483" s="2">
        <v>0</v>
      </c>
      <c r="U483" s="2">
        <v>0</v>
      </c>
      <c r="V483" s="2">
        <v>0</v>
      </c>
      <c r="W483" s="2">
        <v>0</v>
      </c>
      <c r="X483" s="2">
        <v>0</v>
      </c>
      <c r="Y483" s="2">
        <v>0</v>
      </c>
      <c r="Z483" s="2">
        <v>0</v>
      </c>
      <c r="AA483" s="2">
        <v>0</v>
      </c>
      <c r="AB483" s="2">
        <v>0</v>
      </c>
      <c r="AC483" s="2">
        <v>0</v>
      </c>
      <c r="AD483" s="2">
        <v>0</v>
      </c>
      <c r="AE483" s="2">
        <v>0</v>
      </c>
      <c r="AF483" s="2">
        <v>0</v>
      </c>
      <c r="AG483" s="2">
        <v>4.4347826086956523</v>
      </c>
      <c r="AH483" t="s">
        <v>278</v>
      </c>
      <c r="AI483">
        <v>5</v>
      </c>
    </row>
    <row r="484" spans="1:35" x14ac:dyDescent="0.25">
      <c r="A484" t="s">
        <v>1823</v>
      </c>
      <c r="B484" t="s">
        <v>736</v>
      </c>
      <c r="C484" t="s">
        <v>1441</v>
      </c>
      <c r="D484" t="s">
        <v>1764</v>
      </c>
      <c r="E484" s="2">
        <v>127.22826086956522</v>
      </c>
      <c r="F484" s="2">
        <v>45.850543478260867</v>
      </c>
      <c r="G484" s="2">
        <v>0</v>
      </c>
      <c r="H484" s="2">
        <v>0.41304347826086957</v>
      </c>
      <c r="I484" s="2">
        <v>0.51630434782608692</v>
      </c>
      <c r="J484" s="2">
        <v>0</v>
      </c>
      <c r="K484" s="2">
        <v>0</v>
      </c>
      <c r="L484" s="2">
        <v>7.9761956521739128</v>
      </c>
      <c r="M484" s="2">
        <v>5.1331521739130439</v>
      </c>
      <c r="N484" s="2">
        <v>2.6086956521739131</v>
      </c>
      <c r="O484" s="2">
        <v>6.0850064075181551E-2</v>
      </c>
      <c r="P484" s="2">
        <v>5.2445652173913047</v>
      </c>
      <c r="Q484" s="2">
        <v>19.586956521739129</v>
      </c>
      <c r="R484" s="2">
        <v>0.19517300299017512</v>
      </c>
      <c r="S484" s="2">
        <v>4.9002173913043494</v>
      </c>
      <c r="T484" s="2">
        <v>11.72271739130435</v>
      </c>
      <c r="U484" s="2">
        <v>0</v>
      </c>
      <c r="V484" s="2">
        <v>0.13065442118752671</v>
      </c>
      <c r="W484" s="2">
        <v>8.5548913043478247</v>
      </c>
      <c r="X484" s="2">
        <v>5.2401086956521725</v>
      </c>
      <c r="Y484" s="2">
        <v>0</v>
      </c>
      <c r="Z484" s="2">
        <v>0.10842716787697564</v>
      </c>
      <c r="AA484" s="2">
        <v>0</v>
      </c>
      <c r="AB484" s="2">
        <v>0</v>
      </c>
      <c r="AC484" s="2">
        <v>0</v>
      </c>
      <c r="AD484" s="2">
        <v>0</v>
      </c>
      <c r="AE484" s="2">
        <v>0</v>
      </c>
      <c r="AF484" s="2">
        <v>0</v>
      </c>
      <c r="AG484" s="2">
        <v>0</v>
      </c>
      <c r="AH484" t="s">
        <v>44</v>
      </c>
      <c r="AI484">
        <v>5</v>
      </c>
    </row>
    <row r="485" spans="1:35" x14ac:dyDescent="0.25">
      <c r="A485" t="s">
        <v>1823</v>
      </c>
      <c r="B485" t="s">
        <v>852</v>
      </c>
      <c r="C485" t="s">
        <v>1397</v>
      </c>
      <c r="D485" t="s">
        <v>1790</v>
      </c>
      <c r="E485" s="2">
        <v>46.739130434782609</v>
      </c>
      <c r="F485" s="2">
        <v>12.881413043478263</v>
      </c>
      <c r="G485" s="2">
        <v>0.23097826086956522</v>
      </c>
      <c r="H485" s="2">
        <v>6.5217391304347824E-2</v>
      </c>
      <c r="I485" s="2">
        <v>16.632826086956523</v>
      </c>
      <c r="J485" s="2">
        <v>0</v>
      </c>
      <c r="K485" s="2">
        <v>0</v>
      </c>
      <c r="L485" s="2">
        <v>0</v>
      </c>
      <c r="M485" s="2">
        <v>2.1231521739130437</v>
      </c>
      <c r="N485" s="2">
        <v>0</v>
      </c>
      <c r="O485" s="2">
        <v>4.5425581395348844E-2</v>
      </c>
      <c r="P485" s="2">
        <v>0</v>
      </c>
      <c r="Q485" s="2">
        <v>10.032608695652174</v>
      </c>
      <c r="R485" s="2">
        <v>0.21465116279069768</v>
      </c>
      <c r="S485" s="2">
        <v>0</v>
      </c>
      <c r="T485" s="2">
        <v>0</v>
      </c>
      <c r="U485" s="2">
        <v>0</v>
      </c>
      <c r="V485" s="2">
        <v>0</v>
      </c>
      <c r="W485" s="2">
        <v>0</v>
      </c>
      <c r="X485" s="2">
        <v>0</v>
      </c>
      <c r="Y485" s="2">
        <v>0</v>
      </c>
      <c r="Z485" s="2">
        <v>0</v>
      </c>
      <c r="AA485" s="2">
        <v>0</v>
      </c>
      <c r="AB485" s="2">
        <v>0</v>
      </c>
      <c r="AC485" s="2">
        <v>0</v>
      </c>
      <c r="AD485" s="2">
        <v>0</v>
      </c>
      <c r="AE485" s="2">
        <v>0</v>
      </c>
      <c r="AF485" s="2">
        <v>0</v>
      </c>
      <c r="AG485" s="2">
        <v>0</v>
      </c>
      <c r="AH485" t="s">
        <v>160</v>
      </c>
      <c r="AI485">
        <v>5</v>
      </c>
    </row>
    <row r="486" spans="1:35" x14ac:dyDescent="0.25">
      <c r="A486" t="s">
        <v>1823</v>
      </c>
      <c r="B486" t="s">
        <v>1321</v>
      </c>
      <c r="C486" t="s">
        <v>1452</v>
      </c>
      <c r="D486" t="s">
        <v>1768</v>
      </c>
      <c r="E486" s="2">
        <v>32.782608695652172</v>
      </c>
      <c r="F486" s="2">
        <v>5.7391304347826084</v>
      </c>
      <c r="G486" s="2">
        <v>0.28260869565217389</v>
      </c>
      <c r="H486" s="2">
        <v>0.19021739130434784</v>
      </c>
      <c r="I486" s="2">
        <v>7.6521739130434785</v>
      </c>
      <c r="J486" s="2">
        <v>0</v>
      </c>
      <c r="K486" s="2">
        <v>3.9565217391304346</v>
      </c>
      <c r="L486" s="2">
        <v>8.3505434782608692</v>
      </c>
      <c r="M486" s="2">
        <v>5.0434782608695654</v>
      </c>
      <c r="N486" s="2">
        <v>0</v>
      </c>
      <c r="O486" s="2">
        <v>0.15384615384615385</v>
      </c>
      <c r="P486" s="2">
        <v>0</v>
      </c>
      <c r="Q486" s="2">
        <v>21.883152173913043</v>
      </c>
      <c r="R486" s="2">
        <v>0.66752320954907163</v>
      </c>
      <c r="S486" s="2">
        <v>5.9130434782608692</v>
      </c>
      <c r="T486" s="2">
        <v>5.7975000000000003</v>
      </c>
      <c r="U486" s="2">
        <v>0</v>
      </c>
      <c r="V486" s="2">
        <v>0.35721816976127324</v>
      </c>
      <c r="W486" s="2">
        <v>3.0298913043478262</v>
      </c>
      <c r="X486" s="2">
        <v>11.571630434782611</v>
      </c>
      <c r="Y486" s="2">
        <v>0</v>
      </c>
      <c r="Z486" s="2">
        <v>0.44540450928381969</v>
      </c>
      <c r="AA486" s="2">
        <v>0</v>
      </c>
      <c r="AB486" s="2">
        <v>0</v>
      </c>
      <c r="AC486" s="2">
        <v>0</v>
      </c>
      <c r="AD486" s="2">
        <v>51.423913043478258</v>
      </c>
      <c r="AE486" s="2">
        <v>0.47826086956521741</v>
      </c>
      <c r="AF486" s="2">
        <v>0</v>
      </c>
      <c r="AG486" s="2">
        <v>0</v>
      </c>
      <c r="AH486" t="s">
        <v>629</v>
      </c>
      <c r="AI486">
        <v>5</v>
      </c>
    </row>
    <row r="487" spans="1:35" x14ac:dyDescent="0.25">
      <c r="A487" t="s">
        <v>1823</v>
      </c>
      <c r="B487" t="s">
        <v>1252</v>
      </c>
      <c r="C487" t="s">
        <v>1484</v>
      </c>
      <c r="D487" t="s">
        <v>1741</v>
      </c>
      <c r="E487" s="2">
        <v>56.586956521739133</v>
      </c>
      <c r="F487" s="2">
        <v>19.086739130434783</v>
      </c>
      <c r="G487" s="2">
        <v>9.2391304347826081E-2</v>
      </c>
      <c r="H487" s="2">
        <v>0</v>
      </c>
      <c r="I487" s="2">
        <v>0</v>
      </c>
      <c r="J487" s="2">
        <v>0</v>
      </c>
      <c r="K487" s="2">
        <v>0</v>
      </c>
      <c r="L487" s="2">
        <v>0.13043478260869565</v>
      </c>
      <c r="M487" s="2">
        <v>0</v>
      </c>
      <c r="N487" s="2">
        <v>5.2173913043478262</v>
      </c>
      <c r="O487" s="2">
        <v>9.2201306185170959E-2</v>
      </c>
      <c r="P487" s="2">
        <v>2.4407608695652177</v>
      </c>
      <c r="Q487" s="2">
        <v>6.6521739130434785</v>
      </c>
      <c r="R487" s="2">
        <v>0.16068958893584326</v>
      </c>
      <c r="S487" s="2">
        <v>0.4288043478260869</v>
      </c>
      <c r="T487" s="2">
        <v>1.7276086956521748</v>
      </c>
      <c r="U487" s="2">
        <v>0</v>
      </c>
      <c r="V487" s="2">
        <v>3.810795236265848E-2</v>
      </c>
      <c r="W487" s="2">
        <v>1.5515217391304352</v>
      </c>
      <c r="X487" s="2">
        <v>0.4338043478260869</v>
      </c>
      <c r="Y487" s="2">
        <v>1.0118478260869566</v>
      </c>
      <c r="Z487" s="2">
        <v>5.2965808682289672E-2</v>
      </c>
      <c r="AA487" s="2">
        <v>0</v>
      </c>
      <c r="AB487" s="2">
        <v>0</v>
      </c>
      <c r="AC487" s="2">
        <v>0</v>
      </c>
      <c r="AD487" s="2">
        <v>43.345326086956518</v>
      </c>
      <c r="AE487" s="2">
        <v>0</v>
      </c>
      <c r="AF487" s="2">
        <v>0</v>
      </c>
      <c r="AG487" s="2">
        <v>0</v>
      </c>
      <c r="AH487" t="s">
        <v>560</v>
      </c>
      <c r="AI487">
        <v>5</v>
      </c>
    </row>
    <row r="488" spans="1:35" x14ac:dyDescent="0.25">
      <c r="A488" t="s">
        <v>1823</v>
      </c>
      <c r="B488" t="s">
        <v>1256</v>
      </c>
      <c r="C488" t="s">
        <v>1568</v>
      </c>
      <c r="D488" t="s">
        <v>1795</v>
      </c>
      <c r="E488" s="2">
        <v>77.423913043478265</v>
      </c>
      <c r="F488" s="2">
        <v>7.3166304347826063</v>
      </c>
      <c r="G488" s="2">
        <v>0</v>
      </c>
      <c r="H488" s="2">
        <v>0.2391304347826087</v>
      </c>
      <c r="I488" s="2">
        <v>2.5578260869565215</v>
      </c>
      <c r="J488" s="2">
        <v>0</v>
      </c>
      <c r="K488" s="2">
        <v>0</v>
      </c>
      <c r="L488" s="2">
        <v>2.8858695652173911</v>
      </c>
      <c r="M488" s="2">
        <v>0</v>
      </c>
      <c r="N488" s="2">
        <v>7.2418478260869561</v>
      </c>
      <c r="O488" s="2">
        <v>9.3535027376105556E-2</v>
      </c>
      <c r="P488" s="2">
        <v>2.4456521739130436E-2</v>
      </c>
      <c r="Q488" s="2">
        <v>18.467391304347824</v>
      </c>
      <c r="R488" s="2">
        <v>0.2388389723431138</v>
      </c>
      <c r="S488" s="2">
        <v>4.7418478260869561</v>
      </c>
      <c r="T488" s="2">
        <v>4.0923913043478262</v>
      </c>
      <c r="U488" s="2">
        <v>0</v>
      </c>
      <c r="V488" s="2">
        <v>0.11410220412747436</v>
      </c>
      <c r="W488" s="2">
        <v>8.0597826086956523</v>
      </c>
      <c r="X488" s="2">
        <v>3.8559782608695654</v>
      </c>
      <c r="Y488" s="2">
        <v>0</v>
      </c>
      <c r="Z488" s="2">
        <v>0.15390284992278536</v>
      </c>
      <c r="AA488" s="2">
        <v>0</v>
      </c>
      <c r="AB488" s="2">
        <v>0</v>
      </c>
      <c r="AC488" s="2">
        <v>0</v>
      </c>
      <c r="AD488" s="2">
        <v>0</v>
      </c>
      <c r="AE488" s="2">
        <v>0</v>
      </c>
      <c r="AF488" s="2">
        <v>0</v>
      </c>
      <c r="AG488" s="2">
        <v>0</v>
      </c>
      <c r="AH488" t="s">
        <v>564</v>
      </c>
      <c r="AI488">
        <v>5</v>
      </c>
    </row>
    <row r="489" spans="1:35" x14ac:dyDescent="0.25">
      <c r="A489" t="s">
        <v>1823</v>
      </c>
      <c r="B489" t="s">
        <v>1078</v>
      </c>
      <c r="C489" t="s">
        <v>1487</v>
      </c>
      <c r="D489" t="s">
        <v>1755</v>
      </c>
      <c r="E489" s="2">
        <v>32.206521739130437</v>
      </c>
      <c r="F489" s="2">
        <v>4.8260869565217392</v>
      </c>
      <c r="G489" s="2">
        <v>0.18478260869565216</v>
      </c>
      <c r="H489" s="2">
        <v>0.11771739130434783</v>
      </c>
      <c r="I489" s="2">
        <v>1.1304347826086956</v>
      </c>
      <c r="J489" s="2">
        <v>0</v>
      </c>
      <c r="K489" s="2">
        <v>0</v>
      </c>
      <c r="L489" s="2">
        <v>2.032608695652174E-2</v>
      </c>
      <c r="M489" s="2">
        <v>2.1739130434782608E-2</v>
      </c>
      <c r="N489" s="2">
        <v>2.2391304347826089</v>
      </c>
      <c r="O489" s="2">
        <v>7.0199122510968617E-2</v>
      </c>
      <c r="P489" s="2">
        <v>2.152173913043478</v>
      </c>
      <c r="Q489" s="2">
        <v>4.7771739130434785</v>
      </c>
      <c r="R489" s="2">
        <v>0.21515356058049273</v>
      </c>
      <c r="S489" s="2">
        <v>0.21543478260869567</v>
      </c>
      <c r="T489" s="2">
        <v>0.5117391304347827</v>
      </c>
      <c r="U489" s="2">
        <v>0</v>
      </c>
      <c r="V489" s="2">
        <v>2.2578467769152885E-2</v>
      </c>
      <c r="W489" s="2">
        <v>0.89956521739130424</v>
      </c>
      <c r="X489" s="2">
        <v>0</v>
      </c>
      <c r="Y489" s="2">
        <v>0</v>
      </c>
      <c r="Z489" s="2">
        <v>2.7931150860614238E-2</v>
      </c>
      <c r="AA489" s="2">
        <v>0</v>
      </c>
      <c r="AB489" s="2">
        <v>4.3478260869565216E-2</v>
      </c>
      <c r="AC489" s="2">
        <v>0</v>
      </c>
      <c r="AD489" s="2">
        <v>0</v>
      </c>
      <c r="AE489" s="2">
        <v>0</v>
      </c>
      <c r="AF489" s="2">
        <v>0</v>
      </c>
      <c r="AG489" s="2">
        <v>0</v>
      </c>
      <c r="AH489" t="s">
        <v>386</v>
      </c>
      <c r="AI489">
        <v>5</v>
      </c>
    </row>
    <row r="490" spans="1:35" x14ac:dyDescent="0.25">
      <c r="A490" t="s">
        <v>1823</v>
      </c>
      <c r="B490" t="s">
        <v>1028</v>
      </c>
      <c r="C490" t="s">
        <v>1454</v>
      </c>
      <c r="D490" t="s">
        <v>1755</v>
      </c>
      <c r="E490" s="2">
        <v>121.70652173913044</v>
      </c>
      <c r="F490" s="2">
        <v>34.627717391304351</v>
      </c>
      <c r="G490" s="2">
        <v>0</v>
      </c>
      <c r="H490" s="2">
        <v>0.17391304347826086</v>
      </c>
      <c r="I490" s="2">
        <v>41.951086956521742</v>
      </c>
      <c r="J490" s="2">
        <v>0</v>
      </c>
      <c r="K490" s="2">
        <v>0</v>
      </c>
      <c r="L490" s="2">
        <v>4.2333695652173908</v>
      </c>
      <c r="M490" s="2">
        <v>0.10326086956521739</v>
      </c>
      <c r="N490" s="2">
        <v>0</v>
      </c>
      <c r="O490" s="2">
        <v>8.4844154684290431E-4</v>
      </c>
      <c r="P490" s="2">
        <v>5.2826086956521738</v>
      </c>
      <c r="Q490" s="2">
        <v>14.809782608695652</v>
      </c>
      <c r="R490" s="2">
        <v>0.16508886308832724</v>
      </c>
      <c r="S490" s="2">
        <v>5.3806521739130435</v>
      </c>
      <c r="T490" s="2">
        <v>4.4509782608695634</v>
      </c>
      <c r="U490" s="2">
        <v>0</v>
      </c>
      <c r="V490" s="2">
        <v>8.0781459319460555E-2</v>
      </c>
      <c r="W490" s="2">
        <v>4.3854347826086952</v>
      </c>
      <c r="X490" s="2">
        <v>10.439239130434785</v>
      </c>
      <c r="Y490" s="2">
        <v>0</v>
      </c>
      <c r="Z490" s="2">
        <v>0.12180673394659285</v>
      </c>
      <c r="AA490" s="2">
        <v>15.019021739130435</v>
      </c>
      <c r="AB490" s="2">
        <v>0</v>
      </c>
      <c r="AC490" s="2">
        <v>0</v>
      </c>
      <c r="AD490" s="2">
        <v>0</v>
      </c>
      <c r="AE490" s="2">
        <v>0</v>
      </c>
      <c r="AF490" s="2">
        <v>0</v>
      </c>
      <c r="AG490" s="2">
        <v>0</v>
      </c>
      <c r="AH490" t="s">
        <v>336</v>
      </c>
      <c r="AI490">
        <v>5</v>
      </c>
    </row>
    <row r="491" spans="1:35" x14ac:dyDescent="0.25">
      <c r="A491" t="s">
        <v>1823</v>
      </c>
      <c r="B491" t="s">
        <v>1187</v>
      </c>
      <c r="C491" t="s">
        <v>1448</v>
      </c>
      <c r="D491" t="s">
        <v>1767</v>
      </c>
      <c r="E491" s="2">
        <v>46.880434782608695</v>
      </c>
      <c r="F491" s="2">
        <v>5.6521739130434785</v>
      </c>
      <c r="G491" s="2">
        <v>0</v>
      </c>
      <c r="H491" s="2">
        <v>0</v>
      </c>
      <c r="I491" s="2">
        <v>0</v>
      </c>
      <c r="J491" s="2">
        <v>0</v>
      </c>
      <c r="K491" s="2">
        <v>0</v>
      </c>
      <c r="L491" s="2">
        <v>0.18684782608695649</v>
      </c>
      <c r="M491" s="2">
        <v>0.86956521739130432</v>
      </c>
      <c r="N491" s="2">
        <v>0</v>
      </c>
      <c r="O491" s="2">
        <v>1.8548574078367724E-2</v>
      </c>
      <c r="P491" s="2">
        <v>6.0706521739130439</v>
      </c>
      <c r="Q491" s="2">
        <v>3.8315217391304346</v>
      </c>
      <c r="R491" s="2">
        <v>0.21122188731741248</v>
      </c>
      <c r="S491" s="2">
        <v>0.23021739130434782</v>
      </c>
      <c r="T491" s="2">
        <v>3.6206521739130437</v>
      </c>
      <c r="U491" s="2">
        <v>0</v>
      </c>
      <c r="V491" s="2">
        <v>8.2142360306051473E-2</v>
      </c>
      <c r="W491" s="2">
        <v>0.35923913043478256</v>
      </c>
      <c r="X491" s="2">
        <v>7.4099999999999993</v>
      </c>
      <c r="Y491" s="2">
        <v>0</v>
      </c>
      <c r="Z491" s="2">
        <v>0.16572455367493621</v>
      </c>
      <c r="AA491" s="2">
        <v>0</v>
      </c>
      <c r="AB491" s="2">
        <v>0</v>
      </c>
      <c r="AC491" s="2">
        <v>0</v>
      </c>
      <c r="AD491" s="2">
        <v>0</v>
      </c>
      <c r="AE491" s="2">
        <v>0</v>
      </c>
      <c r="AF491" s="2">
        <v>0</v>
      </c>
      <c r="AG491" s="2">
        <v>0</v>
      </c>
      <c r="AH491" t="s">
        <v>495</v>
      </c>
      <c r="AI491">
        <v>5</v>
      </c>
    </row>
    <row r="492" spans="1:35" x14ac:dyDescent="0.25">
      <c r="A492" t="s">
        <v>1823</v>
      </c>
      <c r="B492" t="s">
        <v>1150</v>
      </c>
      <c r="C492" t="s">
        <v>1454</v>
      </c>
      <c r="D492" t="s">
        <v>1755</v>
      </c>
      <c r="E492" s="2">
        <v>218.43478260869566</v>
      </c>
      <c r="F492" s="2">
        <v>5.4891304347826084</v>
      </c>
      <c r="G492" s="2">
        <v>0</v>
      </c>
      <c r="H492" s="2">
        <v>0</v>
      </c>
      <c r="I492" s="2">
        <v>0</v>
      </c>
      <c r="J492" s="2">
        <v>0</v>
      </c>
      <c r="K492" s="2">
        <v>0</v>
      </c>
      <c r="L492" s="2">
        <v>2.5993478260869569</v>
      </c>
      <c r="M492" s="2">
        <v>3.4918478260869565</v>
      </c>
      <c r="N492" s="2">
        <v>0.54891304347826086</v>
      </c>
      <c r="O492" s="2">
        <v>1.8498706210191083E-2</v>
      </c>
      <c r="P492" s="2">
        <v>5.4809782608695654</v>
      </c>
      <c r="Q492" s="2">
        <v>20.519021739130434</v>
      </c>
      <c r="R492" s="2">
        <v>0.11902866242038217</v>
      </c>
      <c r="S492" s="2">
        <v>4.817717391304349</v>
      </c>
      <c r="T492" s="2">
        <v>5.3163043478260859</v>
      </c>
      <c r="U492" s="2">
        <v>0</v>
      </c>
      <c r="V492" s="2">
        <v>4.6393809713375797E-2</v>
      </c>
      <c r="W492" s="2">
        <v>6.1730434782608707</v>
      </c>
      <c r="X492" s="2">
        <v>3.8426086956521726</v>
      </c>
      <c r="Y492" s="2">
        <v>5.5418478260869568</v>
      </c>
      <c r="Z492" s="2">
        <v>7.1222631369426762E-2</v>
      </c>
      <c r="AA492" s="2">
        <v>66.309782608695656</v>
      </c>
      <c r="AB492" s="2">
        <v>0</v>
      </c>
      <c r="AC492" s="2">
        <v>0</v>
      </c>
      <c r="AD492" s="2">
        <v>0</v>
      </c>
      <c r="AE492" s="2">
        <v>0</v>
      </c>
      <c r="AF492" s="2">
        <v>0</v>
      </c>
      <c r="AG492" s="2">
        <v>0</v>
      </c>
      <c r="AH492" t="s">
        <v>458</v>
      </c>
      <c r="AI492">
        <v>5</v>
      </c>
    </row>
    <row r="493" spans="1:35" x14ac:dyDescent="0.25">
      <c r="A493" t="s">
        <v>1823</v>
      </c>
      <c r="B493" t="s">
        <v>1080</v>
      </c>
      <c r="C493" t="s">
        <v>1382</v>
      </c>
      <c r="D493" t="s">
        <v>1798</v>
      </c>
      <c r="E493" s="2">
        <v>72.956521739130437</v>
      </c>
      <c r="F493" s="2">
        <v>5.1739130434782608</v>
      </c>
      <c r="G493" s="2">
        <v>0.18478260869565216</v>
      </c>
      <c r="H493" s="2">
        <v>0.16304347826086957</v>
      </c>
      <c r="I493" s="2">
        <v>0.94836956521739135</v>
      </c>
      <c r="J493" s="2">
        <v>0</v>
      </c>
      <c r="K493" s="2">
        <v>0</v>
      </c>
      <c r="L493" s="2">
        <v>10.35239130434783</v>
      </c>
      <c r="M493" s="2">
        <v>4.9157608695652177</v>
      </c>
      <c r="N493" s="2">
        <v>7.7336956521739131</v>
      </c>
      <c r="O493" s="2">
        <v>0.17338349225268176</v>
      </c>
      <c r="P493" s="2">
        <v>4.4619565217391308</v>
      </c>
      <c r="Q493" s="2">
        <v>23.622282608695652</v>
      </c>
      <c r="R493" s="2">
        <v>0.38494487485101309</v>
      </c>
      <c r="S493" s="2">
        <v>4.809347826086956</v>
      </c>
      <c r="T493" s="2">
        <v>17.423695652173912</v>
      </c>
      <c r="U493" s="2">
        <v>0</v>
      </c>
      <c r="V493" s="2">
        <v>0.30474374255065551</v>
      </c>
      <c r="W493" s="2">
        <v>8.4606521739130418</v>
      </c>
      <c r="X493" s="2">
        <v>21.689456521739132</v>
      </c>
      <c r="Y493" s="2">
        <v>0</v>
      </c>
      <c r="Z493" s="2">
        <v>0.41326132300357565</v>
      </c>
      <c r="AA493" s="2">
        <v>0</v>
      </c>
      <c r="AB493" s="2">
        <v>0</v>
      </c>
      <c r="AC493" s="2">
        <v>0</v>
      </c>
      <c r="AD493" s="2">
        <v>0</v>
      </c>
      <c r="AE493" s="2">
        <v>0</v>
      </c>
      <c r="AF493" s="2">
        <v>0</v>
      </c>
      <c r="AG493" s="2">
        <v>0</v>
      </c>
      <c r="AH493" t="s">
        <v>388</v>
      </c>
      <c r="AI493">
        <v>5</v>
      </c>
    </row>
    <row r="494" spans="1:35" x14ac:dyDescent="0.25">
      <c r="A494" t="s">
        <v>1823</v>
      </c>
      <c r="B494" t="s">
        <v>1160</v>
      </c>
      <c r="C494" t="s">
        <v>1389</v>
      </c>
      <c r="D494" t="s">
        <v>1717</v>
      </c>
      <c r="E494" s="2">
        <v>10.858695652173912</v>
      </c>
      <c r="F494" s="2">
        <v>0</v>
      </c>
      <c r="G494" s="2">
        <v>1.8478260869565218E-2</v>
      </c>
      <c r="H494" s="2">
        <v>0</v>
      </c>
      <c r="I494" s="2">
        <v>0.71739130434782594</v>
      </c>
      <c r="J494" s="2">
        <v>0</v>
      </c>
      <c r="K494" s="2">
        <v>0</v>
      </c>
      <c r="L494" s="2">
        <v>0.36413043478260887</v>
      </c>
      <c r="M494" s="2">
        <v>0</v>
      </c>
      <c r="N494" s="2">
        <v>0</v>
      </c>
      <c r="O494" s="2">
        <v>0</v>
      </c>
      <c r="P494" s="2">
        <v>0</v>
      </c>
      <c r="Q494" s="2">
        <v>0</v>
      </c>
      <c r="R494" s="2">
        <v>0</v>
      </c>
      <c r="S494" s="2">
        <v>1.2815217391304343</v>
      </c>
      <c r="T494" s="2">
        <v>2.6032608695652182</v>
      </c>
      <c r="U494" s="2">
        <v>0</v>
      </c>
      <c r="V494" s="2">
        <v>0.35775775775775781</v>
      </c>
      <c r="W494" s="2">
        <v>3.3892391304347851</v>
      </c>
      <c r="X494" s="2">
        <v>1.2315217391304345</v>
      </c>
      <c r="Y494" s="2">
        <v>0</v>
      </c>
      <c r="Z494" s="2">
        <v>0.42553553553553575</v>
      </c>
      <c r="AA494" s="2">
        <v>0</v>
      </c>
      <c r="AB494" s="2">
        <v>0</v>
      </c>
      <c r="AC494" s="2">
        <v>0</v>
      </c>
      <c r="AD494" s="2">
        <v>0</v>
      </c>
      <c r="AE494" s="2">
        <v>0</v>
      </c>
      <c r="AF494" s="2">
        <v>0</v>
      </c>
      <c r="AG494" s="2">
        <v>0</v>
      </c>
      <c r="AH494" t="s">
        <v>468</v>
      </c>
      <c r="AI494">
        <v>5</v>
      </c>
    </row>
    <row r="495" spans="1:35" x14ac:dyDescent="0.25">
      <c r="A495" t="s">
        <v>1823</v>
      </c>
      <c r="B495" t="s">
        <v>1029</v>
      </c>
      <c r="C495" t="s">
        <v>1454</v>
      </c>
      <c r="D495" t="s">
        <v>1755</v>
      </c>
      <c r="E495" s="2">
        <v>84.760869565217391</v>
      </c>
      <c r="F495" s="2">
        <v>11.130434782608695</v>
      </c>
      <c r="G495" s="2">
        <v>0.61413043478260865</v>
      </c>
      <c r="H495" s="2">
        <v>0.36956521739130432</v>
      </c>
      <c r="I495" s="2">
        <v>0.60326086956521741</v>
      </c>
      <c r="J495" s="2">
        <v>0</v>
      </c>
      <c r="K495" s="2">
        <v>0.88043478260869568</v>
      </c>
      <c r="L495" s="2">
        <v>3.8077173913043478</v>
      </c>
      <c r="M495" s="2">
        <v>5.7635869565217392</v>
      </c>
      <c r="N495" s="2">
        <v>0.1766304347826087</v>
      </c>
      <c r="O495" s="2">
        <v>7.0082072326237491E-2</v>
      </c>
      <c r="P495" s="2">
        <v>5.4483695652173916</v>
      </c>
      <c r="Q495" s="2">
        <v>13.527173913043478</v>
      </c>
      <c r="R495" s="2">
        <v>0.22387150551423443</v>
      </c>
      <c r="S495" s="2">
        <v>3.004999999999999</v>
      </c>
      <c r="T495" s="2">
        <v>8.529021739130437</v>
      </c>
      <c r="U495" s="2">
        <v>0</v>
      </c>
      <c r="V495" s="2">
        <v>0.13607719928186715</v>
      </c>
      <c r="W495" s="2">
        <v>8.2851086956521733</v>
      </c>
      <c r="X495" s="2">
        <v>7.9485869565217389</v>
      </c>
      <c r="Y495" s="2">
        <v>0</v>
      </c>
      <c r="Z495" s="2">
        <v>0.19152346755578353</v>
      </c>
      <c r="AA495" s="2">
        <v>0</v>
      </c>
      <c r="AB495" s="2">
        <v>0</v>
      </c>
      <c r="AC495" s="2">
        <v>0</v>
      </c>
      <c r="AD495" s="2">
        <v>0</v>
      </c>
      <c r="AE495" s="2">
        <v>0</v>
      </c>
      <c r="AF495" s="2">
        <v>0</v>
      </c>
      <c r="AG495" s="2">
        <v>0</v>
      </c>
      <c r="AH495" t="s">
        <v>337</v>
      </c>
      <c r="AI495">
        <v>5</v>
      </c>
    </row>
    <row r="496" spans="1:35" x14ac:dyDescent="0.25">
      <c r="A496" t="s">
        <v>1823</v>
      </c>
      <c r="B496" t="s">
        <v>926</v>
      </c>
      <c r="C496" t="s">
        <v>1567</v>
      </c>
      <c r="D496" t="s">
        <v>1750</v>
      </c>
      <c r="E496" s="2">
        <v>90.163043478260875</v>
      </c>
      <c r="F496" s="2">
        <v>70.453804347826093</v>
      </c>
      <c r="G496" s="2">
        <v>0</v>
      </c>
      <c r="H496" s="2">
        <v>0</v>
      </c>
      <c r="I496" s="2">
        <v>6.9402173913043477</v>
      </c>
      <c r="J496" s="2">
        <v>0</v>
      </c>
      <c r="K496" s="2">
        <v>0</v>
      </c>
      <c r="L496" s="2">
        <v>3.8895652173913047</v>
      </c>
      <c r="M496" s="2">
        <v>0</v>
      </c>
      <c r="N496" s="2">
        <v>4.3423913043478262</v>
      </c>
      <c r="O496" s="2">
        <v>4.8161543098251956E-2</v>
      </c>
      <c r="P496" s="2">
        <v>5.4782608695652177</v>
      </c>
      <c r="Q496" s="2">
        <v>9.7690217391304355</v>
      </c>
      <c r="R496" s="2">
        <v>0.16910789632308618</v>
      </c>
      <c r="S496" s="2">
        <v>4.2449999999999992</v>
      </c>
      <c r="T496" s="2">
        <v>5.2219565217391297</v>
      </c>
      <c r="U496" s="2">
        <v>0</v>
      </c>
      <c r="V496" s="2">
        <v>0.10499819168173595</v>
      </c>
      <c r="W496" s="2">
        <v>5.2081521739130423</v>
      </c>
      <c r="X496" s="2">
        <v>5.2752173913043467</v>
      </c>
      <c r="Y496" s="2">
        <v>0</v>
      </c>
      <c r="Z496" s="2">
        <v>0.11627124773960214</v>
      </c>
      <c r="AA496" s="2">
        <v>0</v>
      </c>
      <c r="AB496" s="2">
        <v>0</v>
      </c>
      <c r="AC496" s="2">
        <v>0</v>
      </c>
      <c r="AD496" s="2">
        <v>14.760869565217391</v>
      </c>
      <c r="AE496" s="2">
        <v>0</v>
      </c>
      <c r="AF496" s="2">
        <v>0</v>
      </c>
      <c r="AG496" s="2">
        <v>0</v>
      </c>
      <c r="AH496" t="s">
        <v>234</v>
      </c>
      <c r="AI496">
        <v>5</v>
      </c>
    </row>
    <row r="497" spans="1:35" x14ac:dyDescent="0.25">
      <c r="A497" t="s">
        <v>1823</v>
      </c>
      <c r="B497" t="s">
        <v>1155</v>
      </c>
      <c r="C497" t="s">
        <v>1644</v>
      </c>
      <c r="D497" t="s">
        <v>1755</v>
      </c>
      <c r="E497" s="2">
        <v>127.08695652173913</v>
      </c>
      <c r="F497" s="2">
        <v>39.118478260869558</v>
      </c>
      <c r="G497" s="2">
        <v>0</v>
      </c>
      <c r="H497" s="2">
        <v>0</v>
      </c>
      <c r="I497" s="2">
        <v>0</v>
      </c>
      <c r="J497" s="2">
        <v>0</v>
      </c>
      <c r="K497" s="2">
        <v>0</v>
      </c>
      <c r="L497" s="2">
        <v>8.9592391304347849</v>
      </c>
      <c r="M497" s="2">
        <v>0</v>
      </c>
      <c r="N497" s="2">
        <v>0</v>
      </c>
      <c r="O497" s="2">
        <v>0</v>
      </c>
      <c r="P497" s="2">
        <v>4.7826086956521738</v>
      </c>
      <c r="Q497" s="2">
        <v>28.241304347826098</v>
      </c>
      <c r="R497" s="2">
        <v>0.25985289086554919</v>
      </c>
      <c r="S497" s="2">
        <v>5.2215217391304352</v>
      </c>
      <c r="T497" s="2">
        <v>11.26195652173913</v>
      </c>
      <c r="U497" s="2">
        <v>0</v>
      </c>
      <c r="V497" s="2">
        <v>0.12970236058843654</v>
      </c>
      <c r="W497" s="2">
        <v>7.571304347826084</v>
      </c>
      <c r="X497" s="2">
        <v>12.193695652173915</v>
      </c>
      <c r="Y497" s="2">
        <v>0</v>
      </c>
      <c r="Z497" s="2">
        <v>0.1555234348272323</v>
      </c>
      <c r="AA497" s="2">
        <v>0</v>
      </c>
      <c r="AB497" s="2">
        <v>0</v>
      </c>
      <c r="AC497" s="2">
        <v>0</v>
      </c>
      <c r="AD497" s="2">
        <v>0</v>
      </c>
      <c r="AE497" s="2">
        <v>0</v>
      </c>
      <c r="AF497" s="2">
        <v>0</v>
      </c>
      <c r="AG497" s="2">
        <v>0</v>
      </c>
      <c r="AH497" t="s">
        <v>463</v>
      </c>
      <c r="AI497">
        <v>5</v>
      </c>
    </row>
    <row r="498" spans="1:35" x14ac:dyDescent="0.25">
      <c r="A498" t="s">
        <v>1823</v>
      </c>
      <c r="B498" t="s">
        <v>708</v>
      </c>
      <c r="C498" t="s">
        <v>1445</v>
      </c>
      <c r="D498" t="s">
        <v>1768</v>
      </c>
      <c r="E498" s="2">
        <v>79.315217391304344</v>
      </c>
      <c r="F498" s="2">
        <v>24.089130434782611</v>
      </c>
      <c r="G498" s="2">
        <v>0</v>
      </c>
      <c r="H498" s="2">
        <v>0</v>
      </c>
      <c r="I498" s="2">
        <v>0</v>
      </c>
      <c r="J498" s="2">
        <v>0</v>
      </c>
      <c r="K498" s="2">
        <v>0</v>
      </c>
      <c r="L498" s="2">
        <v>4.2641304347826079</v>
      </c>
      <c r="M498" s="2">
        <v>0</v>
      </c>
      <c r="N498" s="2">
        <v>0</v>
      </c>
      <c r="O498" s="2">
        <v>0</v>
      </c>
      <c r="P498" s="2">
        <v>5.3043478260869561</v>
      </c>
      <c r="Q498" s="2">
        <v>7.6945652173913057</v>
      </c>
      <c r="R498" s="2">
        <v>0.16388926956283406</v>
      </c>
      <c r="S498" s="2">
        <v>5.9008695652173913</v>
      </c>
      <c r="T498" s="2">
        <v>4.8468478260869565</v>
      </c>
      <c r="U498" s="2">
        <v>0</v>
      </c>
      <c r="V498" s="2">
        <v>0.13550637248184186</v>
      </c>
      <c r="W498" s="2">
        <v>3.9614130434782608</v>
      </c>
      <c r="X498" s="2">
        <v>5.6585869565217406</v>
      </c>
      <c r="Y498" s="2">
        <v>0</v>
      </c>
      <c r="Z498" s="2">
        <v>0.12128820063039607</v>
      </c>
      <c r="AA498" s="2">
        <v>0</v>
      </c>
      <c r="AB498" s="2">
        <v>0</v>
      </c>
      <c r="AC498" s="2">
        <v>0</v>
      </c>
      <c r="AD498" s="2">
        <v>0</v>
      </c>
      <c r="AE498" s="2">
        <v>0</v>
      </c>
      <c r="AF498" s="2">
        <v>0</v>
      </c>
      <c r="AG498" s="2">
        <v>0</v>
      </c>
      <c r="AH498" t="s">
        <v>16</v>
      </c>
      <c r="AI498">
        <v>5</v>
      </c>
    </row>
    <row r="499" spans="1:35" x14ac:dyDescent="0.25">
      <c r="A499" t="s">
        <v>1823</v>
      </c>
      <c r="B499" t="s">
        <v>787</v>
      </c>
      <c r="C499" t="s">
        <v>1381</v>
      </c>
      <c r="D499" t="s">
        <v>1755</v>
      </c>
      <c r="E499" s="2">
        <v>108.43478260869566</v>
      </c>
      <c r="F499" s="2">
        <v>39.881521739130449</v>
      </c>
      <c r="G499" s="2">
        <v>0</v>
      </c>
      <c r="H499" s="2">
        <v>0</v>
      </c>
      <c r="I499" s="2">
        <v>0</v>
      </c>
      <c r="J499" s="2">
        <v>0</v>
      </c>
      <c r="K499" s="2">
        <v>0</v>
      </c>
      <c r="L499" s="2">
        <v>5.2251086956521728</v>
      </c>
      <c r="M499" s="2">
        <v>0</v>
      </c>
      <c r="N499" s="2">
        <v>0</v>
      </c>
      <c r="O499" s="2">
        <v>0</v>
      </c>
      <c r="P499" s="2">
        <v>3.0434782608695654</v>
      </c>
      <c r="Q499" s="2">
        <v>19.171739130434787</v>
      </c>
      <c r="R499" s="2">
        <v>0.20487169206094633</v>
      </c>
      <c r="S499" s="2">
        <v>5.2008695652173911</v>
      </c>
      <c r="T499" s="2">
        <v>5.509239130434783</v>
      </c>
      <c r="U499" s="2">
        <v>0</v>
      </c>
      <c r="V499" s="2">
        <v>9.8770048115477141E-2</v>
      </c>
      <c r="W499" s="2">
        <v>4.807282608695651</v>
      </c>
      <c r="X499" s="2">
        <v>10.213695652173914</v>
      </c>
      <c r="Y499" s="2">
        <v>0</v>
      </c>
      <c r="Z499" s="2">
        <v>0.13852546110665598</v>
      </c>
      <c r="AA499" s="2">
        <v>0</v>
      </c>
      <c r="AB499" s="2">
        <v>0</v>
      </c>
      <c r="AC499" s="2">
        <v>0</v>
      </c>
      <c r="AD499" s="2">
        <v>0</v>
      </c>
      <c r="AE499" s="2">
        <v>0</v>
      </c>
      <c r="AF499" s="2">
        <v>0</v>
      </c>
      <c r="AG499" s="2">
        <v>0</v>
      </c>
      <c r="AH499" t="s">
        <v>95</v>
      </c>
      <c r="AI499">
        <v>5</v>
      </c>
    </row>
    <row r="500" spans="1:35" x14ac:dyDescent="0.25">
      <c r="A500" t="s">
        <v>1823</v>
      </c>
      <c r="B500" t="s">
        <v>739</v>
      </c>
      <c r="C500" t="s">
        <v>1466</v>
      </c>
      <c r="D500" t="s">
        <v>1774</v>
      </c>
      <c r="E500" s="2">
        <v>55.597826086956523</v>
      </c>
      <c r="F500" s="2">
        <v>31.095108695652176</v>
      </c>
      <c r="G500" s="2">
        <v>0</v>
      </c>
      <c r="H500" s="2">
        <v>0</v>
      </c>
      <c r="I500" s="2">
        <v>0</v>
      </c>
      <c r="J500" s="2">
        <v>0</v>
      </c>
      <c r="K500" s="2">
        <v>0</v>
      </c>
      <c r="L500" s="2">
        <v>0.82782608695652182</v>
      </c>
      <c r="M500" s="2">
        <v>4.7663043478260869</v>
      </c>
      <c r="N500" s="2">
        <v>4.4347826086956523</v>
      </c>
      <c r="O500" s="2">
        <v>0.1654936461388074</v>
      </c>
      <c r="P500" s="2">
        <v>0</v>
      </c>
      <c r="Q500" s="2">
        <v>15.309782608695652</v>
      </c>
      <c r="R500" s="2">
        <v>0.27536656891495603</v>
      </c>
      <c r="S500" s="2">
        <v>1.6416304347826089</v>
      </c>
      <c r="T500" s="2">
        <v>4.9192391304347822</v>
      </c>
      <c r="U500" s="2">
        <v>0</v>
      </c>
      <c r="V500" s="2">
        <v>0.1180058651026393</v>
      </c>
      <c r="W500" s="2">
        <v>4.9874999999999989</v>
      </c>
      <c r="X500" s="2">
        <v>16.156739130434783</v>
      </c>
      <c r="Y500" s="2">
        <v>0</v>
      </c>
      <c r="Z500" s="2">
        <v>0.38030694037145651</v>
      </c>
      <c r="AA500" s="2">
        <v>0</v>
      </c>
      <c r="AB500" s="2">
        <v>0</v>
      </c>
      <c r="AC500" s="2">
        <v>0</v>
      </c>
      <c r="AD500" s="2">
        <v>0</v>
      </c>
      <c r="AE500" s="2">
        <v>0</v>
      </c>
      <c r="AF500" s="2">
        <v>0</v>
      </c>
      <c r="AG500" s="2">
        <v>0</v>
      </c>
      <c r="AH500" t="s">
        <v>47</v>
      </c>
      <c r="AI500">
        <v>5</v>
      </c>
    </row>
    <row r="501" spans="1:35" x14ac:dyDescent="0.25">
      <c r="A501" t="s">
        <v>1823</v>
      </c>
      <c r="B501" t="s">
        <v>905</v>
      </c>
      <c r="C501" t="s">
        <v>1479</v>
      </c>
      <c r="D501" t="s">
        <v>1757</v>
      </c>
      <c r="E501" s="2">
        <v>82.467391304347828</v>
      </c>
      <c r="F501" s="2">
        <v>5.6521739130434785</v>
      </c>
      <c r="G501" s="2">
        <v>0.2608695652173913</v>
      </c>
      <c r="H501" s="2">
        <v>0.34239130434782611</v>
      </c>
      <c r="I501" s="2">
        <v>0.49456521739130432</v>
      </c>
      <c r="J501" s="2">
        <v>0</v>
      </c>
      <c r="K501" s="2">
        <v>1.4021739130434783</v>
      </c>
      <c r="L501" s="2">
        <v>2.178804347826087</v>
      </c>
      <c r="M501" s="2">
        <v>5.2907608695652177</v>
      </c>
      <c r="N501" s="2">
        <v>5.7880434782608692</v>
      </c>
      <c r="O501" s="2">
        <v>0.13434163701067614</v>
      </c>
      <c r="P501" s="2">
        <v>5.8423913043478262</v>
      </c>
      <c r="Q501" s="2">
        <v>17.192934782608695</v>
      </c>
      <c r="R501" s="2">
        <v>0.27932647950441547</v>
      </c>
      <c r="S501" s="2">
        <v>2.0654347826086963</v>
      </c>
      <c r="T501" s="2">
        <v>6.192608695652174</v>
      </c>
      <c r="U501" s="2">
        <v>0</v>
      </c>
      <c r="V501" s="2">
        <v>0.10013707657835771</v>
      </c>
      <c r="W501" s="2">
        <v>2.0233695652173909</v>
      </c>
      <c r="X501" s="2">
        <v>12.499021739130436</v>
      </c>
      <c r="Y501" s="2">
        <v>0</v>
      </c>
      <c r="Z501" s="2">
        <v>0.17609858969289577</v>
      </c>
      <c r="AA501" s="2">
        <v>0</v>
      </c>
      <c r="AB501" s="2">
        <v>0</v>
      </c>
      <c r="AC501" s="2">
        <v>0</v>
      </c>
      <c r="AD501" s="2">
        <v>0</v>
      </c>
      <c r="AE501" s="2">
        <v>0</v>
      </c>
      <c r="AF501" s="2">
        <v>0</v>
      </c>
      <c r="AG501" s="2">
        <v>0</v>
      </c>
      <c r="AH501" t="s">
        <v>213</v>
      </c>
      <c r="AI501">
        <v>5</v>
      </c>
    </row>
    <row r="502" spans="1:35" x14ac:dyDescent="0.25">
      <c r="A502" t="s">
        <v>1823</v>
      </c>
      <c r="B502" t="s">
        <v>1077</v>
      </c>
      <c r="C502" t="s">
        <v>1454</v>
      </c>
      <c r="D502" t="s">
        <v>1755</v>
      </c>
      <c r="E502" s="2">
        <v>175.05434782608697</v>
      </c>
      <c r="F502" s="2">
        <v>10.521739130434783</v>
      </c>
      <c r="G502" s="2">
        <v>0</v>
      </c>
      <c r="H502" s="2">
        <v>0</v>
      </c>
      <c r="I502" s="2">
        <v>0</v>
      </c>
      <c r="J502" s="2">
        <v>0</v>
      </c>
      <c r="K502" s="2">
        <v>0</v>
      </c>
      <c r="L502" s="2">
        <v>0</v>
      </c>
      <c r="M502" s="2">
        <v>15.739130434782609</v>
      </c>
      <c r="N502" s="2">
        <v>4.8695652173913047</v>
      </c>
      <c r="O502" s="2">
        <v>0.11772741384663148</v>
      </c>
      <c r="P502" s="2">
        <v>5.4239130434782608</v>
      </c>
      <c r="Q502" s="2">
        <v>37.502717391304351</v>
      </c>
      <c r="R502" s="2">
        <v>0.24521887612542687</v>
      </c>
      <c r="S502" s="2">
        <v>0</v>
      </c>
      <c r="T502" s="2">
        <v>0</v>
      </c>
      <c r="U502" s="2">
        <v>0</v>
      </c>
      <c r="V502" s="2">
        <v>0</v>
      </c>
      <c r="W502" s="2">
        <v>0</v>
      </c>
      <c r="X502" s="2">
        <v>0</v>
      </c>
      <c r="Y502" s="2">
        <v>0</v>
      </c>
      <c r="Z502" s="2">
        <v>0</v>
      </c>
      <c r="AA502" s="2">
        <v>0</v>
      </c>
      <c r="AB502" s="2">
        <v>0</v>
      </c>
      <c r="AC502" s="2">
        <v>0</v>
      </c>
      <c r="AD502" s="2">
        <v>0</v>
      </c>
      <c r="AE502" s="2">
        <v>0</v>
      </c>
      <c r="AF502" s="2">
        <v>0</v>
      </c>
      <c r="AG502" s="2">
        <v>0</v>
      </c>
      <c r="AH502" t="s">
        <v>385</v>
      </c>
      <c r="AI502">
        <v>5</v>
      </c>
    </row>
    <row r="503" spans="1:35" x14ac:dyDescent="0.25">
      <c r="A503" t="s">
        <v>1823</v>
      </c>
      <c r="B503" t="s">
        <v>1109</v>
      </c>
      <c r="C503" t="s">
        <v>1393</v>
      </c>
      <c r="D503" t="s">
        <v>1799</v>
      </c>
      <c r="E503" s="2">
        <v>74.358695652173907</v>
      </c>
      <c r="F503" s="2">
        <v>15.195652173913043</v>
      </c>
      <c r="G503" s="2">
        <v>0.13043478260869565</v>
      </c>
      <c r="H503" s="2">
        <v>0.22282608695652173</v>
      </c>
      <c r="I503" s="2">
        <v>0.42391304347826086</v>
      </c>
      <c r="J503" s="2">
        <v>0</v>
      </c>
      <c r="K503" s="2">
        <v>0</v>
      </c>
      <c r="L503" s="2">
        <v>1.7635869565217395</v>
      </c>
      <c r="M503" s="2">
        <v>8.6956521739130432E-2</v>
      </c>
      <c r="N503" s="2">
        <v>10.108695652173912</v>
      </c>
      <c r="O503" s="2">
        <v>0.13711445695073821</v>
      </c>
      <c r="P503" s="2">
        <v>5.1195652173913047</v>
      </c>
      <c r="Q503" s="2">
        <v>11.209239130434783</v>
      </c>
      <c r="R503" s="2">
        <v>0.21959508843736297</v>
      </c>
      <c r="S503" s="2">
        <v>0.45913043478260879</v>
      </c>
      <c r="T503" s="2">
        <v>2.320217391304348</v>
      </c>
      <c r="U503" s="2">
        <v>0</v>
      </c>
      <c r="V503" s="2">
        <v>3.7377576377722557E-2</v>
      </c>
      <c r="W503" s="2">
        <v>0.76206521739130462</v>
      </c>
      <c r="X503" s="2">
        <v>2.0045652173913044</v>
      </c>
      <c r="Y503" s="2">
        <v>0</v>
      </c>
      <c r="Z503" s="2">
        <v>3.7206548750182734E-2</v>
      </c>
      <c r="AA503" s="2">
        <v>0</v>
      </c>
      <c r="AB503" s="2">
        <v>0</v>
      </c>
      <c r="AC503" s="2">
        <v>0</v>
      </c>
      <c r="AD503" s="2">
        <v>0</v>
      </c>
      <c r="AE503" s="2">
        <v>0</v>
      </c>
      <c r="AF503" s="2">
        <v>0</v>
      </c>
      <c r="AG503" s="2">
        <v>0</v>
      </c>
      <c r="AH503" t="s">
        <v>417</v>
      </c>
      <c r="AI503">
        <v>5</v>
      </c>
    </row>
    <row r="504" spans="1:35" x14ac:dyDescent="0.25">
      <c r="A504" t="s">
        <v>1823</v>
      </c>
      <c r="B504" t="s">
        <v>1338</v>
      </c>
      <c r="C504" t="s">
        <v>1706</v>
      </c>
      <c r="D504" t="s">
        <v>1718</v>
      </c>
      <c r="E504" s="2">
        <v>43.739130434782609</v>
      </c>
      <c r="F504" s="2">
        <v>5.4122826086956515</v>
      </c>
      <c r="G504" s="2">
        <v>0</v>
      </c>
      <c r="H504" s="2">
        <v>0</v>
      </c>
      <c r="I504" s="2">
        <v>0</v>
      </c>
      <c r="J504" s="2">
        <v>0</v>
      </c>
      <c r="K504" s="2">
        <v>0</v>
      </c>
      <c r="L504" s="2">
        <v>0</v>
      </c>
      <c r="M504" s="2">
        <v>4.6678260869565209</v>
      </c>
      <c r="N504" s="2">
        <v>9.2608695652173903E-2</v>
      </c>
      <c r="O504" s="2">
        <v>0.10883697813121271</v>
      </c>
      <c r="P504" s="2">
        <v>0</v>
      </c>
      <c r="Q504" s="2">
        <v>1.8747826086956527</v>
      </c>
      <c r="R504" s="2">
        <v>4.286282306163023E-2</v>
      </c>
      <c r="S504" s="2">
        <v>0</v>
      </c>
      <c r="T504" s="2">
        <v>0</v>
      </c>
      <c r="U504" s="2">
        <v>0</v>
      </c>
      <c r="V504" s="2">
        <v>0</v>
      </c>
      <c r="W504" s="2">
        <v>0</v>
      </c>
      <c r="X504" s="2">
        <v>0</v>
      </c>
      <c r="Y504" s="2">
        <v>0</v>
      </c>
      <c r="Z504" s="2">
        <v>0</v>
      </c>
      <c r="AA504" s="2">
        <v>0</v>
      </c>
      <c r="AB504" s="2">
        <v>0</v>
      </c>
      <c r="AC504" s="2">
        <v>0</v>
      </c>
      <c r="AD504" s="2">
        <v>0</v>
      </c>
      <c r="AE504" s="2">
        <v>0</v>
      </c>
      <c r="AF504" s="2">
        <v>0</v>
      </c>
      <c r="AG504" s="2">
        <v>0</v>
      </c>
      <c r="AH504" t="s">
        <v>647</v>
      </c>
      <c r="AI504">
        <v>5</v>
      </c>
    </row>
    <row r="505" spans="1:35" x14ac:dyDescent="0.25">
      <c r="A505" t="s">
        <v>1823</v>
      </c>
      <c r="B505" t="s">
        <v>735</v>
      </c>
      <c r="C505" t="s">
        <v>1465</v>
      </c>
      <c r="D505" t="s">
        <v>1755</v>
      </c>
      <c r="E505" s="2">
        <v>149.88043478260869</v>
      </c>
      <c r="F505" s="2">
        <v>32.135869565217391</v>
      </c>
      <c r="G505" s="2">
        <v>0</v>
      </c>
      <c r="H505" s="2">
        <v>0</v>
      </c>
      <c r="I505" s="2">
        <v>71.263586956521735</v>
      </c>
      <c r="J505" s="2">
        <v>0</v>
      </c>
      <c r="K505" s="2">
        <v>0</v>
      </c>
      <c r="L505" s="2">
        <v>0.95326086956521761</v>
      </c>
      <c r="M505" s="2">
        <v>0</v>
      </c>
      <c r="N505" s="2">
        <v>5.9782608695652176E-2</v>
      </c>
      <c r="O505" s="2">
        <v>3.9886866342736966E-4</v>
      </c>
      <c r="P505" s="2">
        <v>4.7228260869565215</v>
      </c>
      <c r="Q505" s="2">
        <v>24.046195652173914</v>
      </c>
      <c r="R505" s="2">
        <v>0.1919464790775256</v>
      </c>
      <c r="S505" s="2">
        <v>4.4346739130434756</v>
      </c>
      <c r="T505" s="2">
        <v>4.8656521739130429</v>
      </c>
      <c r="U505" s="2">
        <v>0</v>
      </c>
      <c r="V505" s="2">
        <v>6.2051635361520037E-2</v>
      </c>
      <c r="W505" s="2">
        <v>4.1758695652173916</v>
      </c>
      <c r="X505" s="2">
        <v>6.6908695652173904</v>
      </c>
      <c r="Y505" s="2">
        <v>0</v>
      </c>
      <c r="Z505" s="2">
        <v>7.2502719559068826E-2</v>
      </c>
      <c r="AA505" s="2">
        <v>25.331521739130434</v>
      </c>
      <c r="AB505" s="2">
        <v>0</v>
      </c>
      <c r="AC505" s="2">
        <v>0</v>
      </c>
      <c r="AD505" s="2">
        <v>0</v>
      </c>
      <c r="AE505" s="2">
        <v>0</v>
      </c>
      <c r="AF505" s="2">
        <v>0</v>
      </c>
      <c r="AG505" s="2">
        <v>3.2608695652173912E-2</v>
      </c>
      <c r="AH505" t="s">
        <v>43</v>
      </c>
      <c r="AI505">
        <v>5</v>
      </c>
    </row>
    <row r="506" spans="1:35" x14ac:dyDescent="0.25">
      <c r="A506" t="s">
        <v>1823</v>
      </c>
      <c r="B506" t="s">
        <v>700</v>
      </c>
      <c r="C506" t="s">
        <v>1439</v>
      </c>
      <c r="D506" t="s">
        <v>1762</v>
      </c>
      <c r="E506" s="2">
        <v>89.315217391304344</v>
      </c>
      <c r="F506" s="2">
        <v>44.206521739130437</v>
      </c>
      <c r="G506" s="2">
        <v>7.6086956521739135E-2</v>
      </c>
      <c r="H506" s="2">
        <v>0</v>
      </c>
      <c r="I506" s="2">
        <v>0.89402173913043481</v>
      </c>
      <c r="J506" s="2">
        <v>0</v>
      </c>
      <c r="K506" s="2">
        <v>0</v>
      </c>
      <c r="L506" s="2">
        <v>0.42891304347826087</v>
      </c>
      <c r="M506" s="2">
        <v>0</v>
      </c>
      <c r="N506" s="2">
        <v>13</v>
      </c>
      <c r="O506" s="2">
        <v>0.14555190458804917</v>
      </c>
      <c r="P506" s="2">
        <v>4.9565217391304346</v>
      </c>
      <c r="Q506" s="2">
        <v>13.304347826086957</v>
      </c>
      <c r="R506" s="2">
        <v>0.20445418035779481</v>
      </c>
      <c r="S506" s="2">
        <v>0.71706521739130435</v>
      </c>
      <c r="T506" s="2">
        <v>3.2064130434782623</v>
      </c>
      <c r="U506" s="2">
        <v>0</v>
      </c>
      <c r="V506" s="2">
        <v>4.3928441036874787E-2</v>
      </c>
      <c r="W506" s="2">
        <v>4.6061956521739127</v>
      </c>
      <c r="X506" s="2">
        <v>1.5689130434782605</v>
      </c>
      <c r="Y506" s="2">
        <v>0</v>
      </c>
      <c r="Z506" s="2">
        <v>6.9138371668492141E-2</v>
      </c>
      <c r="AA506" s="2">
        <v>0</v>
      </c>
      <c r="AB506" s="2">
        <v>0</v>
      </c>
      <c r="AC506" s="2">
        <v>0</v>
      </c>
      <c r="AD506" s="2">
        <v>0</v>
      </c>
      <c r="AE506" s="2">
        <v>0</v>
      </c>
      <c r="AF506" s="2">
        <v>0</v>
      </c>
      <c r="AG506" s="2">
        <v>0</v>
      </c>
      <c r="AH506" t="s">
        <v>8</v>
      </c>
      <c r="AI506">
        <v>5</v>
      </c>
    </row>
    <row r="507" spans="1:35" x14ac:dyDescent="0.25">
      <c r="A507" t="s">
        <v>1823</v>
      </c>
      <c r="B507" t="s">
        <v>863</v>
      </c>
      <c r="C507" t="s">
        <v>1537</v>
      </c>
      <c r="D507" t="s">
        <v>1787</v>
      </c>
      <c r="E507" s="2">
        <v>35.054347826086953</v>
      </c>
      <c r="F507" s="2">
        <v>5.2989130434782608</v>
      </c>
      <c r="G507" s="2">
        <v>0</v>
      </c>
      <c r="H507" s="2">
        <v>0.12684782608695652</v>
      </c>
      <c r="I507" s="2">
        <v>0.27173913043478259</v>
      </c>
      <c r="J507" s="2">
        <v>0</v>
      </c>
      <c r="K507" s="2">
        <v>0</v>
      </c>
      <c r="L507" s="2">
        <v>0.96423913043478271</v>
      </c>
      <c r="M507" s="2">
        <v>0</v>
      </c>
      <c r="N507" s="2">
        <v>0</v>
      </c>
      <c r="O507" s="2">
        <v>0</v>
      </c>
      <c r="P507" s="2">
        <v>5.4620652173913049</v>
      </c>
      <c r="Q507" s="2">
        <v>0</v>
      </c>
      <c r="R507" s="2">
        <v>0.15581705426356593</v>
      </c>
      <c r="S507" s="2">
        <v>0.58673913043478254</v>
      </c>
      <c r="T507" s="2">
        <v>4.6326086956521735</v>
      </c>
      <c r="U507" s="2">
        <v>0</v>
      </c>
      <c r="V507" s="2">
        <v>0.14889302325581397</v>
      </c>
      <c r="W507" s="2">
        <v>0.45391304347826095</v>
      </c>
      <c r="X507" s="2">
        <v>1.3378260869565217</v>
      </c>
      <c r="Y507" s="2">
        <v>0</v>
      </c>
      <c r="Z507" s="2">
        <v>5.1113178294573652E-2</v>
      </c>
      <c r="AA507" s="2">
        <v>0</v>
      </c>
      <c r="AB507" s="2">
        <v>0</v>
      </c>
      <c r="AC507" s="2">
        <v>0</v>
      </c>
      <c r="AD507" s="2">
        <v>0</v>
      </c>
      <c r="AE507" s="2">
        <v>0</v>
      </c>
      <c r="AF507" s="2">
        <v>0</v>
      </c>
      <c r="AG507" s="2">
        <v>0</v>
      </c>
      <c r="AH507" t="s">
        <v>171</v>
      </c>
      <c r="AI507">
        <v>5</v>
      </c>
    </row>
    <row r="508" spans="1:35" x14ac:dyDescent="0.25">
      <c r="A508" t="s">
        <v>1823</v>
      </c>
      <c r="B508" t="s">
        <v>1076</v>
      </c>
      <c r="C508" t="s">
        <v>1621</v>
      </c>
      <c r="D508" t="s">
        <v>1733</v>
      </c>
      <c r="E508" s="2">
        <v>56.293478260869563</v>
      </c>
      <c r="F508" s="2">
        <v>5.1304347826086953</v>
      </c>
      <c r="G508" s="2">
        <v>0.36956521739130432</v>
      </c>
      <c r="H508" s="2">
        <v>0.25</v>
      </c>
      <c r="I508" s="2">
        <v>0.47826086956521741</v>
      </c>
      <c r="J508" s="2">
        <v>0</v>
      </c>
      <c r="K508" s="2">
        <v>0</v>
      </c>
      <c r="L508" s="2">
        <v>0.37902173913043485</v>
      </c>
      <c r="M508" s="2">
        <v>0</v>
      </c>
      <c r="N508" s="2">
        <v>3.152173913043478</v>
      </c>
      <c r="O508" s="2">
        <v>5.599536590075304E-2</v>
      </c>
      <c r="P508" s="2">
        <v>5.5353260869565215</v>
      </c>
      <c r="Q508" s="2">
        <v>9.3070652173913047</v>
      </c>
      <c r="R508" s="2">
        <v>0.26366093840509752</v>
      </c>
      <c r="S508" s="2">
        <v>1.7241304347826087</v>
      </c>
      <c r="T508" s="2">
        <v>4.3145652173913041</v>
      </c>
      <c r="U508" s="2">
        <v>0</v>
      </c>
      <c r="V508" s="2">
        <v>0.10727167406835296</v>
      </c>
      <c r="W508" s="2">
        <v>1.2886956521739135</v>
      </c>
      <c r="X508" s="2">
        <v>3.8252173913043479</v>
      </c>
      <c r="Y508" s="2">
        <v>0</v>
      </c>
      <c r="Z508" s="2">
        <v>9.0843792237883775E-2</v>
      </c>
      <c r="AA508" s="2">
        <v>0</v>
      </c>
      <c r="AB508" s="2">
        <v>0</v>
      </c>
      <c r="AC508" s="2">
        <v>0</v>
      </c>
      <c r="AD508" s="2">
        <v>0</v>
      </c>
      <c r="AE508" s="2">
        <v>0</v>
      </c>
      <c r="AF508" s="2">
        <v>0</v>
      </c>
      <c r="AG508" s="2">
        <v>0</v>
      </c>
      <c r="AH508" t="s">
        <v>384</v>
      </c>
      <c r="AI508">
        <v>5</v>
      </c>
    </row>
    <row r="509" spans="1:35" x14ac:dyDescent="0.25">
      <c r="A509" t="s">
        <v>1823</v>
      </c>
      <c r="B509" t="s">
        <v>1223</v>
      </c>
      <c r="C509" t="s">
        <v>1666</v>
      </c>
      <c r="D509" t="s">
        <v>1790</v>
      </c>
      <c r="E509" s="2">
        <v>88.010869565217391</v>
      </c>
      <c r="F509" s="2">
        <v>44.722826086956523</v>
      </c>
      <c r="G509" s="2">
        <v>0.45760869565217394</v>
      </c>
      <c r="H509" s="2">
        <v>0.31521739130434784</v>
      </c>
      <c r="I509" s="2">
        <v>1.0298913043478262</v>
      </c>
      <c r="J509" s="2">
        <v>0</v>
      </c>
      <c r="K509" s="2">
        <v>0</v>
      </c>
      <c r="L509" s="2">
        <v>2.0109782608695652</v>
      </c>
      <c r="M509" s="2">
        <v>5.4592391304347823</v>
      </c>
      <c r="N509" s="2">
        <v>0</v>
      </c>
      <c r="O509" s="2">
        <v>6.2029146597505247E-2</v>
      </c>
      <c r="P509" s="2">
        <v>5.6141304347826084</v>
      </c>
      <c r="Q509" s="2">
        <v>20.823043478260871</v>
      </c>
      <c r="R509" s="2">
        <v>0.30038532789922195</v>
      </c>
      <c r="S509" s="2">
        <v>0.81163043478260855</v>
      </c>
      <c r="T509" s="2">
        <v>8.3618478260869544</v>
      </c>
      <c r="U509" s="2">
        <v>0</v>
      </c>
      <c r="V509" s="2">
        <v>0.10423119673953314</v>
      </c>
      <c r="W509" s="2">
        <v>1.2810869565217389</v>
      </c>
      <c r="X509" s="2">
        <v>10.290652173913044</v>
      </c>
      <c r="Y509" s="2">
        <v>0.37097826086956515</v>
      </c>
      <c r="Z509" s="2">
        <v>0.13569593676670372</v>
      </c>
      <c r="AA509" s="2">
        <v>0</v>
      </c>
      <c r="AB509" s="2">
        <v>0</v>
      </c>
      <c r="AC509" s="2">
        <v>0</v>
      </c>
      <c r="AD509" s="2">
        <v>0</v>
      </c>
      <c r="AE509" s="2">
        <v>0</v>
      </c>
      <c r="AF509" s="2">
        <v>0</v>
      </c>
      <c r="AG509" s="2">
        <v>0</v>
      </c>
      <c r="AH509" t="s">
        <v>531</v>
      </c>
      <c r="AI509">
        <v>5</v>
      </c>
    </row>
    <row r="510" spans="1:35" x14ac:dyDescent="0.25">
      <c r="A510" t="s">
        <v>1823</v>
      </c>
      <c r="B510" t="s">
        <v>1054</v>
      </c>
      <c r="C510" t="s">
        <v>1513</v>
      </c>
      <c r="D510" t="s">
        <v>1767</v>
      </c>
      <c r="E510" s="2">
        <v>73.097826086956516</v>
      </c>
      <c r="F510" s="2">
        <v>4.6467391304347823</v>
      </c>
      <c r="G510" s="2">
        <v>5.9782608695652176E-2</v>
      </c>
      <c r="H510" s="2">
        <v>0.47826086956521741</v>
      </c>
      <c r="I510" s="2">
        <v>0.32880434782608697</v>
      </c>
      <c r="J510" s="2">
        <v>0</v>
      </c>
      <c r="K510" s="2">
        <v>0</v>
      </c>
      <c r="L510" s="2">
        <v>3.2770652173913049</v>
      </c>
      <c r="M510" s="2">
        <v>6.1331521739130439</v>
      </c>
      <c r="N510" s="2">
        <v>0</v>
      </c>
      <c r="O510" s="2">
        <v>8.3903345724907069E-2</v>
      </c>
      <c r="P510" s="2">
        <v>4.8097826086956523</v>
      </c>
      <c r="Q510" s="2">
        <v>10.877717391304348</v>
      </c>
      <c r="R510" s="2">
        <v>0.21460966542750931</v>
      </c>
      <c r="S510" s="2">
        <v>5.1098913043478253</v>
      </c>
      <c r="T510" s="2">
        <v>5.2298913043478272</v>
      </c>
      <c r="U510" s="2">
        <v>0</v>
      </c>
      <c r="V510" s="2">
        <v>0.14145130111524165</v>
      </c>
      <c r="W510" s="2">
        <v>4.7661956521739137</v>
      </c>
      <c r="X510" s="2">
        <v>8.5421739130434773</v>
      </c>
      <c r="Y510" s="2">
        <v>0</v>
      </c>
      <c r="Z510" s="2">
        <v>0.1820624535315985</v>
      </c>
      <c r="AA510" s="2">
        <v>0</v>
      </c>
      <c r="AB510" s="2">
        <v>0</v>
      </c>
      <c r="AC510" s="2">
        <v>0</v>
      </c>
      <c r="AD510" s="2">
        <v>0</v>
      </c>
      <c r="AE510" s="2">
        <v>0</v>
      </c>
      <c r="AF510" s="2">
        <v>0</v>
      </c>
      <c r="AG510" s="2">
        <v>0</v>
      </c>
      <c r="AH510" t="s">
        <v>362</v>
      </c>
      <c r="AI510">
        <v>5</v>
      </c>
    </row>
    <row r="511" spans="1:35" x14ac:dyDescent="0.25">
      <c r="A511" t="s">
        <v>1823</v>
      </c>
      <c r="B511" t="s">
        <v>1261</v>
      </c>
      <c r="C511" t="s">
        <v>1416</v>
      </c>
      <c r="D511" t="s">
        <v>1776</v>
      </c>
      <c r="E511" s="2">
        <v>25.945652173913043</v>
      </c>
      <c r="F511" s="2">
        <v>3.4239130434782608</v>
      </c>
      <c r="G511" s="2">
        <v>0</v>
      </c>
      <c r="H511" s="2">
        <v>0.10597826086956522</v>
      </c>
      <c r="I511" s="2">
        <v>0.34782608695652173</v>
      </c>
      <c r="J511" s="2">
        <v>0</v>
      </c>
      <c r="K511" s="2">
        <v>0</v>
      </c>
      <c r="L511" s="2">
        <v>1.2717391304347824E-2</v>
      </c>
      <c r="M511" s="2">
        <v>0</v>
      </c>
      <c r="N511" s="2">
        <v>3.7717391304347827</v>
      </c>
      <c r="O511" s="2">
        <v>0.14537075827398407</v>
      </c>
      <c r="P511" s="2">
        <v>2.4940217391304347</v>
      </c>
      <c r="Q511" s="2">
        <v>0</v>
      </c>
      <c r="R511" s="2">
        <v>9.6124842899036445E-2</v>
      </c>
      <c r="S511" s="2">
        <v>0.42641304347826081</v>
      </c>
      <c r="T511" s="2">
        <v>0.6998913043478262</v>
      </c>
      <c r="U511" s="2">
        <v>0</v>
      </c>
      <c r="V511" s="2">
        <v>4.3410138248847929E-2</v>
      </c>
      <c r="W511" s="2">
        <v>1.296630434782609</v>
      </c>
      <c r="X511" s="2">
        <v>0</v>
      </c>
      <c r="Y511" s="2">
        <v>0</v>
      </c>
      <c r="Z511" s="2">
        <v>4.9974863845831601E-2</v>
      </c>
      <c r="AA511" s="2">
        <v>0</v>
      </c>
      <c r="AB511" s="2">
        <v>0</v>
      </c>
      <c r="AC511" s="2">
        <v>0</v>
      </c>
      <c r="AD511" s="2">
        <v>0</v>
      </c>
      <c r="AE511" s="2">
        <v>0</v>
      </c>
      <c r="AF511" s="2">
        <v>0</v>
      </c>
      <c r="AG511" s="2">
        <v>0</v>
      </c>
      <c r="AH511" t="s">
        <v>569</v>
      </c>
      <c r="AI511">
        <v>5</v>
      </c>
    </row>
    <row r="512" spans="1:35" x14ac:dyDescent="0.25">
      <c r="A512" t="s">
        <v>1823</v>
      </c>
      <c r="B512" t="s">
        <v>1299</v>
      </c>
      <c r="C512" t="s">
        <v>1482</v>
      </c>
      <c r="D512" t="s">
        <v>1755</v>
      </c>
      <c r="E512" s="2">
        <v>65.086956521739125</v>
      </c>
      <c r="F512" s="2">
        <v>0</v>
      </c>
      <c r="G512" s="2">
        <v>0.43478260869565216</v>
      </c>
      <c r="H512" s="2">
        <v>0.3233695652173913</v>
      </c>
      <c r="I512" s="2">
        <v>0</v>
      </c>
      <c r="J512" s="2">
        <v>0</v>
      </c>
      <c r="K512" s="2">
        <v>0</v>
      </c>
      <c r="L512" s="2">
        <v>0</v>
      </c>
      <c r="M512" s="2">
        <v>0</v>
      </c>
      <c r="N512" s="2">
        <v>0</v>
      </c>
      <c r="O512" s="2">
        <v>0</v>
      </c>
      <c r="P512" s="2">
        <v>0</v>
      </c>
      <c r="Q512" s="2">
        <v>0</v>
      </c>
      <c r="R512" s="2">
        <v>0</v>
      </c>
      <c r="S512" s="2">
        <v>0</v>
      </c>
      <c r="T512" s="2">
        <v>0</v>
      </c>
      <c r="U512" s="2">
        <v>0</v>
      </c>
      <c r="V512" s="2">
        <v>0</v>
      </c>
      <c r="W512" s="2">
        <v>0</v>
      </c>
      <c r="X512" s="2">
        <v>0</v>
      </c>
      <c r="Y512" s="2">
        <v>0</v>
      </c>
      <c r="Z512" s="2">
        <v>0</v>
      </c>
      <c r="AA512" s="2">
        <v>0</v>
      </c>
      <c r="AB512" s="2">
        <v>0</v>
      </c>
      <c r="AC512" s="2">
        <v>0</v>
      </c>
      <c r="AD512" s="2">
        <v>0</v>
      </c>
      <c r="AE512" s="2">
        <v>0</v>
      </c>
      <c r="AF512" s="2">
        <v>0</v>
      </c>
      <c r="AG512" s="2">
        <v>273.4808695652174</v>
      </c>
      <c r="AH512" t="s">
        <v>607</v>
      </c>
      <c r="AI512">
        <v>5</v>
      </c>
    </row>
    <row r="513" spans="1:35" x14ac:dyDescent="0.25">
      <c r="A513" t="s">
        <v>1823</v>
      </c>
      <c r="B513" t="s">
        <v>1002</v>
      </c>
      <c r="C513" t="s">
        <v>1596</v>
      </c>
      <c r="D513" t="s">
        <v>1762</v>
      </c>
      <c r="E513" s="2">
        <v>31.532608695652176</v>
      </c>
      <c r="F513" s="2">
        <v>5.3804347826086953</v>
      </c>
      <c r="G513" s="2">
        <v>0</v>
      </c>
      <c r="H513" s="2">
        <v>0.11684782608695653</v>
      </c>
      <c r="I513" s="2">
        <v>0.2608695652173913</v>
      </c>
      <c r="J513" s="2">
        <v>0</v>
      </c>
      <c r="K513" s="2">
        <v>0</v>
      </c>
      <c r="L513" s="2">
        <v>0.42108695652173916</v>
      </c>
      <c r="M513" s="2">
        <v>0</v>
      </c>
      <c r="N513" s="2">
        <v>5.6523913043478258</v>
      </c>
      <c r="O513" s="2">
        <v>0.17925542916235779</v>
      </c>
      <c r="P513" s="2">
        <v>3.0741304347826093</v>
      </c>
      <c r="Q513" s="2">
        <v>6.652173913043477E-2</v>
      </c>
      <c r="R513" s="2">
        <v>9.9600137883488468E-2</v>
      </c>
      <c r="S513" s="2">
        <v>0.51597826086956522</v>
      </c>
      <c r="T513" s="2">
        <v>3.2289130434782614</v>
      </c>
      <c r="U513" s="2">
        <v>0</v>
      </c>
      <c r="V513" s="2">
        <v>0.11876249569114099</v>
      </c>
      <c r="W513" s="2">
        <v>4.7030434782608692</v>
      </c>
      <c r="X513" s="2">
        <v>4.0760869565217392E-2</v>
      </c>
      <c r="Y513" s="2">
        <v>0</v>
      </c>
      <c r="Z513" s="2">
        <v>0.15044122716304723</v>
      </c>
      <c r="AA513" s="2">
        <v>0</v>
      </c>
      <c r="AB513" s="2">
        <v>0</v>
      </c>
      <c r="AC513" s="2">
        <v>0</v>
      </c>
      <c r="AD513" s="2">
        <v>0</v>
      </c>
      <c r="AE513" s="2">
        <v>0</v>
      </c>
      <c r="AF513" s="2">
        <v>0</v>
      </c>
      <c r="AG513" s="2">
        <v>0</v>
      </c>
      <c r="AH513" t="s">
        <v>310</v>
      </c>
      <c r="AI513">
        <v>5</v>
      </c>
    </row>
    <row r="514" spans="1:35" x14ac:dyDescent="0.25">
      <c r="A514" t="s">
        <v>1823</v>
      </c>
      <c r="B514" t="s">
        <v>1224</v>
      </c>
      <c r="C514" t="s">
        <v>1667</v>
      </c>
      <c r="D514" t="s">
        <v>1761</v>
      </c>
      <c r="E514" s="2">
        <v>22.826086956521738</v>
      </c>
      <c r="F514" s="2">
        <v>4.8913043478260869</v>
      </c>
      <c r="G514" s="2">
        <v>0</v>
      </c>
      <c r="H514" s="2">
        <v>0.12771739130434784</v>
      </c>
      <c r="I514" s="2">
        <v>0</v>
      </c>
      <c r="J514" s="2">
        <v>0</v>
      </c>
      <c r="K514" s="2">
        <v>0</v>
      </c>
      <c r="L514" s="2">
        <v>5.0652173913043483E-2</v>
      </c>
      <c r="M514" s="2">
        <v>0</v>
      </c>
      <c r="N514" s="2">
        <v>0</v>
      </c>
      <c r="O514" s="2">
        <v>0</v>
      </c>
      <c r="P514" s="2">
        <v>5.3478260869565215</v>
      </c>
      <c r="Q514" s="2">
        <v>7.2010869565217392</v>
      </c>
      <c r="R514" s="2">
        <v>0.54976190476190478</v>
      </c>
      <c r="S514" s="2">
        <v>0.95565217391304347</v>
      </c>
      <c r="T514" s="2">
        <v>0.61956521739130432</v>
      </c>
      <c r="U514" s="2">
        <v>0</v>
      </c>
      <c r="V514" s="2">
        <v>6.9009523809523812E-2</v>
      </c>
      <c r="W514" s="2">
        <v>0.15739130434782608</v>
      </c>
      <c r="X514" s="2">
        <v>0.79869565217391281</v>
      </c>
      <c r="Y514" s="2">
        <v>0.24728260869565216</v>
      </c>
      <c r="Z514" s="2">
        <v>5.271904761904761E-2</v>
      </c>
      <c r="AA514" s="2">
        <v>0</v>
      </c>
      <c r="AB514" s="2">
        <v>0</v>
      </c>
      <c r="AC514" s="2">
        <v>0</v>
      </c>
      <c r="AD514" s="2">
        <v>0</v>
      </c>
      <c r="AE514" s="2">
        <v>0</v>
      </c>
      <c r="AF514" s="2">
        <v>0</v>
      </c>
      <c r="AG514" s="2">
        <v>0</v>
      </c>
      <c r="AH514" t="s">
        <v>532</v>
      </c>
      <c r="AI514">
        <v>5</v>
      </c>
    </row>
    <row r="515" spans="1:35" x14ac:dyDescent="0.25">
      <c r="A515" t="s">
        <v>1823</v>
      </c>
      <c r="B515" t="s">
        <v>814</v>
      </c>
      <c r="C515" t="s">
        <v>1507</v>
      </c>
      <c r="D515" t="s">
        <v>1729</v>
      </c>
      <c r="E515" s="2">
        <v>70.304347826086953</v>
      </c>
      <c r="F515" s="2">
        <v>5.7391304347826084</v>
      </c>
      <c r="G515" s="2">
        <v>0</v>
      </c>
      <c r="H515" s="2">
        <v>0</v>
      </c>
      <c r="I515" s="2">
        <v>5.0054347826086953</v>
      </c>
      <c r="J515" s="2">
        <v>0</v>
      </c>
      <c r="K515" s="2">
        <v>0</v>
      </c>
      <c r="L515" s="2">
        <v>0</v>
      </c>
      <c r="M515" s="2">
        <v>0</v>
      </c>
      <c r="N515" s="2">
        <v>5.2391304347826084</v>
      </c>
      <c r="O515" s="2">
        <v>7.4520717377860229E-2</v>
      </c>
      <c r="P515" s="2">
        <v>0</v>
      </c>
      <c r="Q515" s="2">
        <v>18.192934782608695</v>
      </c>
      <c r="R515" s="2">
        <v>0.25877396413110698</v>
      </c>
      <c r="S515" s="2">
        <v>0</v>
      </c>
      <c r="T515" s="2">
        <v>0</v>
      </c>
      <c r="U515" s="2">
        <v>0</v>
      </c>
      <c r="V515" s="2">
        <v>0</v>
      </c>
      <c r="W515" s="2">
        <v>0</v>
      </c>
      <c r="X515" s="2">
        <v>0</v>
      </c>
      <c r="Y515" s="2">
        <v>0</v>
      </c>
      <c r="Z515" s="2">
        <v>0</v>
      </c>
      <c r="AA515" s="2">
        <v>0</v>
      </c>
      <c r="AB515" s="2">
        <v>0</v>
      </c>
      <c r="AC515" s="2">
        <v>0</v>
      </c>
      <c r="AD515" s="2">
        <v>0</v>
      </c>
      <c r="AE515" s="2">
        <v>0</v>
      </c>
      <c r="AF515" s="2">
        <v>0</v>
      </c>
      <c r="AG515" s="2">
        <v>0</v>
      </c>
      <c r="AH515" t="s">
        <v>122</v>
      </c>
      <c r="AI515">
        <v>5</v>
      </c>
    </row>
    <row r="516" spans="1:35" x14ac:dyDescent="0.25">
      <c r="A516" t="s">
        <v>1823</v>
      </c>
      <c r="B516" t="s">
        <v>932</v>
      </c>
      <c r="C516" t="s">
        <v>1460</v>
      </c>
      <c r="D516" t="s">
        <v>1755</v>
      </c>
      <c r="E516" s="2">
        <v>93.858695652173907</v>
      </c>
      <c r="F516" s="2">
        <v>55.599347826086962</v>
      </c>
      <c r="G516" s="2">
        <v>1.326086956521739</v>
      </c>
      <c r="H516" s="2">
        <v>0</v>
      </c>
      <c r="I516" s="2">
        <v>0</v>
      </c>
      <c r="J516" s="2">
        <v>0</v>
      </c>
      <c r="K516" s="2">
        <v>0</v>
      </c>
      <c r="L516" s="2">
        <v>4.2815217391304348</v>
      </c>
      <c r="M516" s="2">
        <v>4.9565217391304346</v>
      </c>
      <c r="N516" s="2">
        <v>5.2021739130434757</v>
      </c>
      <c r="O516" s="2">
        <v>0.1082339316734221</v>
      </c>
      <c r="P516" s="2">
        <v>3.551847826086957</v>
      </c>
      <c r="Q516" s="2">
        <v>38.369565217391298</v>
      </c>
      <c r="R516" s="2">
        <v>0.44664389114070635</v>
      </c>
      <c r="S516" s="2">
        <v>9.6811956521739102</v>
      </c>
      <c r="T516" s="2">
        <v>8.7804347826086921</v>
      </c>
      <c r="U516" s="2">
        <v>0</v>
      </c>
      <c r="V516" s="2">
        <v>0.19669600463231032</v>
      </c>
      <c r="W516" s="2">
        <v>5.3428260869565207</v>
      </c>
      <c r="X516" s="2">
        <v>13.066304347826083</v>
      </c>
      <c r="Y516" s="2">
        <v>0</v>
      </c>
      <c r="Z516" s="2">
        <v>0.1961366531557614</v>
      </c>
      <c r="AA516" s="2">
        <v>0</v>
      </c>
      <c r="AB516" s="2">
        <v>0</v>
      </c>
      <c r="AC516" s="2">
        <v>0</v>
      </c>
      <c r="AD516" s="2">
        <v>0</v>
      </c>
      <c r="AE516" s="2">
        <v>0</v>
      </c>
      <c r="AF516" s="2">
        <v>0</v>
      </c>
      <c r="AG516" s="2">
        <v>0</v>
      </c>
      <c r="AH516" t="s">
        <v>240</v>
      </c>
      <c r="AI516">
        <v>5</v>
      </c>
    </row>
    <row r="517" spans="1:35" x14ac:dyDescent="0.25">
      <c r="A517" t="s">
        <v>1823</v>
      </c>
      <c r="B517" t="s">
        <v>1141</v>
      </c>
      <c r="C517" t="s">
        <v>1561</v>
      </c>
      <c r="D517" t="s">
        <v>1755</v>
      </c>
      <c r="E517" s="2">
        <v>81.782608695652172</v>
      </c>
      <c r="F517" s="2">
        <v>28.334239130434781</v>
      </c>
      <c r="G517" s="2">
        <v>0</v>
      </c>
      <c r="H517" s="2">
        <v>0.10869565217391304</v>
      </c>
      <c r="I517" s="2">
        <v>41.209239130434781</v>
      </c>
      <c r="J517" s="2">
        <v>0</v>
      </c>
      <c r="K517" s="2">
        <v>0</v>
      </c>
      <c r="L517" s="2">
        <v>5.4741304347826061</v>
      </c>
      <c r="M517" s="2">
        <v>0</v>
      </c>
      <c r="N517" s="2">
        <v>0</v>
      </c>
      <c r="O517" s="2">
        <v>0</v>
      </c>
      <c r="P517" s="2">
        <v>5.0652173913043477</v>
      </c>
      <c r="Q517" s="2">
        <v>8.4592391304347831</v>
      </c>
      <c r="R517" s="2">
        <v>0.1653708133971292</v>
      </c>
      <c r="S517" s="2">
        <v>3.2195652173913043</v>
      </c>
      <c r="T517" s="2">
        <v>3.6614130434782606</v>
      </c>
      <c r="U517" s="2">
        <v>0</v>
      </c>
      <c r="V517" s="2">
        <v>8.4137426900584789E-2</v>
      </c>
      <c r="W517" s="2">
        <v>2.9370652173913041</v>
      </c>
      <c r="X517" s="2">
        <v>4.6293478260869572</v>
      </c>
      <c r="Y517" s="2">
        <v>0</v>
      </c>
      <c r="Z517" s="2">
        <v>9.2518607123870292E-2</v>
      </c>
      <c r="AA517" s="2">
        <v>5.2173913043478262</v>
      </c>
      <c r="AB517" s="2">
        <v>0</v>
      </c>
      <c r="AC517" s="2">
        <v>0</v>
      </c>
      <c r="AD517" s="2">
        <v>0</v>
      </c>
      <c r="AE517" s="2">
        <v>0</v>
      </c>
      <c r="AF517" s="2">
        <v>0</v>
      </c>
      <c r="AG517" s="2">
        <v>0.15217391304347827</v>
      </c>
      <c r="AH517" t="s">
        <v>449</v>
      </c>
      <c r="AI517">
        <v>5</v>
      </c>
    </row>
    <row r="518" spans="1:35" x14ac:dyDescent="0.25">
      <c r="A518" t="s">
        <v>1823</v>
      </c>
      <c r="B518" t="s">
        <v>812</v>
      </c>
      <c r="C518" t="s">
        <v>1475</v>
      </c>
      <c r="D518" t="s">
        <v>1775</v>
      </c>
      <c r="E518" s="2">
        <v>38.195652173913047</v>
      </c>
      <c r="F518" s="2">
        <v>4.9728260869565215</v>
      </c>
      <c r="G518" s="2">
        <v>0</v>
      </c>
      <c r="H518" s="2">
        <v>0.17934782608695651</v>
      </c>
      <c r="I518" s="2">
        <v>0.2608695652173913</v>
      </c>
      <c r="J518" s="2">
        <v>0</v>
      </c>
      <c r="K518" s="2">
        <v>0</v>
      </c>
      <c r="L518" s="2">
        <v>1.4404347826086958</v>
      </c>
      <c r="M518" s="2">
        <v>0</v>
      </c>
      <c r="N518" s="2">
        <v>5.0951086956521747</v>
      </c>
      <c r="O518" s="2">
        <v>0.13339499146272055</v>
      </c>
      <c r="P518" s="2">
        <v>2.1048913043478259</v>
      </c>
      <c r="Q518" s="2">
        <v>3.8505434782608701</v>
      </c>
      <c r="R518" s="2">
        <v>0.15591918042117245</v>
      </c>
      <c r="S518" s="2">
        <v>1.3494565217391306</v>
      </c>
      <c r="T518" s="2">
        <v>3.9610869565217386</v>
      </c>
      <c r="U518" s="2">
        <v>0</v>
      </c>
      <c r="V518" s="2">
        <v>0.13903528742174159</v>
      </c>
      <c r="W518" s="2">
        <v>0.73271739130434799</v>
      </c>
      <c r="X518" s="2">
        <v>2.5453260869565222</v>
      </c>
      <c r="Y518" s="2">
        <v>0</v>
      </c>
      <c r="Z518" s="2">
        <v>8.5822424587364832E-2</v>
      </c>
      <c r="AA518" s="2">
        <v>0</v>
      </c>
      <c r="AB518" s="2">
        <v>0</v>
      </c>
      <c r="AC518" s="2">
        <v>0</v>
      </c>
      <c r="AD518" s="2">
        <v>0</v>
      </c>
      <c r="AE518" s="2">
        <v>0</v>
      </c>
      <c r="AF518" s="2">
        <v>0</v>
      </c>
      <c r="AG518" s="2">
        <v>0</v>
      </c>
      <c r="AH518" t="s">
        <v>120</v>
      </c>
      <c r="AI518">
        <v>5</v>
      </c>
    </row>
    <row r="519" spans="1:35" x14ac:dyDescent="0.25">
      <c r="A519" t="s">
        <v>1823</v>
      </c>
      <c r="B519" t="s">
        <v>765</v>
      </c>
      <c r="C519" t="s">
        <v>1389</v>
      </c>
      <c r="D519" t="s">
        <v>1717</v>
      </c>
      <c r="E519" s="2">
        <v>68.391304347826093</v>
      </c>
      <c r="F519" s="2">
        <v>24.915760869565201</v>
      </c>
      <c r="G519" s="2">
        <v>8.6956521739130432E-2</v>
      </c>
      <c r="H519" s="2">
        <v>0</v>
      </c>
      <c r="I519" s="2">
        <v>0.40217391304347827</v>
      </c>
      <c r="J519" s="2">
        <v>0</v>
      </c>
      <c r="K519" s="2">
        <v>0</v>
      </c>
      <c r="L519" s="2">
        <v>0.57478260869565212</v>
      </c>
      <c r="M519" s="2">
        <v>0</v>
      </c>
      <c r="N519" s="2">
        <v>5.2271739130434787</v>
      </c>
      <c r="O519" s="2">
        <v>7.6430387794024154E-2</v>
      </c>
      <c r="P519" s="2">
        <v>1.3097826086956523</v>
      </c>
      <c r="Q519" s="2">
        <v>16.372282608695645</v>
      </c>
      <c r="R519" s="2">
        <v>0.25854259376986638</v>
      </c>
      <c r="S519" s="2">
        <v>7.3043478260869571E-2</v>
      </c>
      <c r="T519" s="2">
        <v>5.1808695652173897</v>
      </c>
      <c r="U519" s="2">
        <v>0</v>
      </c>
      <c r="V519" s="2">
        <v>7.6821360457724058E-2</v>
      </c>
      <c r="W519" s="2">
        <v>0.78065217391304342</v>
      </c>
      <c r="X519" s="2">
        <v>5.6346739130434793</v>
      </c>
      <c r="Y519" s="2">
        <v>0</v>
      </c>
      <c r="Z519" s="2">
        <v>9.3803242212333118E-2</v>
      </c>
      <c r="AA519" s="2">
        <v>0</v>
      </c>
      <c r="AB519" s="2">
        <v>0</v>
      </c>
      <c r="AC519" s="2">
        <v>0</v>
      </c>
      <c r="AD519" s="2">
        <v>0</v>
      </c>
      <c r="AE519" s="2">
        <v>0</v>
      </c>
      <c r="AF519" s="2">
        <v>0</v>
      </c>
      <c r="AG519" s="2">
        <v>0</v>
      </c>
      <c r="AH519" t="s">
        <v>73</v>
      </c>
      <c r="AI519">
        <v>5</v>
      </c>
    </row>
    <row r="520" spans="1:35" x14ac:dyDescent="0.25">
      <c r="A520" t="s">
        <v>1823</v>
      </c>
      <c r="B520" t="s">
        <v>1290</v>
      </c>
      <c r="C520" t="s">
        <v>1551</v>
      </c>
      <c r="D520" t="s">
        <v>1750</v>
      </c>
      <c r="E520" s="2">
        <v>17.815217391304348</v>
      </c>
      <c r="F520" s="2">
        <v>12.173913043478262</v>
      </c>
      <c r="G520" s="2">
        <v>0.56521739130434778</v>
      </c>
      <c r="H520" s="2">
        <v>0.12749999999999997</v>
      </c>
      <c r="I520" s="2">
        <v>5.7391304347826084</v>
      </c>
      <c r="J520" s="2">
        <v>0</v>
      </c>
      <c r="K520" s="2">
        <v>0</v>
      </c>
      <c r="L520" s="2">
        <v>6.8478260869565211E-2</v>
      </c>
      <c r="M520" s="2">
        <v>4.3478260869565216E-2</v>
      </c>
      <c r="N520" s="2">
        <v>0</v>
      </c>
      <c r="O520" s="2">
        <v>2.4405125076266015E-3</v>
      </c>
      <c r="P520" s="2">
        <v>5.7826086956521738</v>
      </c>
      <c r="Q520" s="2">
        <v>7.8369565217391308</v>
      </c>
      <c r="R520" s="2">
        <v>0.76449054301403296</v>
      </c>
      <c r="S520" s="2">
        <v>1.191304347826087</v>
      </c>
      <c r="T520" s="2">
        <v>0</v>
      </c>
      <c r="U520" s="2">
        <v>0</v>
      </c>
      <c r="V520" s="2">
        <v>6.6870042708968888E-2</v>
      </c>
      <c r="W520" s="2">
        <v>0.57554347826086949</v>
      </c>
      <c r="X520" s="2">
        <v>2.490326086956522</v>
      </c>
      <c r="Y520" s="2">
        <v>0</v>
      </c>
      <c r="Z520" s="2">
        <v>0.1720927394752898</v>
      </c>
      <c r="AA520" s="2">
        <v>0</v>
      </c>
      <c r="AB520" s="2">
        <v>0</v>
      </c>
      <c r="AC520" s="2">
        <v>0</v>
      </c>
      <c r="AD520" s="2">
        <v>0</v>
      </c>
      <c r="AE520" s="2">
        <v>0</v>
      </c>
      <c r="AF520" s="2">
        <v>0</v>
      </c>
      <c r="AG520" s="2">
        <v>0</v>
      </c>
      <c r="AH520" t="s">
        <v>598</v>
      </c>
      <c r="AI520">
        <v>5</v>
      </c>
    </row>
    <row r="521" spans="1:35" x14ac:dyDescent="0.25">
      <c r="A521" t="s">
        <v>1823</v>
      </c>
      <c r="B521" t="s">
        <v>1162</v>
      </c>
      <c r="C521" t="s">
        <v>1648</v>
      </c>
      <c r="D521" t="s">
        <v>1779</v>
      </c>
      <c r="E521" s="2">
        <v>69.315217391304344</v>
      </c>
      <c r="F521" s="2">
        <v>4.2608695652173916</v>
      </c>
      <c r="G521" s="2">
        <v>0.2608695652173913</v>
      </c>
      <c r="H521" s="2">
        <v>0.25271739130434784</v>
      </c>
      <c r="I521" s="2">
        <v>0.30434782608695654</v>
      </c>
      <c r="J521" s="2">
        <v>0</v>
      </c>
      <c r="K521" s="2">
        <v>0</v>
      </c>
      <c r="L521" s="2">
        <v>3.317065217391304</v>
      </c>
      <c r="M521" s="2">
        <v>0.13043478260869565</v>
      </c>
      <c r="N521" s="2">
        <v>0</v>
      </c>
      <c r="O521" s="2">
        <v>1.8817625842872826E-3</v>
      </c>
      <c r="P521" s="2">
        <v>0</v>
      </c>
      <c r="Q521" s="2">
        <v>44.331521739130437</v>
      </c>
      <c r="R521" s="2">
        <v>0.63956405833464014</v>
      </c>
      <c r="S521" s="2">
        <v>0.80152173913043467</v>
      </c>
      <c r="T521" s="2">
        <v>4.7506521739130427</v>
      </c>
      <c r="U521" s="2">
        <v>0</v>
      </c>
      <c r="V521" s="2">
        <v>8.0100360671161969E-2</v>
      </c>
      <c r="W521" s="2">
        <v>3.675760869565218</v>
      </c>
      <c r="X521" s="2">
        <v>4.8872826086956511</v>
      </c>
      <c r="Y521" s="2">
        <v>0</v>
      </c>
      <c r="Z521" s="2">
        <v>0.1235377136584601</v>
      </c>
      <c r="AA521" s="2">
        <v>0</v>
      </c>
      <c r="AB521" s="2">
        <v>0</v>
      </c>
      <c r="AC521" s="2">
        <v>0</v>
      </c>
      <c r="AD521" s="2">
        <v>7.0652173913043473E-2</v>
      </c>
      <c r="AE521" s="2">
        <v>0</v>
      </c>
      <c r="AF521" s="2">
        <v>0</v>
      </c>
      <c r="AG521" s="2">
        <v>0</v>
      </c>
      <c r="AH521" t="s">
        <v>470</v>
      </c>
      <c r="AI521">
        <v>5</v>
      </c>
    </row>
    <row r="522" spans="1:35" x14ac:dyDescent="0.25">
      <c r="A522" t="s">
        <v>1823</v>
      </c>
      <c r="B522" t="s">
        <v>894</v>
      </c>
      <c r="C522" t="s">
        <v>1454</v>
      </c>
      <c r="D522" t="s">
        <v>1755</v>
      </c>
      <c r="E522" s="2">
        <v>27.717391304347824</v>
      </c>
      <c r="F522" s="2">
        <v>4.9565217391304346</v>
      </c>
      <c r="G522" s="2">
        <v>0</v>
      </c>
      <c r="H522" s="2">
        <v>0</v>
      </c>
      <c r="I522" s="2">
        <v>0</v>
      </c>
      <c r="J522" s="2">
        <v>0</v>
      </c>
      <c r="K522" s="2">
        <v>0</v>
      </c>
      <c r="L522" s="2">
        <v>5.6984782608695665</v>
      </c>
      <c r="M522" s="2">
        <v>0</v>
      </c>
      <c r="N522" s="2">
        <v>0</v>
      </c>
      <c r="O522" s="2">
        <v>0</v>
      </c>
      <c r="P522" s="2">
        <v>4.5156521739130433</v>
      </c>
      <c r="Q522" s="2">
        <v>0</v>
      </c>
      <c r="R522" s="2">
        <v>0.16291764705882353</v>
      </c>
      <c r="S522" s="2">
        <v>8.8578260869565213</v>
      </c>
      <c r="T522" s="2">
        <v>4.5948913043478257</v>
      </c>
      <c r="U522" s="2">
        <v>0</v>
      </c>
      <c r="V522" s="2">
        <v>0.4853529411764706</v>
      </c>
      <c r="W522" s="2">
        <v>8.4150000000000045</v>
      </c>
      <c r="X522" s="2">
        <v>5.6979347826086935</v>
      </c>
      <c r="Y522" s="2">
        <v>0</v>
      </c>
      <c r="Z522" s="2">
        <v>0.50917254901960796</v>
      </c>
      <c r="AA522" s="2">
        <v>0</v>
      </c>
      <c r="AB522" s="2">
        <v>0</v>
      </c>
      <c r="AC522" s="2">
        <v>0</v>
      </c>
      <c r="AD522" s="2">
        <v>0</v>
      </c>
      <c r="AE522" s="2">
        <v>0</v>
      </c>
      <c r="AF522" s="2">
        <v>0</v>
      </c>
      <c r="AG522" s="2">
        <v>0</v>
      </c>
      <c r="AH522" t="s">
        <v>202</v>
      </c>
      <c r="AI522">
        <v>5</v>
      </c>
    </row>
    <row r="523" spans="1:35" x14ac:dyDescent="0.25">
      <c r="A523" t="s">
        <v>1823</v>
      </c>
      <c r="B523" t="s">
        <v>974</v>
      </c>
      <c r="C523" t="s">
        <v>1454</v>
      </c>
      <c r="D523" t="s">
        <v>1755</v>
      </c>
      <c r="E523" s="2">
        <v>131.04347826086956</v>
      </c>
      <c r="F523" s="2">
        <v>12.3125</v>
      </c>
      <c r="G523" s="2">
        <v>0.43478260869565216</v>
      </c>
      <c r="H523" s="2">
        <v>0.55706521739130432</v>
      </c>
      <c r="I523" s="2">
        <v>0.59510869565217395</v>
      </c>
      <c r="J523" s="2">
        <v>0</v>
      </c>
      <c r="K523" s="2">
        <v>0</v>
      </c>
      <c r="L523" s="2">
        <v>1.2116304347826083</v>
      </c>
      <c r="M523" s="2">
        <v>4.3478260869565216E-2</v>
      </c>
      <c r="N523" s="2">
        <v>5.0923913043478262</v>
      </c>
      <c r="O523" s="2">
        <v>3.919210351692104E-2</v>
      </c>
      <c r="P523" s="2">
        <v>3.6331521739130435</v>
      </c>
      <c r="Q523" s="2">
        <v>17.671195652173914</v>
      </c>
      <c r="R523" s="2">
        <v>0.16257465162574652</v>
      </c>
      <c r="S523" s="2">
        <v>4.6547826086956521</v>
      </c>
      <c r="T523" s="2">
        <v>0.20271739130434785</v>
      </c>
      <c r="U523" s="2">
        <v>0</v>
      </c>
      <c r="V523" s="2">
        <v>3.7067850033178501E-2</v>
      </c>
      <c r="W523" s="2">
        <v>1.8556521739130429</v>
      </c>
      <c r="X523" s="2">
        <v>4.8928260869565232</v>
      </c>
      <c r="Y523" s="2">
        <v>0</v>
      </c>
      <c r="Z523" s="2">
        <v>5.14980092899801E-2</v>
      </c>
      <c r="AA523" s="2">
        <v>20.817934782608695</v>
      </c>
      <c r="AB523" s="2">
        <v>0.12228260869565218</v>
      </c>
      <c r="AC523" s="2">
        <v>0</v>
      </c>
      <c r="AD523" s="2">
        <v>0</v>
      </c>
      <c r="AE523" s="2">
        <v>7.0652173913043473E-2</v>
      </c>
      <c r="AF523" s="2">
        <v>0</v>
      </c>
      <c r="AG523" s="2">
        <v>0</v>
      </c>
      <c r="AH523" t="s">
        <v>282</v>
      </c>
      <c r="AI523">
        <v>5</v>
      </c>
    </row>
    <row r="524" spans="1:35" x14ac:dyDescent="0.25">
      <c r="A524" t="s">
        <v>1823</v>
      </c>
      <c r="B524" t="s">
        <v>897</v>
      </c>
      <c r="C524" t="s">
        <v>1391</v>
      </c>
      <c r="D524" t="s">
        <v>1765</v>
      </c>
      <c r="E524" s="2">
        <v>16.108695652173914</v>
      </c>
      <c r="F524" s="2">
        <v>0</v>
      </c>
      <c r="G524" s="2">
        <v>0</v>
      </c>
      <c r="H524" s="2">
        <v>0</v>
      </c>
      <c r="I524" s="2">
        <v>0</v>
      </c>
      <c r="J524" s="2">
        <v>0</v>
      </c>
      <c r="K524" s="2">
        <v>0</v>
      </c>
      <c r="L524" s="2">
        <v>6.7651086956521738</v>
      </c>
      <c r="M524" s="2">
        <v>0</v>
      </c>
      <c r="N524" s="2">
        <v>0</v>
      </c>
      <c r="O524" s="2">
        <v>0</v>
      </c>
      <c r="P524" s="2">
        <v>0</v>
      </c>
      <c r="Q524" s="2">
        <v>0</v>
      </c>
      <c r="R524" s="2">
        <v>0</v>
      </c>
      <c r="S524" s="2">
        <v>2.6119565217391307</v>
      </c>
      <c r="T524" s="2">
        <v>9.264673913043481</v>
      </c>
      <c r="U524" s="2">
        <v>0</v>
      </c>
      <c r="V524" s="2">
        <v>0.73728070175438609</v>
      </c>
      <c r="W524" s="2">
        <v>2.0382608695652173</v>
      </c>
      <c r="X524" s="2">
        <v>18.304891304347827</v>
      </c>
      <c r="Y524" s="2">
        <v>2.3420652173913048</v>
      </c>
      <c r="Z524" s="2">
        <v>1.4082591093117409</v>
      </c>
      <c r="AA524" s="2">
        <v>0</v>
      </c>
      <c r="AB524" s="2">
        <v>4.6141304347826084</v>
      </c>
      <c r="AC524" s="2">
        <v>0</v>
      </c>
      <c r="AD524" s="2">
        <v>0</v>
      </c>
      <c r="AE524" s="2">
        <v>0</v>
      </c>
      <c r="AF524" s="2">
        <v>0</v>
      </c>
      <c r="AG524" s="2">
        <v>0</v>
      </c>
      <c r="AH524" t="s">
        <v>205</v>
      </c>
      <c r="AI524">
        <v>5</v>
      </c>
    </row>
    <row r="525" spans="1:35" x14ac:dyDescent="0.25">
      <c r="A525" t="s">
        <v>1823</v>
      </c>
      <c r="B525" t="s">
        <v>730</v>
      </c>
      <c r="C525" t="s">
        <v>1462</v>
      </c>
      <c r="D525" t="s">
        <v>1755</v>
      </c>
      <c r="E525" s="2">
        <v>75.739130434782609</v>
      </c>
      <c r="F525" s="2">
        <v>5.3043478260869561</v>
      </c>
      <c r="G525" s="2">
        <v>0.52173913043478259</v>
      </c>
      <c r="H525" s="2">
        <v>0</v>
      </c>
      <c r="I525" s="2">
        <v>5.2460869565217401</v>
      </c>
      <c r="J525" s="2">
        <v>0</v>
      </c>
      <c r="K525" s="2">
        <v>0</v>
      </c>
      <c r="L525" s="2">
        <v>7.6054347826086941</v>
      </c>
      <c r="M525" s="2">
        <v>0.60869565217391308</v>
      </c>
      <c r="N525" s="2">
        <v>10.255434782608694</v>
      </c>
      <c r="O525" s="2">
        <v>0.14344144661308836</v>
      </c>
      <c r="P525" s="2">
        <v>0</v>
      </c>
      <c r="Q525" s="2">
        <v>9.863586956521738</v>
      </c>
      <c r="R525" s="2">
        <v>0.13023105625717565</v>
      </c>
      <c r="S525" s="2">
        <v>9.4028260869565212</v>
      </c>
      <c r="T525" s="2">
        <v>7.4971739130434818</v>
      </c>
      <c r="U525" s="2">
        <v>0</v>
      </c>
      <c r="V525" s="2">
        <v>0.22313432835820898</v>
      </c>
      <c r="W525" s="2">
        <v>13.938913043478262</v>
      </c>
      <c r="X525" s="2">
        <v>12.060760869565211</v>
      </c>
      <c r="Y525" s="2">
        <v>0</v>
      </c>
      <c r="Z525" s="2">
        <v>0.3432792766934557</v>
      </c>
      <c r="AA525" s="2">
        <v>0</v>
      </c>
      <c r="AB525" s="2">
        <v>0</v>
      </c>
      <c r="AC525" s="2">
        <v>0</v>
      </c>
      <c r="AD525" s="2">
        <v>0</v>
      </c>
      <c r="AE525" s="2">
        <v>0</v>
      </c>
      <c r="AF525" s="2">
        <v>0</v>
      </c>
      <c r="AG525" s="2">
        <v>0</v>
      </c>
      <c r="AH525" t="s">
        <v>38</v>
      </c>
      <c r="AI525">
        <v>5</v>
      </c>
    </row>
    <row r="526" spans="1:35" x14ac:dyDescent="0.25">
      <c r="A526" t="s">
        <v>1823</v>
      </c>
      <c r="B526" t="s">
        <v>975</v>
      </c>
      <c r="C526" t="s">
        <v>1582</v>
      </c>
      <c r="D526" t="s">
        <v>1755</v>
      </c>
      <c r="E526" s="2">
        <v>119.26086956521739</v>
      </c>
      <c r="F526" s="2">
        <v>5.0869565217391308</v>
      </c>
      <c r="G526" s="2">
        <v>0.52173913043478259</v>
      </c>
      <c r="H526" s="2">
        <v>0</v>
      </c>
      <c r="I526" s="2">
        <v>7.4109782608695642</v>
      </c>
      <c r="J526" s="2">
        <v>0</v>
      </c>
      <c r="K526" s="2">
        <v>0</v>
      </c>
      <c r="L526" s="2">
        <v>7.7233695652173893</v>
      </c>
      <c r="M526" s="2">
        <v>5.3043478260869561</v>
      </c>
      <c r="N526" s="2">
        <v>9.2153260869565194</v>
      </c>
      <c r="O526" s="2">
        <v>0.12174717462632154</v>
      </c>
      <c r="P526" s="2">
        <v>0</v>
      </c>
      <c r="Q526" s="2">
        <v>18.212499999999995</v>
      </c>
      <c r="R526" s="2">
        <v>0.15271144732045203</v>
      </c>
      <c r="S526" s="2">
        <v>15.771847826086949</v>
      </c>
      <c r="T526" s="2">
        <v>11.910869565217391</v>
      </c>
      <c r="U526" s="2">
        <v>0</v>
      </c>
      <c r="V526" s="2">
        <v>0.23211903025884062</v>
      </c>
      <c r="W526" s="2">
        <v>15.795434782608694</v>
      </c>
      <c r="X526" s="2">
        <v>11.393043478260866</v>
      </c>
      <c r="Y526" s="2">
        <v>0</v>
      </c>
      <c r="Z526" s="2">
        <v>0.22797484506015306</v>
      </c>
      <c r="AA526" s="2">
        <v>0</v>
      </c>
      <c r="AB526" s="2">
        <v>0</v>
      </c>
      <c r="AC526" s="2">
        <v>0</v>
      </c>
      <c r="AD526" s="2">
        <v>0</v>
      </c>
      <c r="AE526" s="2">
        <v>0</v>
      </c>
      <c r="AF526" s="2">
        <v>0</v>
      </c>
      <c r="AG526" s="2">
        <v>0</v>
      </c>
      <c r="AH526" t="s">
        <v>283</v>
      </c>
      <c r="AI526">
        <v>5</v>
      </c>
    </row>
    <row r="527" spans="1:35" x14ac:dyDescent="0.25">
      <c r="A527" t="s">
        <v>1823</v>
      </c>
      <c r="B527" t="s">
        <v>746</v>
      </c>
      <c r="C527" t="s">
        <v>1469</v>
      </c>
      <c r="D527" t="s">
        <v>1768</v>
      </c>
      <c r="E527" s="2">
        <v>126.80434782608695</v>
      </c>
      <c r="F527" s="2">
        <v>10.260869565217391</v>
      </c>
      <c r="G527" s="2">
        <v>0.34706521739130436</v>
      </c>
      <c r="H527" s="2">
        <v>0</v>
      </c>
      <c r="I527" s="2">
        <v>7.538913043478261</v>
      </c>
      <c r="J527" s="2">
        <v>0</v>
      </c>
      <c r="K527" s="2">
        <v>0</v>
      </c>
      <c r="L527" s="2">
        <v>12.390434782608699</v>
      </c>
      <c r="M527" s="2">
        <v>10.826086956521738</v>
      </c>
      <c r="N527" s="2">
        <v>4.7549999999999999</v>
      </c>
      <c r="O527" s="2">
        <v>0.12287502142979598</v>
      </c>
      <c r="P527" s="2">
        <v>0</v>
      </c>
      <c r="Q527" s="2">
        <v>15.126630434782601</v>
      </c>
      <c r="R527" s="2">
        <v>0.11929110234870559</v>
      </c>
      <c r="S527" s="2">
        <v>18.822282608695652</v>
      </c>
      <c r="T527" s="2">
        <v>20.801739130434783</v>
      </c>
      <c r="U527" s="2">
        <v>0</v>
      </c>
      <c r="V527" s="2">
        <v>0.31248157037545005</v>
      </c>
      <c r="W527" s="2">
        <v>21.605760869565209</v>
      </c>
      <c r="X527" s="2">
        <v>27.447282608695659</v>
      </c>
      <c r="Y527" s="2">
        <v>0</v>
      </c>
      <c r="Z527" s="2">
        <v>0.3868403908794788</v>
      </c>
      <c r="AA527" s="2">
        <v>0</v>
      </c>
      <c r="AB527" s="2">
        <v>0</v>
      </c>
      <c r="AC527" s="2">
        <v>0</v>
      </c>
      <c r="AD527" s="2">
        <v>0</v>
      </c>
      <c r="AE527" s="2">
        <v>5.0551086956521747</v>
      </c>
      <c r="AF527" s="2">
        <v>0</v>
      </c>
      <c r="AG527" s="2">
        <v>0</v>
      </c>
      <c r="AH527" t="s">
        <v>54</v>
      </c>
      <c r="AI527">
        <v>5</v>
      </c>
    </row>
    <row r="528" spans="1:35" x14ac:dyDescent="0.25">
      <c r="A528" t="s">
        <v>1823</v>
      </c>
      <c r="B528" t="s">
        <v>972</v>
      </c>
      <c r="C528" t="s">
        <v>1581</v>
      </c>
      <c r="D528" t="s">
        <v>1755</v>
      </c>
      <c r="E528" s="2">
        <v>89.152173913043484</v>
      </c>
      <c r="F528" s="2">
        <v>5.3913043478260869</v>
      </c>
      <c r="G528" s="2">
        <v>0.58695652173913049</v>
      </c>
      <c r="H528" s="2">
        <v>0</v>
      </c>
      <c r="I528" s="2">
        <v>5.4657608695652167</v>
      </c>
      <c r="J528" s="2">
        <v>0</v>
      </c>
      <c r="K528" s="2">
        <v>0</v>
      </c>
      <c r="L528" s="2">
        <v>11.517934782608695</v>
      </c>
      <c r="M528" s="2">
        <v>0</v>
      </c>
      <c r="N528" s="2">
        <v>12.49978260869565</v>
      </c>
      <c r="O528" s="2">
        <v>0.14020726652036086</v>
      </c>
      <c r="P528" s="2">
        <v>5.6541304347826093</v>
      </c>
      <c r="Q528" s="2">
        <v>3.4339130434782605</v>
      </c>
      <c r="R528" s="2">
        <v>0.10193855157278713</v>
      </c>
      <c r="S528" s="2">
        <v>15.453913043478256</v>
      </c>
      <c r="T528" s="2">
        <v>14.175652173913042</v>
      </c>
      <c r="U528" s="2">
        <v>0</v>
      </c>
      <c r="V528" s="2">
        <v>0.33234820775420615</v>
      </c>
      <c r="W528" s="2">
        <v>13.473043478260866</v>
      </c>
      <c r="X528" s="2">
        <v>15.055760869565214</v>
      </c>
      <c r="Y528" s="2">
        <v>0</v>
      </c>
      <c r="Z528" s="2">
        <v>0.32000121921482555</v>
      </c>
      <c r="AA528" s="2">
        <v>0</v>
      </c>
      <c r="AB528" s="2">
        <v>0</v>
      </c>
      <c r="AC528" s="2">
        <v>0</v>
      </c>
      <c r="AD528" s="2">
        <v>0</v>
      </c>
      <c r="AE528" s="2">
        <v>3.9846739130434794</v>
      </c>
      <c r="AF528" s="2">
        <v>0</v>
      </c>
      <c r="AG528" s="2">
        <v>0</v>
      </c>
      <c r="AH528" t="s">
        <v>280</v>
      </c>
      <c r="AI528">
        <v>5</v>
      </c>
    </row>
    <row r="529" spans="1:35" x14ac:dyDescent="0.25">
      <c r="A529" t="s">
        <v>1823</v>
      </c>
      <c r="B529" t="s">
        <v>903</v>
      </c>
      <c r="C529" t="s">
        <v>1492</v>
      </c>
      <c r="D529" t="s">
        <v>1750</v>
      </c>
      <c r="E529" s="2">
        <v>97.836956521739125</v>
      </c>
      <c r="F529" s="2">
        <v>5.5652173913043477</v>
      </c>
      <c r="G529" s="2">
        <v>4.8913043478260872E-2</v>
      </c>
      <c r="H529" s="2">
        <v>0</v>
      </c>
      <c r="I529" s="2">
        <v>5.0534782608695652</v>
      </c>
      <c r="J529" s="2">
        <v>0</v>
      </c>
      <c r="K529" s="2">
        <v>0</v>
      </c>
      <c r="L529" s="2">
        <v>10.244565217391303</v>
      </c>
      <c r="M529" s="2">
        <v>5.6521739130434785</v>
      </c>
      <c r="N529" s="2">
        <v>5.6892391304347827</v>
      </c>
      <c r="O529" s="2">
        <v>0.11592156427063662</v>
      </c>
      <c r="P529" s="2">
        <v>0</v>
      </c>
      <c r="Q529" s="2">
        <v>10.639130434782611</v>
      </c>
      <c r="R529" s="2">
        <v>0.10874347294745032</v>
      </c>
      <c r="S529" s="2">
        <v>9.6194565217391297</v>
      </c>
      <c r="T529" s="2">
        <v>8.6401086956521755</v>
      </c>
      <c r="U529" s="2">
        <v>0</v>
      </c>
      <c r="V529" s="2">
        <v>0.18663259637818022</v>
      </c>
      <c r="W529" s="2">
        <v>13.822717391304343</v>
      </c>
      <c r="X529" s="2">
        <v>13.551847826086965</v>
      </c>
      <c r="Y529" s="2">
        <v>0</v>
      </c>
      <c r="Z529" s="2">
        <v>0.27979780024441731</v>
      </c>
      <c r="AA529" s="2">
        <v>0</v>
      </c>
      <c r="AB529" s="2">
        <v>0</v>
      </c>
      <c r="AC529" s="2">
        <v>0</v>
      </c>
      <c r="AD529" s="2">
        <v>0</v>
      </c>
      <c r="AE529" s="2">
        <v>0</v>
      </c>
      <c r="AF529" s="2">
        <v>0</v>
      </c>
      <c r="AG529" s="2">
        <v>0</v>
      </c>
      <c r="AH529" t="s">
        <v>211</v>
      </c>
      <c r="AI529">
        <v>5</v>
      </c>
    </row>
    <row r="530" spans="1:35" x14ac:dyDescent="0.25">
      <c r="A530" t="s">
        <v>1823</v>
      </c>
      <c r="B530" t="s">
        <v>789</v>
      </c>
      <c r="C530" t="s">
        <v>1450</v>
      </c>
      <c r="D530" t="s">
        <v>1755</v>
      </c>
      <c r="E530" s="2">
        <v>87.336956521739125</v>
      </c>
      <c r="F530" s="2">
        <v>4.5217391304347823</v>
      </c>
      <c r="G530" s="2">
        <v>5.9782608695652176E-2</v>
      </c>
      <c r="H530" s="2">
        <v>0</v>
      </c>
      <c r="I530" s="2">
        <v>0</v>
      </c>
      <c r="J530" s="2">
        <v>0</v>
      </c>
      <c r="K530" s="2">
        <v>0</v>
      </c>
      <c r="L530" s="2">
        <v>9.8511956521739155</v>
      </c>
      <c r="M530" s="2">
        <v>0.93413043478260871</v>
      </c>
      <c r="N530" s="2">
        <v>9.1883695652173945</v>
      </c>
      <c r="O530" s="2">
        <v>0.11590168014934664</v>
      </c>
      <c r="P530" s="2">
        <v>0</v>
      </c>
      <c r="Q530" s="2">
        <v>9.0000000000000018</v>
      </c>
      <c r="R530" s="2">
        <v>0.10304915992532672</v>
      </c>
      <c r="S530" s="2">
        <v>15.218152173913042</v>
      </c>
      <c r="T530" s="2">
        <v>19.651521739130434</v>
      </c>
      <c r="U530" s="2">
        <v>0</v>
      </c>
      <c r="V530" s="2">
        <v>0.39925451151213442</v>
      </c>
      <c r="W530" s="2">
        <v>17.092173913043471</v>
      </c>
      <c r="X530" s="2">
        <v>14.449891304347819</v>
      </c>
      <c r="Y530" s="2">
        <v>0</v>
      </c>
      <c r="Z530" s="2">
        <v>0.36115370255133777</v>
      </c>
      <c r="AA530" s="2">
        <v>0</v>
      </c>
      <c r="AB530" s="2">
        <v>0</v>
      </c>
      <c r="AC530" s="2">
        <v>0</v>
      </c>
      <c r="AD530" s="2">
        <v>0</v>
      </c>
      <c r="AE530" s="2">
        <v>0</v>
      </c>
      <c r="AF530" s="2">
        <v>0</v>
      </c>
      <c r="AG530" s="2">
        <v>0</v>
      </c>
      <c r="AH530" t="s">
        <v>97</v>
      </c>
      <c r="AI530">
        <v>5</v>
      </c>
    </row>
    <row r="531" spans="1:35" x14ac:dyDescent="0.25">
      <c r="A531" t="s">
        <v>1823</v>
      </c>
      <c r="B531" t="s">
        <v>713</v>
      </c>
      <c r="C531" t="s">
        <v>1450</v>
      </c>
      <c r="D531" t="s">
        <v>1755</v>
      </c>
      <c r="E531" s="2">
        <v>111.58695652173913</v>
      </c>
      <c r="F531" s="2">
        <v>5.3043478260869561</v>
      </c>
      <c r="G531" s="2">
        <v>0</v>
      </c>
      <c r="H531" s="2">
        <v>0</v>
      </c>
      <c r="I531" s="2">
        <v>0.23586956521739133</v>
      </c>
      <c r="J531" s="2">
        <v>0</v>
      </c>
      <c r="K531" s="2">
        <v>0</v>
      </c>
      <c r="L531" s="2">
        <v>10.638478260869567</v>
      </c>
      <c r="M531" s="2">
        <v>8.478260869565217E-2</v>
      </c>
      <c r="N531" s="2">
        <v>11.164347826086953</v>
      </c>
      <c r="O531" s="2">
        <v>0.10081044223650884</v>
      </c>
      <c r="P531" s="2">
        <v>0</v>
      </c>
      <c r="Q531" s="2">
        <v>12.580652173913039</v>
      </c>
      <c r="R531" s="2">
        <v>0.11274303526202997</v>
      </c>
      <c r="S531" s="2">
        <v>15.759239130434782</v>
      </c>
      <c r="T531" s="2">
        <v>16.690760869565214</v>
      </c>
      <c r="U531" s="2">
        <v>0</v>
      </c>
      <c r="V531" s="2">
        <v>0.29080459770114941</v>
      </c>
      <c r="W531" s="2">
        <v>20.135326086956518</v>
      </c>
      <c r="X531" s="2">
        <v>17.708152173913032</v>
      </c>
      <c r="Y531" s="2">
        <v>0</v>
      </c>
      <c r="Z531" s="2">
        <v>0.33913890512370914</v>
      </c>
      <c r="AA531" s="2">
        <v>0</v>
      </c>
      <c r="AB531" s="2">
        <v>0</v>
      </c>
      <c r="AC531" s="2">
        <v>0</v>
      </c>
      <c r="AD531" s="2">
        <v>0</v>
      </c>
      <c r="AE531" s="2">
        <v>0.79086956521739116</v>
      </c>
      <c r="AF531" s="2">
        <v>0</v>
      </c>
      <c r="AG531" s="2">
        <v>0</v>
      </c>
      <c r="AH531" t="s">
        <v>21</v>
      </c>
      <c r="AI531">
        <v>5</v>
      </c>
    </row>
    <row r="532" spans="1:35" x14ac:dyDescent="0.25">
      <c r="A532" t="s">
        <v>1823</v>
      </c>
      <c r="B532" t="s">
        <v>913</v>
      </c>
      <c r="C532" t="s">
        <v>1560</v>
      </c>
      <c r="D532" t="s">
        <v>1755</v>
      </c>
      <c r="E532" s="2">
        <v>106.29347826086956</v>
      </c>
      <c r="F532" s="2">
        <v>5.3913043478260869</v>
      </c>
      <c r="G532" s="2">
        <v>0</v>
      </c>
      <c r="H532" s="2">
        <v>0</v>
      </c>
      <c r="I532" s="2">
        <v>5.4782608695652177</v>
      </c>
      <c r="J532" s="2">
        <v>0</v>
      </c>
      <c r="K532" s="2">
        <v>0</v>
      </c>
      <c r="L532" s="2">
        <v>13.738804347826084</v>
      </c>
      <c r="M532" s="2">
        <v>7.3152173913043489E-2</v>
      </c>
      <c r="N532" s="2">
        <v>10.385652173913041</v>
      </c>
      <c r="O532" s="2">
        <v>9.8395541466407596E-2</v>
      </c>
      <c r="P532" s="2">
        <v>0</v>
      </c>
      <c r="Q532" s="2">
        <v>24.72684782608696</v>
      </c>
      <c r="R532" s="2">
        <v>0.23262808058083653</v>
      </c>
      <c r="S532" s="2">
        <v>14.362500000000001</v>
      </c>
      <c r="T532" s="2">
        <v>18.033043478260868</v>
      </c>
      <c r="U532" s="2">
        <v>0</v>
      </c>
      <c r="V532" s="2">
        <v>0.30477451682176093</v>
      </c>
      <c r="W532" s="2">
        <v>17.985760869565219</v>
      </c>
      <c r="X532" s="2">
        <v>14.432282608695655</v>
      </c>
      <c r="Y532" s="2">
        <v>0</v>
      </c>
      <c r="Z532" s="2">
        <v>0.30498619490745477</v>
      </c>
      <c r="AA532" s="2">
        <v>0</v>
      </c>
      <c r="AB532" s="2">
        <v>0</v>
      </c>
      <c r="AC532" s="2">
        <v>0</v>
      </c>
      <c r="AD532" s="2">
        <v>0</v>
      </c>
      <c r="AE532" s="2">
        <v>0.38260869565217392</v>
      </c>
      <c r="AF532" s="2">
        <v>0</v>
      </c>
      <c r="AG532" s="2">
        <v>0</v>
      </c>
      <c r="AH532" t="s">
        <v>221</v>
      </c>
      <c r="AI532">
        <v>5</v>
      </c>
    </row>
    <row r="533" spans="1:35" x14ac:dyDescent="0.25">
      <c r="A533" t="s">
        <v>1823</v>
      </c>
      <c r="B533" t="s">
        <v>1117</v>
      </c>
      <c r="C533" t="s">
        <v>1560</v>
      </c>
      <c r="D533" t="s">
        <v>1755</v>
      </c>
      <c r="E533" s="2">
        <v>86.358695652173907</v>
      </c>
      <c r="F533" s="2">
        <v>4.7826086956521738</v>
      </c>
      <c r="G533" s="2">
        <v>0.29347826086956524</v>
      </c>
      <c r="H533" s="2">
        <v>0</v>
      </c>
      <c r="I533" s="2">
        <v>0</v>
      </c>
      <c r="J533" s="2">
        <v>0</v>
      </c>
      <c r="K533" s="2">
        <v>0</v>
      </c>
      <c r="L533" s="2">
        <v>7.9858695652173921</v>
      </c>
      <c r="M533" s="2">
        <v>0</v>
      </c>
      <c r="N533" s="2">
        <v>8.659782608695652</v>
      </c>
      <c r="O533" s="2">
        <v>0.10027690371302707</v>
      </c>
      <c r="P533" s="2">
        <v>0</v>
      </c>
      <c r="Q533" s="2">
        <v>10.470978260869568</v>
      </c>
      <c r="R533" s="2">
        <v>0.12124984266834492</v>
      </c>
      <c r="S533" s="2">
        <v>11.987717391304349</v>
      </c>
      <c r="T533" s="2">
        <v>9.383369565217393</v>
      </c>
      <c r="U533" s="2">
        <v>0</v>
      </c>
      <c r="V533" s="2">
        <v>0.24746884833228452</v>
      </c>
      <c r="W533" s="2">
        <v>12.881956521739129</v>
      </c>
      <c r="X533" s="2">
        <v>12.152608695652177</v>
      </c>
      <c r="Y533" s="2">
        <v>0</v>
      </c>
      <c r="Z533" s="2">
        <v>0.28989049716803023</v>
      </c>
      <c r="AA533" s="2">
        <v>0</v>
      </c>
      <c r="AB533" s="2">
        <v>0</v>
      </c>
      <c r="AC533" s="2">
        <v>0</v>
      </c>
      <c r="AD533" s="2">
        <v>0</v>
      </c>
      <c r="AE533" s="2">
        <v>3.6539130434782598</v>
      </c>
      <c r="AF533" s="2">
        <v>0</v>
      </c>
      <c r="AG533" s="2">
        <v>0</v>
      </c>
      <c r="AH533" t="s">
        <v>425</v>
      </c>
      <c r="AI533">
        <v>5</v>
      </c>
    </row>
    <row r="534" spans="1:35" x14ac:dyDescent="0.25">
      <c r="A534" t="s">
        <v>1823</v>
      </c>
      <c r="B534" t="s">
        <v>951</v>
      </c>
      <c r="C534" t="s">
        <v>1575</v>
      </c>
      <c r="D534" t="s">
        <v>1768</v>
      </c>
      <c r="E534" s="2">
        <v>95.369565217391298</v>
      </c>
      <c r="F534" s="2">
        <v>5.6521739130434785</v>
      </c>
      <c r="G534" s="2">
        <v>5.6521739130434785</v>
      </c>
      <c r="H534" s="2">
        <v>0</v>
      </c>
      <c r="I534" s="2">
        <v>6.0869565217391308</v>
      </c>
      <c r="J534" s="2">
        <v>0</v>
      </c>
      <c r="K534" s="2">
        <v>19.782608695652176</v>
      </c>
      <c r="L534" s="2">
        <v>4.7763043478260867</v>
      </c>
      <c r="M534" s="2">
        <v>10.921195652173912</v>
      </c>
      <c r="N534" s="2">
        <v>0</v>
      </c>
      <c r="O534" s="2">
        <v>0.11451447458399817</v>
      </c>
      <c r="P534" s="2">
        <v>0</v>
      </c>
      <c r="Q534" s="2">
        <v>15.821739130434779</v>
      </c>
      <c r="R534" s="2">
        <v>0.16589924777752446</v>
      </c>
      <c r="S534" s="2">
        <v>14.241847826086957</v>
      </c>
      <c r="T534" s="2">
        <v>15.249130434782609</v>
      </c>
      <c r="U534" s="2">
        <v>0</v>
      </c>
      <c r="V534" s="2">
        <v>0.30922840209710512</v>
      </c>
      <c r="W534" s="2">
        <v>9.2978260869565208</v>
      </c>
      <c r="X534" s="2">
        <v>14.674456521739133</v>
      </c>
      <c r="Y534" s="2">
        <v>0</v>
      </c>
      <c r="Z534" s="2">
        <v>0.25136197857305681</v>
      </c>
      <c r="AA534" s="2">
        <v>0</v>
      </c>
      <c r="AB534" s="2">
        <v>4.1739130434782608</v>
      </c>
      <c r="AC534" s="2">
        <v>0</v>
      </c>
      <c r="AD534" s="2">
        <v>21.665760869565219</v>
      </c>
      <c r="AE534" s="2">
        <v>0</v>
      </c>
      <c r="AF534" s="2">
        <v>0</v>
      </c>
      <c r="AG534" s="2">
        <v>0</v>
      </c>
      <c r="AH534" t="s">
        <v>259</v>
      </c>
      <c r="AI534">
        <v>5</v>
      </c>
    </row>
    <row r="535" spans="1:35" x14ac:dyDescent="0.25">
      <c r="A535" t="s">
        <v>1823</v>
      </c>
      <c r="B535" t="s">
        <v>845</v>
      </c>
      <c r="C535" t="s">
        <v>1428</v>
      </c>
      <c r="D535" t="s">
        <v>1748</v>
      </c>
      <c r="E535" s="2">
        <v>68.630434782608702</v>
      </c>
      <c r="F535" s="2">
        <v>18.402173913043477</v>
      </c>
      <c r="G535" s="2">
        <v>0</v>
      </c>
      <c r="H535" s="2">
        <v>0.27173913043478259</v>
      </c>
      <c r="I535" s="2">
        <v>7.5217391304347819E-2</v>
      </c>
      <c r="J535" s="2">
        <v>0</v>
      </c>
      <c r="K535" s="2">
        <v>0</v>
      </c>
      <c r="L535" s="2">
        <v>3.7125000000000012</v>
      </c>
      <c r="M535" s="2">
        <v>0</v>
      </c>
      <c r="N535" s="2">
        <v>4.7092391304347823</v>
      </c>
      <c r="O535" s="2">
        <v>6.8617358251504584E-2</v>
      </c>
      <c r="P535" s="2">
        <v>4.9728260869565215</v>
      </c>
      <c r="Q535" s="2">
        <v>8.1086956521739122</v>
      </c>
      <c r="R535" s="2">
        <v>0.19060817231548935</v>
      </c>
      <c r="S535" s="2">
        <v>4.2321739130434795</v>
      </c>
      <c r="T535" s="2">
        <v>4.0166304347826074</v>
      </c>
      <c r="U535" s="2">
        <v>0</v>
      </c>
      <c r="V535" s="2">
        <v>0.12019163763066203</v>
      </c>
      <c r="W535" s="2">
        <v>3.7540217391304349</v>
      </c>
      <c r="X535" s="2">
        <v>5.04195652173913</v>
      </c>
      <c r="Y535" s="2">
        <v>2.3658695652173907</v>
      </c>
      <c r="Z535" s="2">
        <v>0.16263699714919225</v>
      </c>
      <c r="AA535" s="2">
        <v>3.8043478260869568E-2</v>
      </c>
      <c r="AB535" s="2">
        <v>0</v>
      </c>
      <c r="AC535" s="2">
        <v>0</v>
      </c>
      <c r="AD535" s="2">
        <v>0</v>
      </c>
      <c r="AE535" s="2">
        <v>0</v>
      </c>
      <c r="AF535" s="2">
        <v>0</v>
      </c>
      <c r="AG535" s="2">
        <v>0</v>
      </c>
      <c r="AH535" t="s">
        <v>153</v>
      </c>
      <c r="AI535">
        <v>5</v>
      </c>
    </row>
    <row r="536" spans="1:35" x14ac:dyDescent="0.25">
      <c r="A536" t="s">
        <v>1823</v>
      </c>
      <c r="B536" t="s">
        <v>1304</v>
      </c>
      <c r="C536" t="s">
        <v>1698</v>
      </c>
      <c r="D536" t="s">
        <v>1750</v>
      </c>
      <c r="E536" s="2">
        <v>67.141304347826093</v>
      </c>
      <c r="F536" s="2">
        <v>0</v>
      </c>
      <c r="G536" s="2">
        <v>0.56521739130434778</v>
      </c>
      <c r="H536" s="2">
        <v>0.27717391304347827</v>
      </c>
      <c r="I536" s="2">
        <v>1.9673913043478262</v>
      </c>
      <c r="J536" s="2">
        <v>0</v>
      </c>
      <c r="K536" s="2">
        <v>0</v>
      </c>
      <c r="L536" s="2">
        <v>1.8841304347826091</v>
      </c>
      <c r="M536" s="2">
        <v>0</v>
      </c>
      <c r="N536" s="2">
        <v>10.074347826086957</v>
      </c>
      <c r="O536" s="2">
        <v>0.15004694835680749</v>
      </c>
      <c r="P536" s="2">
        <v>0</v>
      </c>
      <c r="Q536" s="2">
        <v>19.185108695652179</v>
      </c>
      <c r="R536" s="2">
        <v>0.28574226971021538</v>
      </c>
      <c r="S536" s="2">
        <v>9.0420652173913023</v>
      </c>
      <c r="T536" s="2">
        <v>6.7449999999999992</v>
      </c>
      <c r="U536" s="2">
        <v>0</v>
      </c>
      <c r="V536" s="2">
        <v>0.23513194107171759</v>
      </c>
      <c r="W536" s="2">
        <v>9.5018478260869568</v>
      </c>
      <c r="X536" s="2">
        <v>15.192826086956517</v>
      </c>
      <c r="Y536" s="2">
        <v>0</v>
      </c>
      <c r="Z536" s="2">
        <v>0.36780152177432401</v>
      </c>
      <c r="AA536" s="2">
        <v>0</v>
      </c>
      <c r="AB536" s="2">
        <v>0</v>
      </c>
      <c r="AC536" s="2">
        <v>0</v>
      </c>
      <c r="AD536" s="2">
        <v>0</v>
      </c>
      <c r="AE536" s="2">
        <v>0</v>
      </c>
      <c r="AF536" s="2">
        <v>0</v>
      </c>
      <c r="AG536" s="2">
        <v>0</v>
      </c>
      <c r="AH536" t="s">
        <v>612</v>
      </c>
      <c r="AI536">
        <v>5</v>
      </c>
    </row>
    <row r="537" spans="1:35" x14ac:dyDescent="0.25">
      <c r="A537" t="s">
        <v>1823</v>
      </c>
      <c r="B537" t="s">
        <v>809</v>
      </c>
      <c r="C537" t="s">
        <v>1430</v>
      </c>
      <c r="D537" t="s">
        <v>1724</v>
      </c>
      <c r="E537" s="2">
        <v>39.891304347826086</v>
      </c>
      <c r="F537" s="2">
        <v>5.0434782608695654</v>
      </c>
      <c r="G537" s="2">
        <v>0.67391304347826086</v>
      </c>
      <c r="H537" s="2">
        <v>0.18478260869565216</v>
      </c>
      <c r="I537" s="2">
        <v>0.27173913043478259</v>
      </c>
      <c r="J537" s="2">
        <v>0</v>
      </c>
      <c r="K537" s="2">
        <v>0</v>
      </c>
      <c r="L537" s="2">
        <v>1.0613043478260873</v>
      </c>
      <c r="M537" s="2">
        <v>4.8396739130434785</v>
      </c>
      <c r="N537" s="2">
        <v>0</v>
      </c>
      <c r="O537" s="2">
        <v>0.1213215258855586</v>
      </c>
      <c r="P537" s="2">
        <v>0</v>
      </c>
      <c r="Q537" s="2">
        <v>11.510869565217391</v>
      </c>
      <c r="R537" s="2">
        <v>0.28855585831062669</v>
      </c>
      <c r="S537" s="2">
        <v>1.1371739130434784</v>
      </c>
      <c r="T537" s="2">
        <v>6.1931521739130417</v>
      </c>
      <c r="U537" s="2">
        <v>0</v>
      </c>
      <c r="V537" s="2">
        <v>0.18375749318801085</v>
      </c>
      <c r="W537" s="2">
        <v>1.821521739130435</v>
      </c>
      <c r="X537" s="2">
        <v>5.0498913043478257</v>
      </c>
      <c r="Y537" s="2">
        <v>0</v>
      </c>
      <c r="Z537" s="2">
        <v>0.17225340599455041</v>
      </c>
      <c r="AA537" s="2">
        <v>0</v>
      </c>
      <c r="AB537" s="2">
        <v>0</v>
      </c>
      <c r="AC537" s="2">
        <v>0</v>
      </c>
      <c r="AD537" s="2">
        <v>0</v>
      </c>
      <c r="AE537" s="2">
        <v>0</v>
      </c>
      <c r="AF537" s="2">
        <v>0</v>
      </c>
      <c r="AG537" s="2">
        <v>0</v>
      </c>
      <c r="AH537" t="s">
        <v>117</v>
      </c>
      <c r="AI537">
        <v>5</v>
      </c>
    </row>
    <row r="538" spans="1:35" x14ac:dyDescent="0.25">
      <c r="A538" t="s">
        <v>1823</v>
      </c>
      <c r="B538" t="s">
        <v>770</v>
      </c>
      <c r="C538" t="s">
        <v>1483</v>
      </c>
      <c r="D538" t="s">
        <v>1724</v>
      </c>
      <c r="E538" s="2">
        <v>58.413043478260867</v>
      </c>
      <c r="F538" s="2">
        <v>4.8695652173913047</v>
      </c>
      <c r="G538" s="2">
        <v>0.21195652173913043</v>
      </c>
      <c r="H538" s="2">
        <v>0.22282608695652173</v>
      </c>
      <c r="I538" s="2">
        <v>0.69021739130434778</v>
      </c>
      <c r="J538" s="2">
        <v>0</v>
      </c>
      <c r="K538" s="2">
        <v>0</v>
      </c>
      <c r="L538" s="2">
        <v>1.5244565217391304</v>
      </c>
      <c r="M538" s="2">
        <v>0.19565217391304349</v>
      </c>
      <c r="N538" s="2">
        <v>4.6793478260869561</v>
      </c>
      <c r="O538" s="2">
        <v>8.3457387420915519E-2</v>
      </c>
      <c r="P538" s="2">
        <v>5.5543478260869561</v>
      </c>
      <c r="Q538" s="2">
        <v>0</v>
      </c>
      <c r="R538" s="2">
        <v>9.5087458131745434E-2</v>
      </c>
      <c r="S538" s="2">
        <v>2.0135869565217392</v>
      </c>
      <c r="T538" s="2">
        <v>5.4945652173913047</v>
      </c>
      <c r="U538" s="2">
        <v>0</v>
      </c>
      <c r="V538" s="2">
        <v>0.12853554149609231</v>
      </c>
      <c r="W538" s="2">
        <v>0.86956521739130432</v>
      </c>
      <c r="X538" s="2">
        <v>6.4538043478260869</v>
      </c>
      <c r="Y538" s="2">
        <v>0</v>
      </c>
      <c r="Z538" s="2">
        <v>0.12537216226274656</v>
      </c>
      <c r="AA538" s="2">
        <v>0</v>
      </c>
      <c r="AB538" s="2">
        <v>0</v>
      </c>
      <c r="AC538" s="2">
        <v>0</v>
      </c>
      <c r="AD538" s="2">
        <v>0</v>
      </c>
      <c r="AE538" s="2">
        <v>0</v>
      </c>
      <c r="AF538" s="2">
        <v>0</v>
      </c>
      <c r="AG538" s="2">
        <v>0</v>
      </c>
      <c r="AH538" t="s">
        <v>78</v>
      </c>
      <c r="AI538">
        <v>5</v>
      </c>
    </row>
    <row r="539" spans="1:35" x14ac:dyDescent="0.25">
      <c r="A539" t="s">
        <v>1823</v>
      </c>
      <c r="B539" t="s">
        <v>1306</v>
      </c>
      <c r="C539" t="s">
        <v>1419</v>
      </c>
      <c r="D539" t="s">
        <v>1770</v>
      </c>
      <c r="E539" s="2">
        <v>57.630434782608695</v>
      </c>
      <c r="F539" s="2">
        <v>4.7826086956521738</v>
      </c>
      <c r="G539" s="2">
        <v>0</v>
      </c>
      <c r="H539" s="2">
        <v>0.39130434782608697</v>
      </c>
      <c r="I539" s="2">
        <v>0.50543478260869568</v>
      </c>
      <c r="J539" s="2">
        <v>0</v>
      </c>
      <c r="K539" s="2">
        <v>0</v>
      </c>
      <c r="L539" s="2">
        <v>1.7674999999999998</v>
      </c>
      <c r="M539" s="2">
        <v>0</v>
      </c>
      <c r="N539" s="2">
        <v>5.2255434782608692</v>
      </c>
      <c r="O539" s="2">
        <v>9.0673330818559023E-2</v>
      </c>
      <c r="P539" s="2">
        <v>5.7038043478260869</v>
      </c>
      <c r="Q539" s="2">
        <v>9.6277173913043477</v>
      </c>
      <c r="R539" s="2">
        <v>0.26603168615616746</v>
      </c>
      <c r="S539" s="2">
        <v>1.6806521739130429</v>
      </c>
      <c r="T539" s="2">
        <v>12.271086956521737</v>
      </c>
      <c r="U539" s="2">
        <v>0</v>
      </c>
      <c r="V539" s="2">
        <v>0.24208977744247448</v>
      </c>
      <c r="W539" s="2">
        <v>1.1711956521739133</v>
      </c>
      <c r="X539" s="2">
        <v>11.939891304347826</v>
      </c>
      <c r="Y539" s="2">
        <v>0</v>
      </c>
      <c r="Z539" s="2">
        <v>0.22750282912108641</v>
      </c>
      <c r="AA539" s="2">
        <v>0</v>
      </c>
      <c r="AB539" s="2">
        <v>0</v>
      </c>
      <c r="AC539" s="2">
        <v>0</v>
      </c>
      <c r="AD539" s="2">
        <v>0</v>
      </c>
      <c r="AE539" s="2">
        <v>0</v>
      </c>
      <c r="AF539" s="2">
        <v>0</v>
      </c>
      <c r="AG539" s="2">
        <v>0</v>
      </c>
      <c r="AH539" t="s">
        <v>614</v>
      </c>
      <c r="AI539">
        <v>5</v>
      </c>
    </row>
    <row r="540" spans="1:35" x14ac:dyDescent="0.25">
      <c r="A540" t="s">
        <v>1823</v>
      </c>
      <c r="B540" t="s">
        <v>927</v>
      </c>
      <c r="C540" t="s">
        <v>1568</v>
      </c>
      <c r="D540" t="s">
        <v>1795</v>
      </c>
      <c r="E540" s="2">
        <v>69.945652173913047</v>
      </c>
      <c r="F540" s="2">
        <v>5.709999999999992</v>
      </c>
      <c r="G540" s="2">
        <v>9.7826086956521743E-2</v>
      </c>
      <c r="H540" s="2">
        <v>0.40880434782608688</v>
      </c>
      <c r="I540" s="2">
        <v>8.6956521739130432E-2</v>
      </c>
      <c r="J540" s="2">
        <v>0</v>
      </c>
      <c r="K540" s="2">
        <v>0</v>
      </c>
      <c r="L540" s="2">
        <v>5.2542391304347804</v>
      </c>
      <c r="M540" s="2">
        <v>0.13043478260869565</v>
      </c>
      <c r="N540" s="2">
        <v>8.7055434782608785</v>
      </c>
      <c r="O540" s="2">
        <v>0.12632634032634044</v>
      </c>
      <c r="P540" s="2">
        <v>0.13043478260869565</v>
      </c>
      <c r="Q540" s="2">
        <v>17.182065217391305</v>
      </c>
      <c r="R540" s="2">
        <v>0.2475135975135975</v>
      </c>
      <c r="S540" s="2">
        <v>5.6707608695652176</v>
      </c>
      <c r="T540" s="2">
        <v>8.3822826086956521</v>
      </c>
      <c r="U540" s="2">
        <v>0</v>
      </c>
      <c r="V540" s="2">
        <v>0.20091375291375291</v>
      </c>
      <c r="W540" s="2">
        <v>1.7398913043478259</v>
      </c>
      <c r="X540" s="2">
        <v>12.790217391304351</v>
      </c>
      <c r="Y540" s="2">
        <v>0</v>
      </c>
      <c r="Z540" s="2">
        <v>0.20773426573426576</v>
      </c>
      <c r="AA540" s="2">
        <v>0</v>
      </c>
      <c r="AB540" s="2">
        <v>0</v>
      </c>
      <c r="AC540" s="2">
        <v>0</v>
      </c>
      <c r="AD540" s="2">
        <v>0</v>
      </c>
      <c r="AE540" s="2">
        <v>0</v>
      </c>
      <c r="AF540" s="2">
        <v>0</v>
      </c>
      <c r="AG540" s="2">
        <v>0</v>
      </c>
      <c r="AH540" t="s">
        <v>235</v>
      </c>
      <c r="AI540">
        <v>5</v>
      </c>
    </row>
    <row r="541" spans="1:35" x14ac:dyDescent="0.25">
      <c r="A541" t="s">
        <v>1823</v>
      </c>
      <c r="B541" t="s">
        <v>921</v>
      </c>
      <c r="C541" t="s">
        <v>1415</v>
      </c>
      <c r="D541" t="s">
        <v>1776</v>
      </c>
      <c r="E541" s="2">
        <v>75.054347826086953</v>
      </c>
      <c r="F541" s="2">
        <v>5.709999999999992</v>
      </c>
      <c r="G541" s="2">
        <v>1.0869565217391304</v>
      </c>
      <c r="H541" s="2">
        <v>0.28532608695652173</v>
      </c>
      <c r="I541" s="2">
        <v>0.76086956521739135</v>
      </c>
      <c r="J541" s="2">
        <v>0</v>
      </c>
      <c r="K541" s="2">
        <v>0</v>
      </c>
      <c r="L541" s="2">
        <v>0.75945652173913047</v>
      </c>
      <c r="M541" s="2">
        <v>0</v>
      </c>
      <c r="N541" s="2">
        <v>17.121086956521761</v>
      </c>
      <c r="O541" s="2">
        <v>0.22811585807385984</v>
      </c>
      <c r="P541" s="2">
        <v>0.19565217391304349</v>
      </c>
      <c r="Q541" s="2">
        <v>10.513586956521738</v>
      </c>
      <c r="R541" s="2">
        <v>0.14268645908761765</v>
      </c>
      <c r="S541" s="2">
        <v>2.2671739130434778</v>
      </c>
      <c r="T541" s="2">
        <v>10.166195652173915</v>
      </c>
      <c r="U541" s="2">
        <v>0</v>
      </c>
      <c r="V541" s="2">
        <v>0.16565821868211444</v>
      </c>
      <c r="W541" s="2">
        <v>3.9734782608695638</v>
      </c>
      <c r="X541" s="2">
        <v>5.0017391304347827</v>
      </c>
      <c r="Y541" s="2">
        <v>0</v>
      </c>
      <c r="Z541" s="2">
        <v>0.1195829109341057</v>
      </c>
      <c r="AA541" s="2">
        <v>0</v>
      </c>
      <c r="AB541" s="2">
        <v>0</v>
      </c>
      <c r="AC541" s="2">
        <v>0</v>
      </c>
      <c r="AD541" s="2">
        <v>27.435543478260897</v>
      </c>
      <c r="AE541" s="2">
        <v>0</v>
      </c>
      <c r="AF541" s="2">
        <v>0</v>
      </c>
      <c r="AG541" s="2">
        <v>0</v>
      </c>
      <c r="AH541" t="s">
        <v>229</v>
      </c>
      <c r="AI541">
        <v>5</v>
      </c>
    </row>
    <row r="542" spans="1:35" x14ac:dyDescent="0.25">
      <c r="A542" t="s">
        <v>1823</v>
      </c>
      <c r="B542" t="s">
        <v>1049</v>
      </c>
      <c r="C542" t="s">
        <v>1432</v>
      </c>
      <c r="D542" t="s">
        <v>1745</v>
      </c>
      <c r="E542" s="2">
        <v>56.032608695652172</v>
      </c>
      <c r="F542" s="2">
        <v>14.548913043478262</v>
      </c>
      <c r="G542" s="2">
        <v>0</v>
      </c>
      <c r="H542" s="2">
        <v>0.21739130434782608</v>
      </c>
      <c r="I542" s="2">
        <v>4.8043478260869561</v>
      </c>
      <c r="J542" s="2">
        <v>0</v>
      </c>
      <c r="K542" s="2">
        <v>0</v>
      </c>
      <c r="L542" s="2">
        <v>1.5298913043478262</v>
      </c>
      <c r="M542" s="2">
        <v>9.7826086956521743E-2</v>
      </c>
      <c r="N542" s="2">
        <v>0</v>
      </c>
      <c r="O542" s="2">
        <v>1.7458777885548014E-3</v>
      </c>
      <c r="P542" s="2">
        <v>5.25</v>
      </c>
      <c r="Q542" s="2">
        <v>55.766304347826086</v>
      </c>
      <c r="R542" s="2">
        <v>1.0889427740058195</v>
      </c>
      <c r="S542" s="2">
        <v>6.0054347826086953</v>
      </c>
      <c r="T542" s="2">
        <v>0</v>
      </c>
      <c r="U542" s="2">
        <v>0</v>
      </c>
      <c r="V542" s="2">
        <v>0.10717749757516974</v>
      </c>
      <c r="W542" s="2">
        <v>8.4347826086956523</v>
      </c>
      <c r="X542" s="2">
        <v>0</v>
      </c>
      <c r="Y542" s="2">
        <v>0</v>
      </c>
      <c r="Z542" s="2">
        <v>0.15053346265761397</v>
      </c>
      <c r="AA542" s="2">
        <v>0</v>
      </c>
      <c r="AB542" s="2">
        <v>0</v>
      </c>
      <c r="AC542" s="2">
        <v>0</v>
      </c>
      <c r="AD542" s="2">
        <v>0</v>
      </c>
      <c r="AE542" s="2">
        <v>0.14402173913043478</v>
      </c>
      <c r="AF542" s="2">
        <v>0</v>
      </c>
      <c r="AG542" s="2">
        <v>0</v>
      </c>
      <c r="AH542" t="s">
        <v>357</v>
      </c>
      <c r="AI542">
        <v>5</v>
      </c>
    </row>
    <row r="543" spans="1:35" x14ac:dyDescent="0.25">
      <c r="A543" t="s">
        <v>1823</v>
      </c>
      <c r="B543" t="s">
        <v>1340</v>
      </c>
      <c r="C543" t="s">
        <v>1416</v>
      </c>
      <c r="D543" t="s">
        <v>1776</v>
      </c>
      <c r="E543" s="2">
        <v>48.271739130434781</v>
      </c>
      <c r="F543" s="2">
        <v>4.9565217391304346</v>
      </c>
      <c r="G543" s="2">
        <v>0.14130434782608695</v>
      </c>
      <c r="H543" s="2">
        <v>0.22826086956521738</v>
      </c>
      <c r="I543" s="2">
        <v>0.23097826086956522</v>
      </c>
      <c r="J543" s="2">
        <v>0</v>
      </c>
      <c r="K543" s="2">
        <v>0</v>
      </c>
      <c r="L543" s="2">
        <v>0.32771739130434779</v>
      </c>
      <c r="M543" s="2">
        <v>5.1603260869565215</v>
      </c>
      <c r="N543" s="2">
        <v>5.1304347826086953</v>
      </c>
      <c r="O543" s="2">
        <v>0.21318396757487051</v>
      </c>
      <c r="P543" s="2">
        <v>3.5652173913043477</v>
      </c>
      <c r="Q543" s="2">
        <v>17.869565217391305</v>
      </c>
      <c r="R543" s="2">
        <v>0.44404413420400812</v>
      </c>
      <c r="S543" s="2">
        <v>0.44532608695652171</v>
      </c>
      <c r="T543" s="2">
        <v>3.9316304347826079</v>
      </c>
      <c r="U543" s="2">
        <v>0</v>
      </c>
      <c r="V543" s="2">
        <v>9.0673271785633863E-2</v>
      </c>
      <c r="W543" s="2">
        <v>1.4783695652173912</v>
      </c>
      <c r="X543" s="2">
        <v>3.9753260869565219</v>
      </c>
      <c r="Y543" s="2">
        <v>0</v>
      </c>
      <c r="Z543" s="2">
        <v>0.11297905877054717</v>
      </c>
      <c r="AA543" s="2">
        <v>0</v>
      </c>
      <c r="AB543" s="2">
        <v>0</v>
      </c>
      <c r="AC543" s="2">
        <v>0</v>
      </c>
      <c r="AD543" s="2">
        <v>0</v>
      </c>
      <c r="AE543" s="2">
        <v>0</v>
      </c>
      <c r="AF543" s="2">
        <v>0</v>
      </c>
      <c r="AG543" s="2">
        <v>0</v>
      </c>
      <c r="AH543" t="s">
        <v>649</v>
      </c>
      <c r="AI543">
        <v>5</v>
      </c>
    </row>
    <row r="544" spans="1:35" x14ac:dyDescent="0.25">
      <c r="A544" t="s">
        <v>1823</v>
      </c>
      <c r="B544" t="s">
        <v>719</v>
      </c>
      <c r="C544" t="s">
        <v>1455</v>
      </c>
      <c r="D544" t="s">
        <v>1769</v>
      </c>
      <c r="E544" s="2">
        <v>89.684782608695656</v>
      </c>
      <c r="F544" s="2">
        <v>11.881304347826084</v>
      </c>
      <c r="G544" s="2">
        <v>0</v>
      </c>
      <c r="H544" s="2">
        <v>0</v>
      </c>
      <c r="I544" s="2">
        <v>0</v>
      </c>
      <c r="J544" s="2">
        <v>0</v>
      </c>
      <c r="K544" s="2">
        <v>0</v>
      </c>
      <c r="L544" s="2">
        <v>1.3203260869565216</v>
      </c>
      <c r="M544" s="2">
        <v>4.997065217391305</v>
      </c>
      <c r="N544" s="2">
        <v>0</v>
      </c>
      <c r="O544" s="2">
        <v>5.5718094776390746E-2</v>
      </c>
      <c r="P544" s="2">
        <v>25.225108695652171</v>
      </c>
      <c r="Q544" s="2">
        <v>0</v>
      </c>
      <c r="R544" s="2">
        <v>0.28126408920130891</v>
      </c>
      <c r="S544" s="2">
        <v>0.51989130434782627</v>
      </c>
      <c r="T544" s="2">
        <v>1.859891304347826</v>
      </c>
      <c r="U544" s="2">
        <v>0</v>
      </c>
      <c r="V544" s="2">
        <v>2.6534965458732275E-2</v>
      </c>
      <c r="W544" s="2">
        <v>0.9722826086956522</v>
      </c>
      <c r="X544" s="2">
        <v>0.18032608695652175</v>
      </c>
      <c r="Y544" s="2">
        <v>3.1219565217391305</v>
      </c>
      <c r="Z544" s="2">
        <v>4.766210156344685E-2</v>
      </c>
      <c r="AA544" s="2">
        <v>8.1828260869565206</v>
      </c>
      <c r="AB544" s="2">
        <v>30.059782608695652</v>
      </c>
      <c r="AC544" s="2">
        <v>0</v>
      </c>
      <c r="AD544" s="2">
        <v>0</v>
      </c>
      <c r="AE544" s="2">
        <v>0</v>
      </c>
      <c r="AF544" s="2">
        <v>0</v>
      </c>
      <c r="AG544" s="2">
        <v>0</v>
      </c>
      <c r="AH544" t="s">
        <v>27</v>
      </c>
      <c r="AI544">
        <v>5</v>
      </c>
    </row>
    <row r="545" spans="1:35" x14ac:dyDescent="0.25">
      <c r="A545" t="s">
        <v>1823</v>
      </c>
      <c r="B545" t="s">
        <v>1271</v>
      </c>
      <c r="C545" t="s">
        <v>1683</v>
      </c>
      <c r="D545" t="s">
        <v>1736</v>
      </c>
      <c r="E545" s="2">
        <v>42.815217391304351</v>
      </c>
      <c r="F545" s="2">
        <v>5.2989130434782608</v>
      </c>
      <c r="G545" s="2">
        <v>0.13043478260869565</v>
      </c>
      <c r="H545" s="2">
        <v>0</v>
      </c>
      <c r="I545" s="2">
        <v>0.2608695652173913</v>
      </c>
      <c r="J545" s="2">
        <v>0</v>
      </c>
      <c r="K545" s="2">
        <v>0</v>
      </c>
      <c r="L545" s="2">
        <v>3.8882608695652183</v>
      </c>
      <c r="M545" s="2">
        <v>4.8725000000000014</v>
      </c>
      <c r="N545" s="2">
        <v>0</v>
      </c>
      <c r="O545" s="2">
        <v>0.11380299568418382</v>
      </c>
      <c r="P545" s="2">
        <v>4.9348913043478264</v>
      </c>
      <c r="Q545" s="2">
        <v>4.3659782608695661</v>
      </c>
      <c r="R545" s="2">
        <v>0.21723280020309726</v>
      </c>
      <c r="S545" s="2">
        <v>4.7080434782608735</v>
      </c>
      <c r="T545" s="2">
        <v>0.26076086956521743</v>
      </c>
      <c r="U545" s="2">
        <v>0</v>
      </c>
      <c r="V545" s="2">
        <v>0.11605229753744614</v>
      </c>
      <c r="W545" s="2">
        <v>1.0371739130434783</v>
      </c>
      <c r="X545" s="2">
        <v>5.2406521739130456</v>
      </c>
      <c r="Y545" s="2">
        <v>0</v>
      </c>
      <c r="Z545" s="2">
        <v>0.14662604722010666</v>
      </c>
      <c r="AA545" s="2">
        <v>0</v>
      </c>
      <c r="AB545" s="2">
        <v>0</v>
      </c>
      <c r="AC545" s="2">
        <v>0</v>
      </c>
      <c r="AD545" s="2">
        <v>0</v>
      </c>
      <c r="AE545" s="2">
        <v>0</v>
      </c>
      <c r="AF545" s="2">
        <v>0</v>
      </c>
      <c r="AG545" s="2">
        <v>0</v>
      </c>
      <c r="AH545" t="s">
        <v>579</v>
      </c>
      <c r="AI545">
        <v>5</v>
      </c>
    </row>
    <row r="546" spans="1:35" x14ac:dyDescent="0.25">
      <c r="A546" t="s">
        <v>1823</v>
      </c>
      <c r="B546" t="s">
        <v>1033</v>
      </c>
      <c r="C546" t="s">
        <v>1456</v>
      </c>
      <c r="D546" t="s">
        <v>1771</v>
      </c>
      <c r="E546" s="2">
        <v>148.56521739130434</v>
      </c>
      <c r="F546" s="2">
        <v>5.2173913043478262</v>
      </c>
      <c r="G546" s="2">
        <v>0</v>
      </c>
      <c r="H546" s="2">
        <v>0</v>
      </c>
      <c r="I546" s="2">
        <v>1.6521739130434783</v>
      </c>
      <c r="J546" s="2">
        <v>0</v>
      </c>
      <c r="K546" s="2">
        <v>0</v>
      </c>
      <c r="L546" s="2">
        <v>5.2632608695652152</v>
      </c>
      <c r="M546" s="2">
        <v>5.3880434782608715</v>
      </c>
      <c r="N546" s="2">
        <v>14.354891304347829</v>
      </c>
      <c r="O546" s="2">
        <v>0.13289069359086922</v>
      </c>
      <c r="P546" s="2">
        <v>0</v>
      </c>
      <c r="Q546" s="2">
        <v>31.9445652173913</v>
      </c>
      <c r="R546" s="2">
        <v>0.21502048580626279</v>
      </c>
      <c r="S546" s="2">
        <v>5.0656521739130413</v>
      </c>
      <c r="T546" s="2">
        <v>10.202282608695651</v>
      </c>
      <c r="U546" s="2">
        <v>0</v>
      </c>
      <c r="V546" s="2">
        <v>0.10276924202516825</v>
      </c>
      <c r="W546" s="2">
        <v>4.1503260869565217</v>
      </c>
      <c r="X546" s="2">
        <v>5.9284782608695652</v>
      </c>
      <c r="Y546" s="2">
        <v>0</v>
      </c>
      <c r="Z546" s="2">
        <v>6.7840942347088082E-2</v>
      </c>
      <c r="AA546" s="2">
        <v>0</v>
      </c>
      <c r="AB546" s="2">
        <v>0</v>
      </c>
      <c r="AC546" s="2">
        <v>0</v>
      </c>
      <c r="AD546" s="2">
        <v>0</v>
      </c>
      <c r="AE546" s="2">
        <v>0</v>
      </c>
      <c r="AF546" s="2">
        <v>0</v>
      </c>
      <c r="AG546" s="2">
        <v>0</v>
      </c>
      <c r="AH546" t="s">
        <v>341</v>
      </c>
      <c r="AI546">
        <v>5</v>
      </c>
    </row>
    <row r="547" spans="1:35" x14ac:dyDescent="0.25">
      <c r="A547" t="s">
        <v>1823</v>
      </c>
      <c r="B547" t="s">
        <v>946</v>
      </c>
      <c r="C547" t="s">
        <v>1453</v>
      </c>
      <c r="D547" t="s">
        <v>1719</v>
      </c>
      <c r="E547" s="2">
        <v>90.956521739130437</v>
      </c>
      <c r="F547" s="2">
        <v>5.6521739130434785</v>
      </c>
      <c r="G547" s="2">
        <v>0</v>
      </c>
      <c r="H547" s="2">
        <v>0.15217391304347827</v>
      </c>
      <c r="I547" s="2">
        <v>5.7391304347826084</v>
      </c>
      <c r="J547" s="2">
        <v>0</v>
      </c>
      <c r="K547" s="2">
        <v>0</v>
      </c>
      <c r="L547" s="2">
        <v>5.0755434782608706</v>
      </c>
      <c r="M547" s="2">
        <v>5.3913043478260869</v>
      </c>
      <c r="N547" s="2">
        <v>3.4864130434782608</v>
      </c>
      <c r="O547" s="2">
        <v>9.7603967495219879E-2</v>
      </c>
      <c r="P547" s="2">
        <v>3.7391304347826089</v>
      </c>
      <c r="Q547" s="2">
        <v>8.1388043478260901</v>
      </c>
      <c r="R547" s="2">
        <v>0.13058914913957939</v>
      </c>
      <c r="S547" s="2">
        <v>10.63130434782609</v>
      </c>
      <c r="T547" s="2">
        <v>8.9323913043478225</v>
      </c>
      <c r="U547" s="2">
        <v>0</v>
      </c>
      <c r="V547" s="2">
        <v>0.21508843212237092</v>
      </c>
      <c r="W547" s="2">
        <v>3.0000000000000004</v>
      </c>
      <c r="X547" s="2">
        <v>13.127282608695648</v>
      </c>
      <c r="Y547" s="2">
        <v>0</v>
      </c>
      <c r="Z547" s="2">
        <v>0.17730760038240911</v>
      </c>
      <c r="AA547" s="2">
        <v>0</v>
      </c>
      <c r="AB547" s="2">
        <v>0</v>
      </c>
      <c r="AC547" s="2">
        <v>0</v>
      </c>
      <c r="AD547" s="2">
        <v>0</v>
      </c>
      <c r="AE547" s="2">
        <v>0</v>
      </c>
      <c r="AF547" s="2">
        <v>0</v>
      </c>
      <c r="AG547" s="2">
        <v>0</v>
      </c>
      <c r="AH547" t="s">
        <v>254</v>
      </c>
      <c r="AI547">
        <v>5</v>
      </c>
    </row>
    <row r="548" spans="1:35" x14ac:dyDescent="0.25">
      <c r="A548" t="s">
        <v>1823</v>
      </c>
      <c r="B548" t="s">
        <v>941</v>
      </c>
      <c r="C548" t="s">
        <v>1474</v>
      </c>
      <c r="D548" t="s">
        <v>1757</v>
      </c>
      <c r="E548" s="2">
        <v>75.989130434782609</v>
      </c>
      <c r="F548" s="2">
        <v>4.2608695652173916</v>
      </c>
      <c r="G548" s="2">
        <v>0</v>
      </c>
      <c r="H548" s="2">
        <v>0.10326086956521739</v>
      </c>
      <c r="I548" s="2">
        <v>5.6521739130434785</v>
      </c>
      <c r="J548" s="2">
        <v>0</v>
      </c>
      <c r="K548" s="2">
        <v>0</v>
      </c>
      <c r="L548" s="2">
        <v>2.5703260869565225</v>
      </c>
      <c r="M548" s="2">
        <v>5.5652173913043477</v>
      </c>
      <c r="N548" s="2">
        <v>0</v>
      </c>
      <c r="O548" s="2">
        <v>7.3237019024460018E-2</v>
      </c>
      <c r="P548" s="2">
        <v>0</v>
      </c>
      <c r="Q548" s="2">
        <v>13.932065217391305</v>
      </c>
      <c r="R548" s="2">
        <v>0.18334286940351882</v>
      </c>
      <c r="S548" s="2">
        <v>6.0314130434782598</v>
      </c>
      <c r="T548" s="2">
        <v>4.6816304347826083</v>
      </c>
      <c r="U548" s="2">
        <v>0</v>
      </c>
      <c r="V548" s="2">
        <v>0.14098126162208552</v>
      </c>
      <c r="W548" s="2">
        <v>4.4234782608695653</v>
      </c>
      <c r="X548" s="2">
        <v>7.2793478260869557</v>
      </c>
      <c r="Y548" s="2">
        <v>0</v>
      </c>
      <c r="Z548" s="2">
        <v>0.15400657988842795</v>
      </c>
      <c r="AA548" s="2">
        <v>0</v>
      </c>
      <c r="AB548" s="2">
        <v>0</v>
      </c>
      <c r="AC548" s="2">
        <v>0</v>
      </c>
      <c r="AD548" s="2">
        <v>0</v>
      </c>
      <c r="AE548" s="2">
        <v>0</v>
      </c>
      <c r="AF548" s="2">
        <v>0</v>
      </c>
      <c r="AG548" s="2">
        <v>0</v>
      </c>
      <c r="AH548" t="s">
        <v>249</v>
      </c>
      <c r="AI548">
        <v>5</v>
      </c>
    </row>
    <row r="549" spans="1:35" x14ac:dyDescent="0.25">
      <c r="A549" t="s">
        <v>1823</v>
      </c>
      <c r="B549" t="s">
        <v>1084</v>
      </c>
      <c r="C549" t="s">
        <v>1549</v>
      </c>
      <c r="D549" t="s">
        <v>1719</v>
      </c>
      <c r="E549" s="2">
        <v>75.141304347826093</v>
      </c>
      <c r="F549" s="2">
        <v>4.3478260869565215</v>
      </c>
      <c r="G549" s="2">
        <v>0</v>
      </c>
      <c r="H549" s="2">
        <v>9.7826086956521743E-2</v>
      </c>
      <c r="I549" s="2">
        <v>5.2173913043478262</v>
      </c>
      <c r="J549" s="2">
        <v>0</v>
      </c>
      <c r="K549" s="2">
        <v>0</v>
      </c>
      <c r="L549" s="2">
        <v>3.6943478260869567</v>
      </c>
      <c r="M549" s="2">
        <v>3.652173913043478</v>
      </c>
      <c r="N549" s="2">
        <v>0</v>
      </c>
      <c r="O549" s="2">
        <v>4.8604079270938808E-2</v>
      </c>
      <c r="P549" s="2">
        <v>5.4782608695652177</v>
      </c>
      <c r="Q549" s="2">
        <v>6.2961956521739131</v>
      </c>
      <c r="R549" s="2">
        <v>0.1566975263995371</v>
      </c>
      <c r="S549" s="2">
        <v>10.669673913043477</v>
      </c>
      <c r="T549" s="2">
        <v>6.4050000000000011</v>
      </c>
      <c r="U549" s="2">
        <v>0</v>
      </c>
      <c r="V549" s="2">
        <v>0.22723419644148701</v>
      </c>
      <c r="W549" s="2">
        <v>2.5502173913043475</v>
      </c>
      <c r="X549" s="2">
        <v>9.9251086956521686</v>
      </c>
      <c r="Y549" s="2">
        <v>0</v>
      </c>
      <c r="Z549" s="2">
        <v>0.1660248806596267</v>
      </c>
      <c r="AA549" s="2">
        <v>0</v>
      </c>
      <c r="AB549" s="2">
        <v>0</v>
      </c>
      <c r="AC549" s="2">
        <v>0</v>
      </c>
      <c r="AD549" s="2">
        <v>0</v>
      </c>
      <c r="AE549" s="2">
        <v>0</v>
      </c>
      <c r="AF549" s="2">
        <v>0</v>
      </c>
      <c r="AG549" s="2">
        <v>0</v>
      </c>
      <c r="AH549" t="s">
        <v>392</v>
      </c>
      <c r="AI549">
        <v>5</v>
      </c>
    </row>
    <row r="550" spans="1:35" x14ac:dyDescent="0.25">
      <c r="A550" t="s">
        <v>1823</v>
      </c>
      <c r="B550" t="s">
        <v>1066</v>
      </c>
      <c r="C550" t="s">
        <v>1433</v>
      </c>
      <c r="D550" t="s">
        <v>1758</v>
      </c>
      <c r="E550" s="2">
        <v>94.543478260869563</v>
      </c>
      <c r="F550" s="2">
        <v>5.4782608695652177</v>
      </c>
      <c r="G550" s="2">
        <v>0</v>
      </c>
      <c r="H550" s="2">
        <v>0.11956521739130435</v>
      </c>
      <c r="I550" s="2">
        <v>5.3043478260869561</v>
      </c>
      <c r="J550" s="2">
        <v>0</v>
      </c>
      <c r="K550" s="2">
        <v>0</v>
      </c>
      <c r="L550" s="2">
        <v>7.0846739130434804</v>
      </c>
      <c r="M550" s="2">
        <v>1.826086956521739</v>
      </c>
      <c r="N550" s="2">
        <v>3.4701086956521738</v>
      </c>
      <c r="O550" s="2">
        <v>5.6018624971257765E-2</v>
      </c>
      <c r="P550" s="2">
        <v>5.0434782608695654</v>
      </c>
      <c r="Q550" s="2">
        <v>8.6855434782608683</v>
      </c>
      <c r="R550" s="2">
        <v>0.1452138422625891</v>
      </c>
      <c r="S550" s="2">
        <v>6.7315217391304358</v>
      </c>
      <c r="T550" s="2">
        <v>6.3184782608695675</v>
      </c>
      <c r="U550" s="2">
        <v>0</v>
      </c>
      <c r="V550" s="2">
        <v>0.13803173143251327</v>
      </c>
      <c r="W550" s="2">
        <v>13.848586956521743</v>
      </c>
      <c r="X550" s="2">
        <v>6.3679347826086961</v>
      </c>
      <c r="Y550" s="2">
        <v>0</v>
      </c>
      <c r="Z550" s="2">
        <v>0.21383306507243049</v>
      </c>
      <c r="AA550" s="2">
        <v>0</v>
      </c>
      <c r="AB550" s="2">
        <v>0</v>
      </c>
      <c r="AC550" s="2">
        <v>0</v>
      </c>
      <c r="AD550" s="2">
        <v>0</v>
      </c>
      <c r="AE550" s="2">
        <v>0</v>
      </c>
      <c r="AF550" s="2">
        <v>0</v>
      </c>
      <c r="AG550" s="2">
        <v>0</v>
      </c>
      <c r="AH550" t="s">
        <v>374</v>
      </c>
      <c r="AI550">
        <v>5</v>
      </c>
    </row>
    <row r="551" spans="1:35" x14ac:dyDescent="0.25">
      <c r="A551" t="s">
        <v>1823</v>
      </c>
      <c r="B551" t="s">
        <v>978</v>
      </c>
      <c r="C551" t="s">
        <v>1441</v>
      </c>
      <c r="D551" t="s">
        <v>1764</v>
      </c>
      <c r="E551" s="2">
        <v>78.239130434782609</v>
      </c>
      <c r="F551" s="2">
        <v>5.4782608695652177</v>
      </c>
      <c r="G551" s="2">
        <v>0</v>
      </c>
      <c r="H551" s="2">
        <v>9.7826086956521743E-2</v>
      </c>
      <c r="I551" s="2">
        <v>4.0869565217391308</v>
      </c>
      <c r="J551" s="2">
        <v>0</v>
      </c>
      <c r="K551" s="2">
        <v>0</v>
      </c>
      <c r="L551" s="2">
        <v>5.8826086956521744</v>
      </c>
      <c r="M551" s="2">
        <v>2.8695652173913042</v>
      </c>
      <c r="N551" s="2">
        <v>0</v>
      </c>
      <c r="O551" s="2">
        <v>3.6676854681856066E-2</v>
      </c>
      <c r="P551" s="2">
        <v>0</v>
      </c>
      <c r="Q551" s="2">
        <v>13.543478260869565</v>
      </c>
      <c r="R551" s="2">
        <v>0.17310363989997221</v>
      </c>
      <c r="S551" s="2">
        <v>3.2291304347826091</v>
      </c>
      <c r="T551" s="2">
        <v>2.7844565217391306</v>
      </c>
      <c r="U551" s="2">
        <v>0</v>
      </c>
      <c r="V551" s="2">
        <v>7.6861628230063914E-2</v>
      </c>
      <c r="W551" s="2">
        <v>4.3499999999999996</v>
      </c>
      <c r="X551" s="2">
        <v>4.3729347826086951</v>
      </c>
      <c r="Y551" s="2">
        <v>0</v>
      </c>
      <c r="Z551" s="2">
        <v>0.11149069185884966</v>
      </c>
      <c r="AA551" s="2">
        <v>0</v>
      </c>
      <c r="AB551" s="2">
        <v>0</v>
      </c>
      <c r="AC551" s="2">
        <v>0</v>
      </c>
      <c r="AD551" s="2">
        <v>0</v>
      </c>
      <c r="AE551" s="2">
        <v>0</v>
      </c>
      <c r="AF551" s="2">
        <v>0</v>
      </c>
      <c r="AG551" s="2">
        <v>0</v>
      </c>
      <c r="AH551" t="s">
        <v>286</v>
      </c>
      <c r="AI551">
        <v>5</v>
      </c>
    </row>
    <row r="552" spans="1:35" x14ac:dyDescent="0.25">
      <c r="A552" t="s">
        <v>1823</v>
      </c>
      <c r="B552" t="s">
        <v>969</v>
      </c>
      <c r="C552" t="s">
        <v>1440</v>
      </c>
      <c r="D552" t="s">
        <v>1763</v>
      </c>
      <c r="E552" s="2">
        <v>96.913043478260875</v>
      </c>
      <c r="F552" s="2">
        <v>5.6521739130434785</v>
      </c>
      <c r="G552" s="2">
        <v>0</v>
      </c>
      <c r="H552" s="2">
        <v>0.1358695652173913</v>
      </c>
      <c r="I552" s="2">
        <v>5.1304347826086953</v>
      </c>
      <c r="J552" s="2">
        <v>0</v>
      </c>
      <c r="K552" s="2">
        <v>0</v>
      </c>
      <c r="L552" s="2">
        <v>3.7752173913043472</v>
      </c>
      <c r="M552" s="2">
        <v>2.7826086956521738</v>
      </c>
      <c r="N552" s="2">
        <v>0</v>
      </c>
      <c r="O552" s="2">
        <v>2.8712427097353072E-2</v>
      </c>
      <c r="P552" s="2">
        <v>1.5652173913043479</v>
      </c>
      <c r="Q552" s="2">
        <v>10.730978260869565</v>
      </c>
      <c r="R552" s="2">
        <v>0.12687864513234634</v>
      </c>
      <c r="S552" s="2">
        <v>4.8811956521739139</v>
      </c>
      <c r="T552" s="2">
        <v>4.7867391304347828</v>
      </c>
      <c r="U552" s="2">
        <v>0</v>
      </c>
      <c r="V552" s="2">
        <v>9.9758860475549577E-2</v>
      </c>
      <c r="W552" s="2">
        <v>10.425978260869567</v>
      </c>
      <c r="X552" s="2">
        <v>3.6186956521739133</v>
      </c>
      <c r="Y552" s="2">
        <v>0</v>
      </c>
      <c r="Z552" s="2">
        <v>0.14492036787797219</v>
      </c>
      <c r="AA552" s="2">
        <v>0</v>
      </c>
      <c r="AB552" s="2">
        <v>0</v>
      </c>
      <c r="AC552" s="2">
        <v>0</v>
      </c>
      <c r="AD552" s="2">
        <v>0</v>
      </c>
      <c r="AE552" s="2">
        <v>0</v>
      </c>
      <c r="AF552" s="2">
        <v>0</v>
      </c>
      <c r="AG552" s="2">
        <v>0</v>
      </c>
      <c r="AH552" t="s">
        <v>277</v>
      </c>
      <c r="AI552">
        <v>5</v>
      </c>
    </row>
    <row r="553" spans="1:35" x14ac:dyDescent="0.25">
      <c r="A553" t="s">
        <v>1823</v>
      </c>
      <c r="B553" t="s">
        <v>942</v>
      </c>
      <c r="C553" t="s">
        <v>1391</v>
      </c>
      <c r="D553" t="s">
        <v>1765</v>
      </c>
      <c r="E553" s="2">
        <v>55</v>
      </c>
      <c r="F553" s="2">
        <v>5.5652173913043477</v>
      </c>
      <c r="G553" s="2">
        <v>0</v>
      </c>
      <c r="H553" s="2">
        <v>7.6086956521739135E-2</v>
      </c>
      <c r="I553" s="2">
        <v>0</v>
      </c>
      <c r="J553" s="2">
        <v>0</v>
      </c>
      <c r="K553" s="2">
        <v>0</v>
      </c>
      <c r="L553" s="2">
        <v>1.5503260869565214</v>
      </c>
      <c r="M553" s="2">
        <v>5.4782608695652177</v>
      </c>
      <c r="N553" s="2">
        <v>0</v>
      </c>
      <c r="O553" s="2">
        <v>9.960474308300396E-2</v>
      </c>
      <c r="P553" s="2">
        <v>5.3913043478260869</v>
      </c>
      <c r="Q553" s="2">
        <v>4.4782608695652177</v>
      </c>
      <c r="R553" s="2">
        <v>0.17944664031620555</v>
      </c>
      <c r="S553" s="2">
        <v>1.6867391304347823</v>
      </c>
      <c r="T553" s="2">
        <v>2.2700000000000005</v>
      </c>
      <c r="U553" s="2">
        <v>0</v>
      </c>
      <c r="V553" s="2">
        <v>7.1940711462450596E-2</v>
      </c>
      <c r="W553" s="2">
        <v>5.5033695652173895</v>
      </c>
      <c r="X553" s="2">
        <v>3.9940217391304329</v>
      </c>
      <c r="Y553" s="2">
        <v>0</v>
      </c>
      <c r="Z553" s="2">
        <v>0.17267984189723312</v>
      </c>
      <c r="AA553" s="2">
        <v>0</v>
      </c>
      <c r="AB553" s="2">
        <v>0</v>
      </c>
      <c r="AC553" s="2">
        <v>0</v>
      </c>
      <c r="AD553" s="2">
        <v>0</v>
      </c>
      <c r="AE553" s="2">
        <v>0</v>
      </c>
      <c r="AF553" s="2">
        <v>0</v>
      </c>
      <c r="AG553" s="2">
        <v>0</v>
      </c>
      <c r="AH553" t="s">
        <v>250</v>
      </c>
      <c r="AI553">
        <v>5</v>
      </c>
    </row>
    <row r="554" spans="1:35" x14ac:dyDescent="0.25">
      <c r="A554" t="s">
        <v>1823</v>
      </c>
      <c r="B554" t="s">
        <v>1115</v>
      </c>
      <c r="C554" t="s">
        <v>1456</v>
      </c>
      <c r="D554" t="s">
        <v>1771</v>
      </c>
      <c r="E554" s="2">
        <v>70.086956521739125</v>
      </c>
      <c r="F554" s="2">
        <v>4.6086956521739131</v>
      </c>
      <c r="G554" s="2">
        <v>0</v>
      </c>
      <c r="H554" s="2">
        <v>8.1521739130434784E-2</v>
      </c>
      <c r="I554" s="2">
        <v>4.0869565217391308</v>
      </c>
      <c r="J554" s="2">
        <v>0</v>
      </c>
      <c r="K554" s="2">
        <v>0</v>
      </c>
      <c r="L554" s="2">
        <v>6.3018478260869566</v>
      </c>
      <c r="M554" s="2">
        <v>1.4782608695652173</v>
      </c>
      <c r="N554" s="2">
        <v>0</v>
      </c>
      <c r="O554" s="2">
        <v>2.1091811414392061E-2</v>
      </c>
      <c r="P554" s="2">
        <v>4.4347826086956523</v>
      </c>
      <c r="Q554" s="2">
        <v>8.0597826086956523</v>
      </c>
      <c r="R554" s="2">
        <v>0.1782723325062035</v>
      </c>
      <c r="S554" s="2">
        <v>2.3396739130434776</v>
      </c>
      <c r="T554" s="2">
        <v>5.1152173913043484</v>
      </c>
      <c r="U554" s="2">
        <v>0</v>
      </c>
      <c r="V554" s="2">
        <v>0.10636631513647643</v>
      </c>
      <c r="W554" s="2">
        <v>4.5214130434782609</v>
      </c>
      <c r="X554" s="2">
        <v>4.8465217391304352</v>
      </c>
      <c r="Y554" s="2">
        <v>0</v>
      </c>
      <c r="Z554" s="2">
        <v>0.13366160049627793</v>
      </c>
      <c r="AA554" s="2">
        <v>0</v>
      </c>
      <c r="AB554" s="2">
        <v>0</v>
      </c>
      <c r="AC554" s="2">
        <v>0</v>
      </c>
      <c r="AD554" s="2">
        <v>0</v>
      </c>
      <c r="AE554" s="2">
        <v>0</v>
      </c>
      <c r="AF554" s="2">
        <v>0</v>
      </c>
      <c r="AG554" s="2">
        <v>0</v>
      </c>
      <c r="AH554" t="s">
        <v>423</v>
      </c>
      <c r="AI554">
        <v>5</v>
      </c>
    </row>
    <row r="555" spans="1:35" x14ac:dyDescent="0.25">
      <c r="A555" t="s">
        <v>1823</v>
      </c>
      <c r="B555" t="s">
        <v>1179</v>
      </c>
      <c r="C555" t="s">
        <v>1654</v>
      </c>
      <c r="D555" t="s">
        <v>1758</v>
      </c>
      <c r="E555" s="2">
        <v>71.847826086956516</v>
      </c>
      <c r="F555" s="2">
        <v>5.6521739130434785</v>
      </c>
      <c r="G555" s="2">
        <v>0</v>
      </c>
      <c r="H555" s="2">
        <v>8.1521739130434784E-2</v>
      </c>
      <c r="I555" s="2">
        <v>5.6521739130434785</v>
      </c>
      <c r="J555" s="2">
        <v>0</v>
      </c>
      <c r="K555" s="2">
        <v>0</v>
      </c>
      <c r="L555" s="2">
        <v>3.5101086956521752</v>
      </c>
      <c r="M555" s="2">
        <v>4.6086956521739131</v>
      </c>
      <c r="N555" s="2">
        <v>0</v>
      </c>
      <c r="O555" s="2">
        <v>6.4145234493192135E-2</v>
      </c>
      <c r="P555" s="2">
        <v>4.1739130434782608</v>
      </c>
      <c r="Q555" s="2">
        <v>6.0522826086956512</v>
      </c>
      <c r="R555" s="2">
        <v>0.14233131618759454</v>
      </c>
      <c r="S555" s="2">
        <v>4.7463043478260856</v>
      </c>
      <c r="T555" s="2">
        <v>4.0741304347826084</v>
      </c>
      <c r="U555" s="2">
        <v>0</v>
      </c>
      <c r="V555" s="2">
        <v>0.12276550680786684</v>
      </c>
      <c r="W555" s="2">
        <v>5.5420652173913041</v>
      </c>
      <c r="X555" s="2">
        <v>7.6060869565217386</v>
      </c>
      <c r="Y555" s="2">
        <v>0</v>
      </c>
      <c r="Z555" s="2">
        <v>0.18300000000000002</v>
      </c>
      <c r="AA555" s="2">
        <v>0</v>
      </c>
      <c r="AB555" s="2">
        <v>0</v>
      </c>
      <c r="AC555" s="2">
        <v>0</v>
      </c>
      <c r="AD555" s="2">
        <v>0</v>
      </c>
      <c r="AE555" s="2">
        <v>0</v>
      </c>
      <c r="AF555" s="2">
        <v>0</v>
      </c>
      <c r="AG555" s="2">
        <v>0</v>
      </c>
      <c r="AH555" t="s">
        <v>487</v>
      </c>
      <c r="AI555">
        <v>5</v>
      </c>
    </row>
    <row r="556" spans="1:35" x14ac:dyDescent="0.25">
      <c r="A556" t="s">
        <v>1823</v>
      </c>
      <c r="B556" t="s">
        <v>769</v>
      </c>
      <c r="C556" t="s">
        <v>1433</v>
      </c>
      <c r="D556" t="s">
        <v>1758</v>
      </c>
      <c r="E556" s="2">
        <v>141.5</v>
      </c>
      <c r="F556" s="2">
        <v>53.239130434782609</v>
      </c>
      <c r="G556" s="2">
        <v>0.17391304347826086</v>
      </c>
      <c r="H556" s="2">
        <v>0.69565217391304346</v>
      </c>
      <c r="I556" s="2">
        <v>71.201086956521735</v>
      </c>
      <c r="J556" s="2">
        <v>0</v>
      </c>
      <c r="K556" s="2">
        <v>0</v>
      </c>
      <c r="L556" s="2">
        <v>4.9489130434782602</v>
      </c>
      <c r="M556" s="2">
        <v>8.6956521739130432E-2</v>
      </c>
      <c r="N556" s="2">
        <v>0</v>
      </c>
      <c r="O556" s="2">
        <v>6.1453372253802421E-4</v>
      </c>
      <c r="P556" s="2">
        <v>5.2989130434782608</v>
      </c>
      <c r="Q556" s="2">
        <v>15.163043478260869</v>
      </c>
      <c r="R556" s="2">
        <v>0.14460746658472884</v>
      </c>
      <c r="S556" s="2">
        <v>5.2438043478260878</v>
      </c>
      <c r="T556" s="2">
        <v>7.5261956521739117</v>
      </c>
      <c r="U556" s="2">
        <v>0</v>
      </c>
      <c r="V556" s="2">
        <v>9.0247349823321554E-2</v>
      </c>
      <c r="W556" s="2">
        <v>4.3516304347826074</v>
      </c>
      <c r="X556" s="2">
        <v>8.7267391304347832</v>
      </c>
      <c r="Y556" s="2">
        <v>0</v>
      </c>
      <c r="Z556" s="2">
        <v>9.242664003687201E-2</v>
      </c>
      <c r="AA556" s="2">
        <v>31.394021739130434</v>
      </c>
      <c r="AB556" s="2">
        <v>0</v>
      </c>
      <c r="AC556" s="2">
        <v>0</v>
      </c>
      <c r="AD556" s="2">
        <v>0</v>
      </c>
      <c r="AE556" s="2">
        <v>0</v>
      </c>
      <c r="AF556" s="2">
        <v>0</v>
      </c>
      <c r="AG556" s="2">
        <v>0</v>
      </c>
      <c r="AH556" t="s">
        <v>77</v>
      </c>
      <c r="AI556">
        <v>5</v>
      </c>
    </row>
    <row r="557" spans="1:35" x14ac:dyDescent="0.25">
      <c r="A557" t="s">
        <v>1823</v>
      </c>
      <c r="B557" t="s">
        <v>1203</v>
      </c>
      <c r="C557" t="s">
        <v>1418</v>
      </c>
      <c r="D557" t="s">
        <v>1789</v>
      </c>
      <c r="E557" s="2">
        <v>37.336956521739133</v>
      </c>
      <c r="F557" s="2">
        <v>5.2989130434782608</v>
      </c>
      <c r="G557" s="2">
        <v>0</v>
      </c>
      <c r="H557" s="2">
        <v>0.14673913043478262</v>
      </c>
      <c r="I557" s="2">
        <v>0.2608695652173913</v>
      </c>
      <c r="J557" s="2">
        <v>0</v>
      </c>
      <c r="K557" s="2">
        <v>0</v>
      </c>
      <c r="L557" s="2">
        <v>0.2423913043478261</v>
      </c>
      <c r="M557" s="2">
        <v>0</v>
      </c>
      <c r="N557" s="2">
        <v>5.3480434782608697</v>
      </c>
      <c r="O557" s="2">
        <v>0.14323726346433768</v>
      </c>
      <c r="P557" s="2">
        <v>5.3072826086956519</v>
      </c>
      <c r="Q557" s="2">
        <v>0</v>
      </c>
      <c r="R557" s="2">
        <v>0.14214556040756912</v>
      </c>
      <c r="S557" s="2">
        <v>0.44130434782608696</v>
      </c>
      <c r="T557" s="2">
        <v>2.4195652173913045</v>
      </c>
      <c r="U557" s="2">
        <v>0</v>
      </c>
      <c r="V557" s="2">
        <v>7.6622998544395915E-2</v>
      </c>
      <c r="W557" s="2">
        <v>0.55206521739130432</v>
      </c>
      <c r="X557" s="2">
        <v>0.88423913043478219</v>
      </c>
      <c r="Y557" s="2">
        <v>0</v>
      </c>
      <c r="Z557" s="2">
        <v>3.8468704512372616E-2</v>
      </c>
      <c r="AA557" s="2">
        <v>0</v>
      </c>
      <c r="AB557" s="2">
        <v>0</v>
      </c>
      <c r="AC557" s="2">
        <v>0</v>
      </c>
      <c r="AD557" s="2">
        <v>0</v>
      </c>
      <c r="AE557" s="2">
        <v>0</v>
      </c>
      <c r="AF557" s="2">
        <v>0</v>
      </c>
      <c r="AG557" s="2">
        <v>0</v>
      </c>
      <c r="AH557" t="s">
        <v>511</v>
      </c>
      <c r="AI557">
        <v>5</v>
      </c>
    </row>
    <row r="558" spans="1:35" x14ac:dyDescent="0.25">
      <c r="A558" t="s">
        <v>1823</v>
      </c>
      <c r="B558" t="s">
        <v>1318</v>
      </c>
      <c r="C558" t="s">
        <v>1653</v>
      </c>
      <c r="D558" t="s">
        <v>1762</v>
      </c>
      <c r="E558" s="2">
        <v>42.304347826086953</v>
      </c>
      <c r="F558" s="2">
        <v>5.3804347826086953</v>
      </c>
      <c r="G558" s="2">
        <v>0</v>
      </c>
      <c r="H558" s="2">
        <v>0.18663043478260871</v>
      </c>
      <c r="I558" s="2">
        <v>0.30434782608695654</v>
      </c>
      <c r="J558" s="2">
        <v>0</v>
      </c>
      <c r="K558" s="2">
        <v>0</v>
      </c>
      <c r="L558" s="2">
        <v>0.77717391304347816</v>
      </c>
      <c r="M558" s="2">
        <v>0</v>
      </c>
      <c r="N558" s="2">
        <v>0</v>
      </c>
      <c r="O558" s="2">
        <v>0</v>
      </c>
      <c r="P558" s="2">
        <v>5.5977173913043492</v>
      </c>
      <c r="Q558" s="2">
        <v>10.491739130434782</v>
      </c>
      <c r="R558" s="2">
        <v>0.38032631038026726</v>
      </c>
      <c r="S558" s="2">
        <v>0.17119565217391305</v>
      </c>
      <c r="T558" s="2">
        <v>0.76152173913043486</v>
      </c>
      <c r="U558" s="2">
        <v>0</v>
      </c>
      <c r="V558" s="2">
        <v>2.2047790339157249E-2</v>
      </c>
      <c r="W558" s="2">
        <v>0.3681521739130435</v>
      </c>
      <c r="X558" s="2">
        <v>0.79358695652173938</v>
      </c>
      <c r="Y558" s="2">
        <v>0</v>
      </c>
      <c r="Z558" s="2">
        <v>2.7461459403905455E-2</v>
      </c>
      <c r="AA558" s="2">
        <v>0</v>
      </c>
      <c r="AB558" s="2">
        <v>0</v>
      </c>
      <c r="AC558" s="2">
        <v>0</v>
      </c>
      <c r="AD558" s="2">
        <v>0</v>
      </c>
      <c r="AE558" s="2">
        <v>0</v>
      </c>
      <c r="AF558" s="2">
        <v>0</v>
      </c>
      <c r="AG558" s="2">
        <v>0</v>
      </c>
      <c r="AH558" t="s">
        <v>626</v>
      </c>
      <c r="AI558">
        <v>5</v>
      </c>
    </row>
    <row r="559" spans="1:35" x14ac:dyDescent="0.25">
      <c r="A559" t="s">
        <v>1823</v>
      </c>
      <c r="B559" t="s">
        <v>1175</v>
      </c>
      <c r="C559" t="s">
        <v>1653</v>
      </c>
      <c r="D559" t="s">
        <v>1762</v>
      </c>
      <c r="E559" s="2">
        <v>21.358695652173914</v>
      </c>
      <c r="F559" s="2">
        <v>1.7934782608695652</v>
      </c>
      <c r="G559" s="2">
        <v>0</v>
      </c>
      <c r="H559" s="2">
        <v>0.10054347826086957</v>
      </c>
      <c r="I559" s="2">
        <v>0.2608695652173913</v>
      </c>
      <c r="J559" s="2">
        <v>0</v>
      </c>
      <c r="K559" s="2">
        <v>0</v>
      </c>
      <c r="L559" s="2">
        <v>1.303804347826087</v>
      </c>
      <c r="M559" s="2">
        <v>0</v>
      </c>
      <c r="N559" s="2">
        <v>3.0823913043478259</v>
      </c>
      <c r="O559" s="2">
        <v>0.14431552162849873</v>
      </c>
      <c r="P559" s="2">
        <v>0</v>
      </c>
      <c r="Q559" s="2">
        <v>0</v>
      </c>
      <c r="R559" s="2">
        <v>0</v>
      </c>
      <c r="S559" s="2">
        <v>0.36445652173913035</v>
      </c>
      <c r="T559" s="2">
        <v>2.5806521739130424</v>
      </c>
      <c r="U559" s="2">
        <v>0</v>
      </c>
      <c r="V559" s="2">
        <v>0.13788804071246813</v>
      </c>
      <c r="W559" s="2">
        <v>0.46478260869565213</v>
      </c>
      <c r="X559" s="2">
        <v>3.7735869565217395</v>
      </c>
      <c r="Y559" s="2">
        <v>0</v>
      </c>
      <c r="Z559" s="2">
        <v>0.19843765903307889</v>
      </c>
      <c r="AA559" s="2">
        <v>0</v>
      </c>
      <c r="AB559" s="2">
        <v>0</v>
      </c>
      <c r="AC559" s="2">
        <v>0</v>
      </c>
      <c r="AD559" s="2">
        <v>0</v>
      </c>
      <c r="AE559" s="2">
        <v>0</v>
      </c>
      <c r="AF559" s="2">
        <v>0</v>
      </c>
      <c r="AG559" s="2">
        <v>0</v>
      </c>
      <c r="AH559" t="s">
        <v>483</v>
      </c>
      <c r="AI559">
        <v>5</v>
      </c>
    </row>
    <row r="560" spans="1:35" x14ac:dyDescent="0.25">
      <c r="A560" t="s">
        <v>1823</v>
      </c>
      <c r="B560" t="s">
        <v>1323</v>
      </c>
      <c r="C560" t="s">
        <v>1703</v>
      </c>
      <c r="D560" t="s">
        <v>1776</v>
      </c>
      <c r="E560" s="2">
        <v>24.369565217391305</v>
      </c>
      <c r="F560" s="2">
        <v>5.0978260869565215</v>
      </c>
      <c r="G560" s="2">
        <v>0</v>
      </c>
      <c r="H560" s="2">
        <v>9.2391304347826081E-2</v>
      </c>
      <c r="I560" s="2">
        <v>0.57608695652173914</v>
      </c>
      <c r="J560" s="2">
        <v>0</v>
      </c>
      <c r="K560" s="2">
        <v>0</v>
      </c>
      <c r="L560" s="2">
        <v>5.434782608695652E-2</v>
      </c>
      <c r="M560" s="2">
        <v>0</v>
      </c>
      <c r="N560" s="2">
        <v>4.9775</v>
      </c>
      <c r="O560" s="2">
        <v>0.2042506690454951</v>
      </c>
      <c r="P560" s="2">
        <v>0</v>
      </c>
      <c r="Q560" s="2">
        <v>3.2139130434782603</v>
      </c>
      <c r="R560" s="2">
        <v>0.13188224799286349</v>
      </c>
      <c r="S560" s="2">
        <v>0.19934782608695648</v>
      </c>
      <c r="T560" s="2">
        <v>0.89521739130434763</v>
      </c>
      <c r="U560" s="2">
        <v>0</v>
      </c>
      <c r="V560" s="2">
        <v>4.4915254237288121E-2</v>
      </c>
      <c r="W560" s="2">
        <v>0.53260869565217395</v>
      </c>
      <c r="X560" s="2">
        <v>0</v>
      </c>
      <c r="Y560" s="2">
        <v>0</v>
      </c>
      <c r="Z560" s="2">
        <v>2.1855486173059768E-2</v>
      </c>
      <c r="AA560" s="2">
        <v>0</v>
      </c>
      <c r="AB560" s="2">
        <v>0</v>
      </c>
      <c r="AC560" s="2">
        <v>0</v>
      </c>
      <c r="AD560" s="2">
        <v>0</v>
      </c>
      <c r="AE560" s="2">
        <v>0</v>
      </c>
      <c r="AF560" s="2">
        <v>0</v>
      </c>
      <c r="AG560" s="2">
        <v>0</v>
      </c>
      <c r="AH560" t="s">
        <v>631</v>
      </c>
      <c r="AI560">
        <v>5</v>
      </c>
    </row>
    <row r="561" spans="1:35" x14ac:dyDescent="0.25">
      <c r="A561" t="s">
        <v>1823</v>
      </c>
      <c r="B561" t="s">
        <v>1373</v>
      </c>
      <c r="C561" t="s">
        <v>1415</v>
      </c>
      <c r="D561" t="s">
        <v>1776</v>
      </c>
      <c r="E561" s="2">
        <v>38.989130434782609</v>
      </c>
      <c r="F561" s="2">
        <v>4.8913043478260869</v>
      </c>
      <c r="G561" s="2">
        <v>0</v>
      </c>
      <c r="H561" s="2">
        <v>0.15760869565217392</v>
      </c>
      <c r="I561" s="2">
        <v>0.31521739130434784</v>
      </c>
      <c r="J561" s="2">
        <v>0</v>
      </c>
      <c r="K561" s="2">
        <v>0</v>
      </c>
      <c r="L561" s="2">
        <v>0</v>
      </c>
      <c r="M561" s="2">
        <v>0</v>
      </c>
      <c r="N561" s="2">
        <v>10.688260869565218</v>
      </c>
      <c r="O561" s="2">
        <v>0.27413437412879843</v>
      </c>
      <c r="P561" s="2">
        <v>4.8695652173913047</v>
      </c>
      <c r="Q561" s="2">
        <v>3.6656521739130437</v>
      </c>
      <c r="R561" s="2">
        <v>0.21891274045163089</v>
      </c>
      <c r="S561" s="2">
        <v>0.15358695652173915</v>
      </c>
      <c r="T561" s="2">
        <v>0.30684782608695654</v>
      </c>
      <c r="U561" s="2">
        <v>0</v>
      </c>
      <c r="V561" s="2">
        <v>1.1809311402286034E-2</v>
      </c>
      <c r="W561" s="2">
        <v>0.37249999999999994</v>
      </c>
      <c r="X561" s="2">
        <v>0</v>
      </c>
      <c r="Y561" s="2">
        <v>0</v>
      </c>
      <c r="Z561" s="2">
        <v>9.5539448006690814E-3</v>
      </c>
      <c r="AA561" s="2">
        <v>0</v>
      </c>
      <c r="AB561" s="2">
        <v>0</v>
      </c>
      <c r="AC561" s="2">
        <v>0</v>
      </c>
      <c r="AD561" s="2">
        <v>0</v>
      </c>
      <c r="AE561" s="2">
        <v>0</v>
      </c>
      <c r="AF561" s="2">
        <v>0</v>
      </c>
      <c r="AG561" s="2">
        <v>0</v>
      </c>
      <c r="AH561" t="s">
        <v>683</v>
      </c>
      <c r="AI561">
        <v>5</v>
      </c>
    </row>
    <row r="562" spans="1:35" x14ac:dyDescent="0.25">
      <c r="A562" t="s">
        <v>1823</v>
      </c>
      <c r="B562" t="s">
        <v>1063</v>
      </c>
      <c r="C562" t="s">
        <v>1456</v>
      </c>
      <c r="D562" t="s">
        <v>1771</v>
      </c>
      <c r="E562" s="2">
        <v>69.934782608695656</v>
      </c>
      <c r="F562" s="2">
        <v>28.105978260869566</v>
      </c>
      <c r="G562" s="2">
        <v>0.2608695652173913</v>
      </c>
      <c r="H562" s="2">
        <v>0.20652173913043478</v>
      </c>
      <c r="I562" s="2">
        <v>38.125</v>
      </c>
      <c r="J562" s="2">
        <v>0</v>
      </c>
      <c r="K562" s="2">
        <v>0</v>
      </c>
      <c r="L562" s="2">
        <v>0.27999999999999997</v>
      </c>
      <c r="M562" s="2">
        <v>8.6956521739130432E-2</v>
      </c>
      <c r="N562" s="2">
        <v>0</v>
      </c>
      <c r="O562" s="2">
        <v>1.2433944668946222E-3</v>
      </c>
      <c r="P562" s="2">
        <v>5.0434782608695654</v>
      </c>
      <c r="Q562" s="2">
        <v>8.4592391304347831</v>
      </c>
      <c r="R562" s="2">
        <v>0.19307584706248057</v>
      </c>
      <c r="S562" s="2">
        <v>0.32989130434782604</v>
      </c>
      <c r="T562" s="2">
        <v>0.48173913043478261</v>
      </c>
      <c r="U562" s="2">
        <v>0</v>
      </c>
      <c r="V562" s="2">
        <v>1.160553310537768E-2</v>
      </c>
      <c r="W562" s="2">
        <v>1.0196739130434782</v>
      </c>
      <c r="X562" s="2">
        <v>3.891304347826087E-2</v>
      </c>
      <c r="Y562" s="2">
        <v>0</v>
      </c>
      <c r="Z562" s="2">
        <v>1.5136773391358408E-2</v>
      </c>
      <c r="AA562" s="2">
        <v>5.6521739130434785</v>
      </c>
      <c r="AB562" s="2">
        <v>0</v>
      </c>
      <c r="AC562" s="2">
        <v>2.0284782608695657</v>
      </c>
      <c r="AD562" s="2">
        <v>0</v>
      </c>
      <c r="AE562" s="2">
        <v>0</v>
      </c>
      <c r="AF562" s="2">
        <v>0</v>
      </c>
      <c r="AG562" s="2">
        <v>0</v>
      </c>
      <c r="AH562" t="s">
        <v>371</v>
      </c>
      <c r="AI562">
        <v>5</v>
      </c>
    </row>
    <row r="563" spans="1:35" x14ac:dyDescent="0.25">
      <c r="A563" t="s">
        <v>1823</v>
      </c>
      <c r="B563" t="s">
        <v>835</v>
      </c>
      <c r="C563" t="s">
        <v>1521</v>
      </c>
      <c r="D563" t="s">
        <v>1750</v>
      </c>
      <c r="E563" s="2">
        <v>86.184782608695656</v>
      </c>
      <c r="F563" s="2">
        <v>5.5652173913043477</v>
      </c>
      <c r="G563" s="2">
        <v>0.52173913043478259</v>
      </c>
      <c r="H563" s="2">
        <v>0.28260869565217389</v>
      </c>
      <c r="I563" s="2">
        <v>2.152173913043478</v>
      </c>
      <c r="J563" s="2">
        <v>0</v>
      </c>
      <c r="K563" s="2">
        <v>0</v>
      </c>
      <c r="L563" s="2">
        <v>3.988260869565218</v>
      </c>
      <c r="M563" s="2">
        <v>5.1195652173913047</v>
      </c>
      <c r="N563" s="2">
        <v>2.4157608695652173</v>
      </c>
      <c r="O563" s="2">
        <v>8.7432210871484423E-2</v>
      </c>
      <c r="P563" s="2">
        <v>4.8695652173913047</v>
      </c>
      <c r="Q563" s="2">
        <v>9.7826086956521738</v>
      </c>
      <c r="R563" s="2">
        <v>0.17000882835162062</v>
      </c>
      <c r="S563" s="2">
        <v>5.6093478260869558</v>
      </c>
      <c r="T563" s="2">
        <v>4.6798913043478265</v>
      </c>
      <c r="U563" s="2">
        <v>0</v>
      </c>
      <c r="V563" s="2">
        <v>0.11938579896582167</v>
      </c>
      <c r="W563" s="2">
        <v>7.6388043478260892</v>
      </c>
      <c r="X563" s="2">
        <v>8.4872826086956579</v>
      </c>
      <c r="Y563" s="2">
        <v>0</v>
      </c>
      <c r="Z563" s="2">
        <v>0.18711060663387571</v>
      </c>
      <c r="AA563" s="2">
        <v>0</v>
      </c>
      <c r="AB563" s="2">
        <v>0</v>
      </c>
      <c r="AC563" s="2">
        <v>0</v>
      </c>
      <c r="AD563" s="2">
        <v>0</v>
      </c>
      <c r="AE563" s="2">
        <v>0</v>
      </c>
      <c r="AF563" s="2">
        <v>0</v>
      </c>
      <c r="AG563" s="2">
        <v>0</v>
      </c>
      <c r="AH563" t="s">
        <v>143</v>
      </c>
      <c r="AI563">
        <v>5</v>
      </c>
    </row>
    <row r="564" spans="1:35" x14ac:dyDescent="0.25">
      <c r="A564" t="s">
        <v>1823</v>
      </c>
      <c r="B564" t="s">
        <v>1211</v>
      </c>
      <c r="C564" t="s">
        <v>1409</v>
      </c>
      <c r="D564" t="s">
        <v>1753</v>
      </c>
      <c r="E564" s="2">
        <v>39.260869565217391</v>
      </c>
      <c r="F564" s="2">
        <v>5.2989130434782608</v>
      </c>
      <c r="G564" s="2">
        <v>0</v>
      </c>
      <c r="H564" s="2">
        <v>0.17847826086956523</v>
      </c>
      <c r="I564" s="2">
        <v>0.30434782608695654</v>
      </c>
      <c r="J564" s="2">
        <v>0</v>
      </c>
      <c r="K564" s="2">
        <v>0</v>
      </c>
      <c r="L564" s="2">
        <v>0.43836956521739145</v>
      </c>
      <c r="M564" s="2">
        <v>0</v>
      </c>
      <c r="N564" s="2">
        <v>4.9563043478260855</v>
      </c>
      <c r="O564" s="2">
        <v>0.12624031007751935</v>
      </c>
      <c r="P564" s="2">
        <v>5.1648913043478277</v>
      </c>
      <c r="Q564" s="2">
        <v>0</v>
      </c>
      <c r="R564" s="2">
        <v>0.13155315614617943</v>
      </c>
      <c r="S564" s="2">
        <v>1.5113043478260866</v>
      </c>
      <c r="T564" s="2">
        <v>3.2036956521739133</v>
      </c>
      <c r="U564" s="2">
        <v>0</v>
      </c>
      <c r="V564" s="2">
        <v>0.12009413067552602</v>
      </c>
      <c r="W564" s="2">
        <v>0.57499999999999996</v>
      </c>
      <c r="X564" s="2">
        <v>2.0736956521739138</v>
      </c>
      <c r="Y564" s="2">
        <v>1.2282608695652173</v>
      </c>
      <c r="Z564" s="2">
        <v>9.8748615725359937E-2</v>
      </c>
      <c r="AA564" s="2">
        <v>0</v>
      </c>
      <c r="AB564" s="2">
        <v>0</v>
      </c>
      <c r="AC564" s="2">
        <v>0</v>
      </c>
      <c r="AD564" s="2">
        <v>0</v>
      </c>
      <c r="AE564" s="2">
        <v>0</v>
      </c>
      <c r="AF564" s="2">
        <v>0</v>
      </c>
      <c r="AG564" s="2">
        <v>0</v>
      </c>
      <c r="AH564" t="s">
        <v>519</v>
      </c>
      <c r="AI564">
        <v>5</v>
      </c>
    </row>
    <row r="565" spans="1:35" x14ac:dyDescent="0.25">
      <c r="A565" t="s">
        <v>1823</v>
      </c>
      <c r="B565" t="s">
        <v>1024</v>
      </c>
      <c r="C565" t="s">
        <v>1604</v>
      </c>
      <c r="D565" t="s">
        <v>1796</v>
      </c>
      <c r="E565" s="2">
        <v>38.673913043478258</v>
      </c>
      <c r="F565" s="2">
        <v>5.3804347826086953</v>
      </c>
      <c r="G565" s="2">
        <v>0</v>
      </c>
      <c r="H565" s="2">
        <v>0.19565217391304349</v>
      </c>
      <c r="I565" s="2">
        <v>0.2608695652173913</v>
      </c>
      <c r="J565" s="2">
        <v>0</v>
      </c>
      <c r="K565" s="2">
        <v>0</v>
      </c>
      <c r="L565" s="2">
        <v>2.9361956521739123</v>
      </c>
      <c r="M565" s="2">
        <v>0</v>
      </c>
      <c r="N565" s="2">
        <v>0</v>
      </c>
      <c r="O565" s="2">
        <v>0</v>
      </c>
      <c r="P565" s="2">
        <v>0</v>
      </c>
      <c r="Q565" s="2">
        <v>0</v>
      </c>
      <c r="R565" s="2">
        <v>0</v>
      </c>
      <c r="S565" s="2">
        <v>0.4797826086956522</v>
      </c>
      <c r="T565" s="2">
        <v>3.7764130434782617</v>
      </c>
      <c r="U565" s="2">
        <v>0</v>
      </c>
      <c r="V565" s="2">
        <v>0.11005340078695899</v>
      </c>
      <c r="W565" s="2">
        <v>0.65836956521739132</v>
      </c>
      <c r="X565" s="2">
        <v>3.0032608695652177</v>
      </c>
      <c r="Y565" s="2">
        <v>0</v>
      </c>
      <c r="Z565" s="2">
        <v>9.4679595278246209E-2</v>
      </c>
      <c r="AA565" s="2">
        <v>0</v>
      </c>
      <c r="AB565" s="2">
        <v>0</v>
      </c>
      <c r="AC565" s="2">
        <v>0</v>
      </c>
      <c r="AD565" s="2">
        <v>0</v>
      </c>
      <c r="AE565" s="2">
        <v>0</v>
      </c>
      <c r="AF565" s="2">
        <v>0</v>
      </c>
      <c r="AG565" s="2">
        <v>0</v>
      </c>
      <c r="AH565" t="s">
        <v>332</v>
      </c>
      <c r="AI565">
        <v>5</v>
      </c>
    </row>
    <row r="566" spans="1:35" x14ac:dyDescent="0.25">
      <c r="A566" t="s">
        <v>1823</v>
      </c>
      <c r="B566" t="s">
        <v>817</v>
      </c>
      <c r="C566" t="s">
        <v>1509</v>
      </c>
      <c r="D566" t="s">
        <v>1735</v>
      </c>
      <c r="E566" s="2">
        <v>115.55434782608695</v>
      </c>
      <c r="F566" s="2">
        <v>8.2336956521739122</v>
      </c>
      <c r="G566" s="2">
        <v>0</v>
      </c>
      <c r="H566" s="2">
        <v>0.4891304347826087</v>
      </c>
      <c r="I566" s="2">
        <v>0.56521739130434778</v>
      </c>
      <c r="J566" s="2">
        <v>0</v>
      </c>
      <c r="K566" s="2">
        <v>0</v>
      </c>
      <c r="L566" s="2">
        <v>1.0447826086956524</v>
      </c>
      <c r="M566" s="2">
        <v>0</v>
      </c>
      <c r="N566" s="2">
        <v>14.155652173913046</v>
      </c>
      <c r="O566" s="2">
        <v>0.12250211645188601</v>
      </c>
      <c r="P566" s="2">
        <v>3.4891304347826089</v>
      </c>
      <c r="Q566" s="2">
        <v>11.209239130434783</v>
      </c>
      <c r="R566" s="2">
        <v>0.12719875834822689</v>
      </c>
      <c r="S566" s="2">
        <v>0.67749999999999988</v>
      </c>
      <c r="T566" s="2">
        <v>2.7167391304347839</v>
      </c>
      <c r="U566" s="2">
        <v>0</v>
      </c>
      <c r="V566" s="2">
        <v>2.9373530241745847E-2</v>
      </c>
      <c r="W566" s="2">
        <v>1.2465217391304344</v>
      </c>
      <c r="X566" s="2">
        <v>4.0754347826086956</v>
      </c>
      <c r="Y566" s="2">
        <v>1.847826086956522E-3</v>
      </c>
      <c r="Z566" s="2">
        <v>4.6071865299595526E-2</v>
      </c>
      <c r="AA566" s="2">
        <v>0</v>
      </c>
      <c r="AB566" s="2">
        <v>0</v>
      </c>
      <c r="AC566" s="2">
        <v>0</v>
      </c>
      <c r="AD566" s="2">
        <v>0</v>
      </c>
      <c r="AE566" s="2">
        <v>0</v>
      </c>
      <c r="AF566" s="2">
        <v>0</v>
      </c>
      <c r="AG566" s="2">
        <v>0</v>
      </c>
      <c r="AH566" t="s">
        <v>125</v>
      </c>
      <c r="AI566">
        <v>5</v>
      </c>
    </row>
    <row r="567" spans="1:35" x14ac:dyDescent="0.25">
      <c r="A567" t="s">
        <v>1823</v>
      </c>
      <c r="B567" t="s">
        <v>862</v>
      </c>
      <c r="C567" t="s">
        <v>1536</v>
      </c>
      <c r="D567" t="s">
        <v>1792</v>
      </c>
      <c r="E567" s="2">
        <v>66.913043478260875</v>
      </c>
      <c r="F567" s="2">
        <v>14.184782608695652</v>
      </c>
      <c r="G567" s="2">
        <v>1.0869565217391304E-2</v>
      </c>
      <c r="H567" s="2">
        <v>0.11956521739130435</v>
      </c>
      <c r="I567" s="2">
        <v>0.52173913043478259</v>
      </c>
      <c r="J567" s="2">
        <v>0</v>
      </c>
      <c r="K567" s="2">
        <v>0</v>
      </c>
      <c r="L567" s="2">
        <v>8.1739130434782606E-2</v>
      </c>
      <c r="M567" s="2">
        <v>4.4217391304347826</v>
      </c>
      <c r="N567" s="2">
        <v>0.85543478260869565</v>
      </c>
      <c r="O567" s="2">
        <v>7.8866146848602992E-2</v>
      </c>
      <c r="P567" s="2">
        <v>3.1217391304347823</v>
      </c>
      <c r="Q567" s="2">
        <v>5.0793478260869547</v>
      </c>
      <c r="R567" s="2">
        <v>0.12256335282651068</v>
      </c>
      <c r="S567" s="2">
        <v>0</v>
      </c>
      <c r="T567" s="2">
        <v>0.22728260869565217</v>
      </c>
      <c r="U567" s="2">
        <v>0</v>
      </c>
      <c r="V567" s="2">
        <v>3.3966861598440541E-3</v>
      </c>
      <c r="W567" s="2">
        <v>1.5102173913043482</v>
      </c>
      <c r="X567" s="2">
        <v>1.0851086956521743</v>
      </c>
      <c r="Y567" s="2">
        <v>0</v>
      </c>
      <c r="Z567" s="2">
        <v>3.8786549707602348E-2</v>
      </c>
      <c r="AA567" s="2">
        <v>0</v>
      </c>
      <c r="AB567" s="2">
        <v>0</v>
      </c>
      <c r="AC567" s="2">
        <v>0</v>
      </c>
      <c r="AD567" s="2">
        <v>0</v>
      </c>
      <c r="AE567" s="2">
        <v>0</v>
      </c>
      <c r="AF567" s="2">
        <v>0</v>
      </c>
      <c r="AG567" s="2">
        <v>0</v>
      </c>
      <c r="AH567" t="s">
        <v>170</v>
      </c>
      <c r="AI567">
        <v>5</v>
      </c>
    </row>
    <row r="568" spans="1:35" x14ac:dyDescent="0.25">
      <c r="A568" t="s">
        <v>1823</v>
      </c>
      <c r="B568" t="s">
        <v>923</v>
      </c>
      <c r="C568" t="s">
        <v>1441</v>
      </c>
      <c r="D568" t="s">
        <v>1764</v>
      </c>
      <c r="E568" s="2">
        <v>159.9891304347826</v>
      </c>
      <c r="F568" s="2">
        <v>5.3179347826086953</v>
      </c>
      <c r="G568" s="2">
        <v>0</v>
      </c>
      <c r="H568" s="2">
        <v>0</v>
      </c>
      <c r="I568" s="2">
        <v>0</v>
      </c>
      <c r="J568" s="2">
        <v>0</v>
      </c>
      <c r="K568" s="2">
        <v>0</v>
      </c>
      <c r="L568" s="2">
        <v>1.6922826086956522</v>
      </c>
      <c r="M568" s="2">
        <v>0</v>
      </c>
      <c r="N568" s="2">
        <v>20.864130434782609</v>
      </c>
      <c r="O568" s="2">
        <v>0.13040967457028332</v>
      </c>
      <c r="P568" s="2">
        <v>0</v>
      </c>
      <c r="Q568" s="2">
        <v>22.073369565217391</v>
      </c>
      <c r="R568" s="2">
        <v>0.13796793260411713</v>
      </c>
      <c r="S568" s="2">
        <v>4.8736956521739145</v>
      </c>
      <c r="T568" s="2">
        <v>5.0034782608695654</v>
      </c>
      <c r="U568" s="2">
        <v>0</v>
      </c>
      <c r="V568" s="2">
        <v>6.1736531014335232E-2</v>
      </c>
      <c r="W568" s="2">
        <v>6.580326086956525</v>
      </c>
      <c r="X568" s="2">
        <v>8.3770652173913014</v>
      </c>
      <c r="Y568" s="2">
        <v>0</v>
      </c>
      <c r="Z568" s="2">
        <v>9.3490046878184671E-2</v>
      </c>
      <c r="AA568" s="2">
        <v>0</v>
      </c>
      <c r="AB568" s="2">
        <v>0</v>
      </c>
      <c r="AC568" s="2">
        <v>0</v>
      </c>
      <c r="AD568" s="2">
        <v>0</v>
      </c>
      <c r="AE568" s="2">
        <v>0</v>
      </c>
      <c r="AF568" s="2">
        <v>0</v>
      </c>
      <c r="AG568" s="2">
        <v>0</v>
      </c>
      <c r="AH568" t="s">
        <v>231</v>
      </c>
      <c r="AI568">
        <v>5</v>
      </c>
    </row>
    <row r="569" spans="1:35" x14ac:dyDescent="0.25">
      <c r="A569" t="s">
        <v>1823</v>
      </c>
      <c r="B569" t="s">
        <v>1303</v>
      </c>
      <c r="C569" t="s">
        <v>1400</v>
      </c>
      <c r="D569" t="s">
        <v>1742</v>
      </c>
      <c r="E569" s="2">
        <v>93.217391304347828</v>
      </c>
      <c r="F569" s="2">
        <v>5.1304347826086953</v>
      </c>
      <c r="G569" s="2">
        <v>0</v>
      </c>
      <c r="H569" s="2">
        <v>0</v>
      </c>
      <c r="I569" s="2">
        <v>0</v>
      </c>
      <c r="J569" s="2">
        <v>0</v>
      </c>
      <c r="K569" s="2">
        <v>0</v>
      </c>
      <c r="L569" s="2">
        <v>0</v>
      </c>
      <c r="M569" s="2">
        <v>3.6519565217391308</v>
      </c>
      <c r="N569" s="2">
        <v>4.8571739130434795</v>
      </c>
      <c r="O569" s="2">
        <v>9.1282649253731363E-2</v>
      </c>
      <c r="P569" s="2">
        <v>0</v>
      </c>
      <c r="Q569" s="2">
        <v>11.37869565217391</v>
      </c>
      <c r="R569" s="2">
        <v>0.12206623134328355</v>
      </c>
      <c r="S569" s="2">
        <v>0</v>
      </c>
      <c r="T569" s="2">
        <v>0</v>
      </c>
      <c r="U569" s="2">
        <v>0</v>
      </c>
      <c r="V569" s="2">
        <v>0</v>
      </c>
      <c r="W569" s="2">
        <v>0</v>
      </c>
      <c r="X569" s="2">
        <v>0</v>
      </c>
      <c r="Y569" s="2">
        <v>0</v>
      </c>
      <c r="Z569" s="2">
        <v>0</v>
      </c>
      <c r="AA569" s="2">
        <v>0</v>
      </c>
      <c r="AB569" s="2">
        <v>0</v>
      </c>
      <c r="AC569" s="2">
        <v>0</v>
      </c>
      <c r="AD569" s="2">
        <v>0</v>
      </c>
      <c r="AE569" s="2">
        <v>0</v>
      </c>
      <c r="AF569" s="2">
        <v>0</v>
      </c>
      <c r="AG569" s="2">
        <v>0</v>
      </c>
      <c r="AH569" t="s">
        <v>611</v>
      </c>
      <c r="AI569">
        <v>5</v>
      </c>
    </row>
    <row r="570" spans="1:35" x14ac:dyDescent="0.25">
      <c r="A570" t="s">
        <v>1823</v>
      </c>
      <c r="B570" t="s">
        <v>794</v>
      </c>
      <c r="C570" t="s">
        <v>1441</v>
      </c>
      <c r="D570" t="s">
        <v>1764</v>
      </c>
      <c r="E570" s="2">
        <v>95.326086956521735</v>
      </c>
      <c r="F570" s="2">
        <v>52.766304347826086</v>
      </c>
      <c r="G570" s="2">
        <v>0</v>
      </c>
      <c r="H570" s="2">
        <v>0.56521739130434789</v>
      </c>
      <c r="I570" s="2">
        <v>1.1217391304347826</v>
      </c>
      <c r="J570" s="2">
        <v>0</v>
      </c>
      <c r="K570" s="2">
        <v>0</v>
      </c>
      <c r="L570" s="2">
        <v>0.51249999999999996</v>
      </c>
      <c r="M570" s="2">
        <v>0</v>
      </c>
      <c r="N570" s="2">
        <v>4.6956521739130439</v>
      </c>
      <c r="O570" s="2">
        <v>4.9258836944127714E-2</v>
      </c>
      <c r="P570" s="2">
        <v>5.0434782608695654</v>
      </c>
      <c r="Q570" s="2">
        <v>11.834239130434783</v>
      </c>
      <c r="R570" s="2">
        <v>0.17705245153933866</v>
      </c>
      <c r="S570" s="2">
        <v>8.7817391304347829</v>
      </c>
      <c r="T570" s="2">
        <v>2.4550000000000005</v>
      </c>
      <c r="U570" s="2">
        <v>0</v>
      </c>
      <c r="V570" s="2">
        <v>0.11787685290763969</v>
      </c>
      <c r="W570" s="2">
        <v>4.0954347826086952</v>
      </c>
      <c r="X570" s="2">
        <v>4.3795652173913053</v>
      </c>
      <c r="Y570" s="2">
        <v>0</v>
      </c>
      <c r="Z570" s="2">
        <v>8.89053591790194E-2</v>
      </c>
      <c r="AA570" s="2">
        <v>0.44021739130434784</v>
      </c>
      <c r="AB570" s="2">
        <v>0</v>
      </c>
      <c r="AC570" s="2">
        <v>0</v>
      </c>
      <c r="AD570" s="2">
        <v>0</v>
      </c>
      <c r="AE570" s="2">
        <v>1.7043478260869567</v>
      </c>
      <c r="AF570" s="2">
        <v>0</v>
      </c>
      <c r="AG570" s="2">
        <v>0.65217391304347827</v>
      </c>
      <c r="AH570" t="s">
        <v>102</v>
      </c>
      <c r="AI570">
        <v>5</v>
      </c>
    </row>
    <row r="571" spans="1:35" x14ac:dyDescent="0.25">
      <c r="A571" t="s">
        <v>1823</v>
      </c>
      <c r="B571" t="s">
        <v>1302</v>
      </c>
      <c r="C571" t="s">
        <v>1590</v>
      </c>
      <c r="D571" t="s">
        <v>1729</v>
      </c>
      <c r="E571" s="2">
        <v>22.923913043478262</v>
      </c>
      <c r="F571" s="2">
        <v>4.3206521739130439</v>
      </c>
      <c r="G571" s="2">
        <v>0</v>
      </c>
      <c r="H571" s="2">
        <v>9.7826086956521743E-2</v>
      </c>
      <c r="I571" s="2">
        <v>0.2608695652173913</v>
      </c>
      <c r="J571" s="2">
        <v>0</v>
      </c>
      <c r="K571" s="2">
        <v>0</v>
      </c>
      <c r="L571" s="2">
        <v>1.5866304347826088</v>
      </c>
      <c r="M571" s="2">
        <v>0</v>
      </c>
      <c r="N571" s="2">
        <v>5.6802173913043479</v>
      </c>
      <c r="O571" s="2">
        <v>0.24778568041725935</v>
      </c>
      <c r="P571" s="2">
        <v>3.8369565217391304</v>
      </c>
      <c r="Q571" s="2">
        <v>0</v>
      </c>
      <c r="R571" s="2">
        <v>0.16737790422000948</v>
      </c>
      <c r="S571" s="2">
        <v>0.17576086956521741</v>
      </c>
      <c r="T571" s="2">
        <v>1.1480434782608695</v>
      </c>
      <c r="U571" s="2">
        <v>0</v>
      </c>
      <c r="V571" s="2">
        <v>5.7747747747747748E-2</v>
      </c>
      <c r="W571" s="2">
        <v>0.17532608695652177</v>
      </c>
      <c r="X571" s="2">
        <v>1.0884782608695651</v>
      </c>
      <c r="Y571" s="2">
        <v>0.54336956521739133</v>
      </c>
      <c r="Z571" s="2">
        <v>7.8833570412517776E-2</v>
      </c>
      <c r="AA571" s="2">
        <v>0</v>
      </c>
      <c r="AB571" s="2">
        <v>0</v>
      </c>
      <c r="AC571" s="2">
        <v>0</v>
      </c>
      <c r="AD571" s="2">
        <v>0</v>
      </c>
      <c r="AE571" s="2">
        <v>0</v>
      </c>
      <c r="AF571" s="2">
        <v>0</v>
      </c>
      <c r="AG571" s="2">
        <v>0</v>
      </c>
      <c r="AH571" t="s">
        <v>610</v>
      </c>
      <c r="AI571">
        <v>5</v>
      </c>
    </row>
    <row r="572" spans="1:35" x14ac:dyDescent="0.25">
      <c r="A572" t="s">
        <v>1823</v>
      </c>
      <c r="B572" t="s">
        <v>1280</v>
      </c>
      <c r="C572" t="s">
        <v>1687</v>
      </c>
      <c r="D572" t="s">
        <v>1747</v>
      </c>
      <c r="E572" s="2">
        <v>28.728260869565219</v>
      </c>
      <c r="F572" s="2">
        <v>3.1677173913043486</v>
      </c>
      <c r="G572" s="2">
        <v>0</v>
      </c>
      <c r="H572" s="2">
        <v>0.1448913043478261</v>
      </c>
      <c r="I572" s="2">
        <v>0.2608695652173913</v>
      </c>
      <c r="J572" s="2">
        <v>0</v>
      </c>
      <c r="K572" s="2">
        <v>0</v>
      </c>
      <c r="L572" s="2">
        <v>0.49043478260869561</v>
      </c>
      <c r="M572" s="2">
        <v>0</v>
      </c>
      <c r="N572" s="2">
        <v>1.3166304347826085</v>
      </c>
      <c r="O572" s="2">
        <v>4.5830495648883834E-2</v>
      </c>
      <c r="P572" s="2">
        <v>4.261413043478262</v>
      </c>
      <c r="Q572" s="2">
        <v>5.6872826086956536</v>
      </c>
      <c r="R572" s="2">
        <v>0.34630344305713212</v>
      </c>
      <c r="S572" s="2">
        <v>0.28043478260869564</v>
      </c>
      <c r="T572" s="2">
        <v>1.0582608695652171</v>
      </c>
      <c r="U572" s="2">
        <v>0</v>
      </c>
      <c r="V572" s="2">
        <v>4.6598562239878918E-2</v>
      </c>
      <c r="W572" s="2">
        <v>0.24793478260869567</v>
      </c>
      <c r="X572" s="2">
        <v>0.69076086956521743</v>
      </c>
      <c r="Y572" s="2">
        <v>0</v>
      </c>
      <c r="Z572" s="2">
        <v>3.2674990541051836E-2</v>
      </c>
      <c r="AA572" s="2">
        <v>0</v>
      </c>
      <c r="AB572" s="2">
        <v>0</v>
      </c>
      <c r="AC572" s="2">
        <v>0</v>
      </c>
      <c r="AD572" s="2">
        <v>1.9335869565217396</v>
      </c>
      <c r="AE572" s="2">
        <v>0</v>
      </c>
      <c r="AF572" s="2">
        <v>0</v>
      </c>
      <c r="AG572" s="2">
        <v>0</v>
      </c>
      <c r="AH572" t="s">
        <v>588</v>
      </c>
      <c r="AI572">
        <v>5</v>
      </c>
    </row>
    <row r="573" spans="1:35" x14ac:dyDescent="0.25">
      <c r="A573" t="s">
        <v>1823</v>
      </c>
      <c r="B573" t="s">
        <v>1201</v>
      </c>
      <c r="C573" t="s">
        <v>1454</v>
      </c>
      <c r="D573" t="s">
        <v>1755</v>
      </c>
      <c r="E573" s="2">
        <v>48.25</v>
      </c>
      <c r="F573" s="2">
        <v>5.1304347826086953</v>
      </c>
      <c r="G573" s="2">
        <v>0.13043478260869565</v>
      </c>
      <c r="H573" s="2">
        <v>0.30706521739130432</v>
      </c>
      <c r="I573" s="2">
        <v>0.78260869565217395</v>
      </c>
      <c r="J573" s="2">
        <v>0</v>
      </c>
      <c r="K573" s="2">
        <v>0</v>
      </c>
      <c r="L573" s="2">
        <v>3.1201086956521733</v>
      </c>
      <c r="M573" s="2">
        <v>5.0434782608695654</v>
      </c>
      <c r="N573" s="2">
        <v>0</v>
      </c>
      <c r="O573" s="2">
        <v>0.10452804685740032</v>
      </c>
      <c r="P573" s="2">
        <v>16.282608695652176</v>
      </c>
      <c r="Q573" s="2">
        <v>0</v>
      </c>
      <c r="R573" s="2">
        <v>0.33746339265600361</v>
      </c>
      <c r="S573" s="2">
        <v>4.4742391304347846</v>
      </c>
      <c r="T573" s="2">
        <v>4.1144565217391316</v>
      </c>
      <c r="U573" s="2">
        <v>0</v>
      </c>
      <c r="V573" s="2">
        <v>0.17800405496733504</v>
      </c>
      <c r="W573" s="2">
        <v>9.3263043478260865</v>
      </c>
      <c r="X573" s="2">
        <v>4.3760869565217373</v>
      </c>
      <c r="Y573" s="2">
        <v>0</v>
      </c>
      <c r="Z573" s="2">
        <v>0.28398738454606887</v>
      </c>
      <c r="AA573" s="2">
        <v>0</v>
      </c>
      <c r="AB573" s="2">
        <v>0</v>
      </c>
      <c r="AC573" s="2">
        <v>0</v>
      </c>
      <c r="AD573" s="2">
        <v>0</v>
      </c>
      <c r="AE573" s="2">
        <v>0</v>
      </c>
      <c r="AF573" s="2">
        <v>0</v>
      </c>
      <c r="AG573" s="2">
        <v>0</v>
      </c>
      <c r="AH573" t="s">
        <v>509</v>
      </c>
      <c r="AI573">
        <v>5</v>
      </c>
    </row>
    <row r="574" spans="1:35" x14ac:dyDescent="0.25">
      <c r="A574" t="s">
        <v>1823</v>
      </c>
      <c r="B574" t="s">
        <v>906</v>
      </c>
      <c r="C574" t="s">
        <v>1436</v>
      </c>
      <c r="D574" t="s">
        <v>1759</v>
      </c>
      <c r="E574" s="2">
        <v>66.586956521739125</v>
      </c>
      <c r="F574" s="2">
        <v>4.9565217391304346</v>
      </c>
      <c r="G574" s="2">
        <v>0.28260869565217389</v>
      </c>
      <c r="H574" s="2">
        <v>0.24728260869565216</v>
      </c>
      <c r="I574" s="2">
        <v>0.42934782608695654</v>
      </c>
      <c r="J574" s="2">
        <v>0</v>
      </c>
      <c r="K574" s="2">
        <v>0</v>
      </c>
      <c r="L574" s="2">
        <v>3.1964130434782607</v>
      </c>
      <c r="M574" s="2">
        <v>5.7608695652173916</v>
      </c>
      <c r="N574" s="2">
        <v>4.9483695652173916</v>
      </c>
      <c r="O574" s="2">
        <v>0.16083088475350965</v>
      </c>
      <c r="P574" s="2">
        <v>6.2038043478260869</v>
      </c>
      <c r="Q574" s="2">
        <v>14.828804347826088</v>
      </c>
      <c r="R574" s="2">
        <v>0.31586679725759065</v>
      </c>
      <c r="S574" s="2">
        <v>7.8628260869565221</v>
      </c>
      <c r="T574" s="2">
        <v>11.171521739130432</v>
      </c>
      <c r="U574" s="2">
        <v>0</v>
      </c>
      <c r="V574" s="2">
        <v>0.28585700293829575</v>
      </c>
      <c r="W574" s="2">
        <v>1.6910869565217392</v>
      </c>
      <c r="X574" s="2">
        <v>16.352608695652172</v>
      </c>
      <c r="Y574" s="2">
        <v>0</v>
      </c>
      <c r="Z574" s="2">
        <v>0.27097943192948093</v>
      </c>
      <c r="AA574" s="2">
        <v>0</v>
      </c>
      <c r="AB574" s="2">
        <v>0</v>
      </c>
      <c r="AC574" s="2">
        <v>0</v>
      </c>
      <c r="AD574" s="2">
        <v>0</v>
      </c>
      <c r="AE574" s="2">
        <v>0</v>
      </c>
      <c r="AF574" s="2">
        <v>0</v>
      </c>
      <c r="AG574" s="2">
        <v>0</v>
      </c>
      <c r="AH574" t="s">
        <v>214</v>
      </c>
      <c r="AI574">
        <v>5</v>
      </c>
    </row>
    <row r="575" spans="1:35" x14ac:dyDescent="0.25">
      <c r="A575" t="s">
        <v>1823</v>
      </c>
      <c r="B575" t="s">
        <v>1273</v>
      </c>
      <c r="C575" t="s">
        <v>1391</v>
      </c>
      <c r="D575" t="s">
        <v>1765</v>
      </c>
      <c r="E575" s="2">
        <v>69.239130434782609</v>
      </c>
      <c r="F575" s="2">
        <v>1.4782608695652173</v>
      </c>
      <c r="G575" s="2">
        <v>0</v>
      </c>
      <c r="H575" s="2">
        <v>0</v>
      </c>
      <c r="I575" s="2">
        <v>0</v>
      </c>
      <c r="J575" s="2">
        <v>0</v>
      </c>
      <c r="K575" s="2">
        <v>0</v>
      </c>
      <c r="L575" s="2">
        <v>0.50282608695652187</v>
      </c>
      <c r="M575" s="2">
        <v>3.5652173913043477</v>
      </c>
      <c r="N575" s="2">
        <v>0</v>
      </c>
      <c r="O575" s="2">
        <v>5.1491365777080057E-2</v>
      </c>
      <c r="P575" s="2">
        <v>3.652173913043478</v>
      </c>
      <c r="Q575" s="2">
        <v>6.8881521739130465</v>
      </c>
      <c r="R575" s="2">
        <v>0.15223076923076925</v>
      </c>
      <c r="S575" s="2">
        <v>9.0652173913043477E-2</v>
      </c>
      <c r="T575" s="2">
        <v>2.5116304347826088</v>
      </c>
      <c r="U575" s="2">
        <v>0</v>
      </c>
      <c r="V575" s="2">
        <v>3.7583987441130298E-2</v>
      </c>
      <c r="W575" s="2">
        <v>2.6522826086956512</v>
      </c>
      <c r="X575" s="2">
        <v>5.2583695652173912</v>
      </c>
      <c r="Y575" s="2">
        <v>0</v>
      </c>
      <c r="Z575" s="2">
        <v>0.11425117739403452</v>
      </c>
      <c r="AA575" s="2">
        <v>20.330869565217398</v>
      </c>
      <c r="AB575" s="2">
        <v>0</v>
      </c>
      <c r="AC575" s="2">
        <v>0</v>
      </c>
      <c r="AD575" s="2">
        <v>12.438586956521741</v>
      </c>
      <c r="AE575" s="2">
        <v>0</v>
      </c>
      <c r="AF575" s="2">
        <v>0</v>
      </c>
      <c r="AG575" s="2">
        <v>0</v>
      </c>
      <c r="AH575" t="s">
        <v>581</v>
      </c>
      <c r="AI575">
        <v>5</v>
      </c>
    </row>
    <row r="576" spans="1:35" x14ac:dyDescent="0.25">
      <c r="A576" t="s">
        <v>1823</v>
      </c>
      <c r="B576" t="s">
        <v>1369</v>
      </c>
      <c r="C576" t="s">
        <v>1391</v>
      </c>
      <c r="D576" t="s">
        <v>1765</v>
      </c>
      <c r="E576" s="2">
        <v>97.445652173913047</v>
      </c>
      <c r="F576" s="2">
        <v>5.7391304347826084</v>
      </c>
      <c r="G576" s="2">
        <v>0</v>
      </c>
      <c r="H576" s="2">
        <v>0</v>
      </c>
      <c r="I576" s="2">
        <v>0</v>
      </c>
      <c r="J576" s="2">
        <v>0</v>
      </c>
      <c r="K576" s="2">
        <v>0</v>
      </c>
      <c r="L576" s="2">
        <v>0</v>
      </c>
      <c r="M576" s="2">
        <v>5.0978260869565215</v>
      </c>
      <c r="N576" s="2">
        <v>0</v>
      </c>
      <c r="O576" s="2">
        <v>5.2314556609035133E-2</v>
      </c>
      <c r="P576" s="2">
        <v>5.2065217391304346</v>
      </c>
      <c r="Q576" s="2">
        <v>8.0558695652173906</v>
      </c>
      <c r="R576" s="2">
        <v>0.13610039040713887</v>
      </c>
      <c r="S576" s="2">
        <v>0</v>
      </c>
      <c r="T576" s="2">
        <v>0</v>
      </c>
      <c r="U576" s="2">
        <v>0</v>
      </c>
      <c r="V576" s="2">
        <v>0</v>
      </c>
      <c r="W576" s="2">
        <v>0</v>
      </c>
      <c r="X576" s="2">
        <v>0</v>
      </c>
      <c r="Y576" s="2">
        <v>0</v>
      </c>
      <c r="Z576" s="2">
        <v>0</v>
      </c>
      <c r="AA576" s="2">
        <v>36.876304347826093</v>
      </c>
      <c r="AB576" s="2">
        <v>0</v>
      </c>
      <c r="AC576" s="2">
        <v>0</v>
      </c>
      <c r="AD576" s="2">
        <v>30.406847826086945</v>
      </c>
      <c r="AE576" s="2">
        <v>0</v>
      </c>
      <c r="AF576" s="2">
        <v>0</v>
      </c>
      <c r="AG576" s="2">
        <v>0</v>
      </c>
      <c r="AH576" t="s">
        <v>679</v>
      </c>
      <c r="AI576">
        <v>5</v>
      </c>
    </row>
    <row r="577" spans="1:35" x14ac:dyDescent="0.25">
      <c r="A577" t="s">
        <v>1823</v>
      </c>
      <c r="B577" t="s">
        <v>1378</v>
      </c>
      <c r="C577" t="s">
        <v>1391</v>
      </c>
      <c r="D577" t="s">
        <v>1765</v>
      </c>
      <c r="E577" s="2">
        <v>110.66304347826087</v>
      </c>
      <c r="F577" s="2">
        <v>0</v>
      </c>
      <c r="G577" s="2">
        <v>0</v>
      </c>
      <c r="H577" s="2">
        <v>0</v>
      </c>
      <c r="I577" s="2">
        <v>0</v>
      </c>
      <c r="J577" s="2">
        <v>0</v>
      </c>
      <c r="K577" s="2">
        <v>0</v>
      </c>
      <c r="L577" s="2">
        <v>0</v>
      </c>
      <c r="M577" s="2">
        <v>3.1304347826086958</v>
      </c>
      <c r="N577" s="2">
        <v>0</v>
      </c>
      <c r="O577" s="2">
        <v>2.8287987427561143E-2</v>
      </c>
      <c r="P577" s="2">
        <v>1.3913043478260869</v>
      </c>
      <c r="Q577" s="2">
        <v>10.147173913043478</v>
      </c>
      <c r="R577" s="2">
        <v>0.10426677143699045</v>
      </c>
      <c r="S577" s="2">
        <v>0</v>
      </c>
      <c r="T577" s="2">
        <v>0</v>
      </c>
      <c r="U577" s="2">
        <v>0</v>
      </c>
      <c r="V577" s="2">
        <v>0</v>
      </c>
      <c r="W577" s="2">
        <v>0</v>
      </c>
      <c r="X577" s="2">
        <v>0</v>
      </c>
      <c r="Y577" s="2">
        <v>0</v>
      </c>
      <c r="Z577" s="2">
        <v>0</v>
      </c>
      <c r="AA577" s="2">
        <v>49.670652173913041</v>
      </c>
      <c r="AB577" s="2">
        <v>0</v>
      </c>
      <c r="AC577" s="2">
        <v>0</v>
      </c>
      <c r="AD577" s="2">
        <v>31.909673913043484</v>
      </c>
      <c r="AE577" s="2">
        <v>0</v>
      </c>
      <c r="AF577" s="2">
        <v>0</v>
      </c>
      <c r="AG577" s="2">
        <v>0</v>
      </c>
      <c r="AH577" t="s">
        <v>688</v>
      </c>
      <c r="AI577">
        <v>5</v>
      </c>
    </row>
    <row r="578" spans="1:35" x14ac:dyDescent="0.25">
      <c r="A578" t="s">
        <v>1823</v>
      </c>
      <c r="B578" t="s">
        <v>1177</v>
      </c>
      <c r="C578" t="s">
        <v>1400</v>
      </c>
      <c r="D578" t="s">
        <v>1742</v>
      </c>
      <c r="E578" s="2">
        <v>18.858695652173914</v>
      </c>
      <c r="F578" s="2">
        <v>5.3804347826086953</v>
      </c>
      <c r="G578" s="2">
        <v>0</v>
      </c>
      <c r="H578" s="2">
        <v>8.6956521739130432E-2</v>
      </c>
      <c r="I578" s="2">
        <v>0.2608695652173913</v>
      </c>
      <c r="J578" s="2">
        <v>0</v>
      </c>
      <c r="K578" s="2">
        <v>0</v>
      </c>
      <c r="L578" s="2">
        <v>0.32902173913043475</v>
      </c>
      <c r="M578" s="2">
        <v>0</v>
      </c>
      <c r="N578" s="2">
        <v>3.8777173913043477</v>
      </c>
      <c r="O578" s="2">
        <v>0.20561959654178671</v>
      </c>
      <c r="P578" s="2">
        <v>2.1711956521739131</v>
      </c>
      <c r="Q578" s="2">
        <v>0</v>
      </c>
      <c r="R578" s="2">
        <v>0.11512968299711815</v>
      </c>
      <c r="S578" s="2">
        <v>0.27347826086956523</v>
      </c>
      <c r="T578" s="2">
        <v>2.9979347826086955</v>
      </c>
      <c r="U578" s="2">
        <v>0</v>
      </c>
      <c r="V578" s="2">
        <v>0.17346974063400575</v>
      </c>
      <c r="W578" s="2">
        <v>0.27510869565217388</v>
      </c>
      <c r="X578" s="2">
        <v>0.8276086956521741</v>
      </c>
      <c r="Y578" s="2">
        <v>0</v>
      </c>
      <c r="Z578" s="2">
        <v>5.8472622478386173E-2</v>
      </c>
      <c r="AA578" s="2">
        <v>0</v>
      </c>
      <c r="AB578" s="2">
        <v>0</v>
      </c>
      <c r="AC578" s="2">
        <v>0</v>
      </c>
      <c r="AD578" s="2">
        <v>0</v>
      </c>
      <c r="AE578" s="2">
        <v>0</v>
      </c>
      <c r="AF578" s="2">
        <v>0</v>
      </c>
      <c r="AG578" s="2">
        <v>0</v>
      </c>
      <c r="AH578" t="s">
        <v>485</v>
      </c>
      <c r="AI578">
        <v>5</v>
      </c>
    </row>
    <row r="579" spans="1:35" x14ac:dyDescent="0.25">
      <c r="A579" t="s">
        <v>1823</v>
      </c>
      <c r="B579" t="s">
        <v>1222</v>
      </c>
      <c r="C579" t="s">
        <v>1665</v>
      </c>
      <c r="D579" t="s">
        <v>1798</v>
      </c>
      <c r="E579" s="2">
        <v>89.097826086956516</v>
      </c>
      <c r="F579" s="2">
        <v>42.005434782608695</v>
      </c>
      <c r="G579" s="2">
        <v>0.20108695652173914</v>
      </c>
      <c r="H579" s="2">
        <v>0.44565217391304346</v>
      </c>
      <c r="I579" s="2">
        <v>0.76630434782608692</v>
      </c>
      <c r="J579" s="2">
        <v>0</v>
      </c>
      <c r="K579" s="2">
        <v>0</v>
      </c>
      <c r="L579" s="2">
        <v>5.4936956521739138</v>
      </c>
      <c r="M579" s="2">
        <v>0</v>
      </c>
      <c r="N579" s="2">
        <v>5.2663043478260869</v>
      </c>
      <c r="O579" s="2">
        <v>5.9106990362327687E-2</v>
      </c>
      <c r="P579" s="2">
        <v>0</v>
      </c>
      <c r="Q579" s="2">
        <v>9.401630434782609</v>
      </c>
      <c r="R579" s="2">
        <v>0.10552031230938148</v>
      </c>
      <c r="S579" s="2">
        <v>3.1627173913043469</v>
      </c>
      <c r="T579" s="2">
        <v>5.6617391304347837</v>
      </c>
      <c r="U579" s="2">
        <v>0</v>
      </c>
      <c r="V579" s="2">
        <v>9.9042332560692933E-2</v>
      </c>
      <c r="W579" s="2">
        <v>1.3131521739130434</v>
      </c>
      <c r="X579" s="2">
        <v>9.6260869565217408</v>
      </c>
      <c r="Y579" s="2">
        <v>2.603478260869565</v>
      </c>
      <c r="Z579" s="2">
        <v>0.15199829205807006</v>
      </c>
      <c r="AA579" s="2">
        <v>0</v>
      </c>
      <c r="AB579" s="2">
        <v>0</v>
      </c>
      <c r="AC579" s="2">
        <v>0</v>
      </c>
      <c r="AD579" s="2">
        <v>0</v>
      </c>
      <c r="AE579" s="2">
        <v>0</v>
      </c>
      <c r="AF579" s="2">
        <v>0</v>
      </c>
      <c r="AG579" s="2">
        <v>0</v>
      </c>
      <c r="AH579" t="s">
        <v>530</v>
      </c>
      <c r="AI579">
        <v>5</v>
      </c>
    </row>
    <row r="580" spans="1:35" x14ac:dyDescent="0.25">
      <c r="A580" t="s">
        <v>1823</v>
      </c>
      <c r="B580" t="s">
        <v>833</v>
      </c>
      <c r="C580" t="s">
        <v>1519</v>
      </c>
      <c r="D580" t="s">
        <v>1726</v>
      </c>
      <c r="E580" s="2">
        <v>64.902173913043484</v>
      </c>
      <c r="F580" s="2">
        <v>5</v>
      </c>
      <c r="G580" s="2">
        <v>0.21195652173913043</v>
      </c>
      <c r="H580" s="2">
        <v>0.28260869565217389</v>
      </c>
      <c r="I580" s="2">
        <v>0.13043478260869565</v>
      </c>
      <c r="J580" s="2">
        <v>0</v>
      </c>
      <c r="K580" s="2">
        <v>0.28260869565217389</v>
      </c>
      <c r="L580" s="2">
        <v>2.4505434782608693</v>
      </c>
      <c r="M580" s="2">
        <v>5.3967391304347823</v>
      </c>
      <c r="N580" s="2">
        <v>0</v>
      </c>
      <c r="O580" s="2">
        <v>8.3151900854128269E-2</v>
      </c>
      <c r="P580" s="2">
        <v>4.4972826086956523</v>
      </c>
      <c r="Q580" s="2">
        <v>11.442934782608695</v>
      </c>
      <c r="R580" s="2">
        <v>0.24560375146541616</v>
      </c>
      <c r="S580" s="2">
        <v>1.3985869565217386</v>
      </c>
      <c r="T580" s="2">
        <v>6.8320652173913041</v>
      </c>
      <c r="U580" s="2">
        <v>0</v>
      </c>
      <c r="V580" s="2">
        <v>0.12681627868028805</v>
      </c>
      <c r="W580" s="2">
        <v>1.0654347826086956</v>
      </c>
      <c r="X580" s="2">
        <v>9.0914130434782603</v>
      </c>
      <c r="Y580" s="2">
        <v>0</v>
      </c>
      <c r="Z580" s="2">
        <v>0.15649472450175847</v>
      </c>
      <c r="AA580" s="2">
        <v>0</v>
      </c>
      <c r="AB580" s="2">
        <v>0</v>
      </c>
      <c r="AC580" s="2">
        <v>0</v>
      </c>
      <c r="AD580" s="2">
        <v>0</v>
      </c>
      <c r="AE580" s="2">
        <v>0</v>
      </c>
      <c r="AF580" s="2">
        <v>0</v>
      </c>
      <c r="AG580" s="2">
        <v>0</v>
      </c>
      <c r="AH580" t="s">
        <v>141</v>
      </c>
      <c r="AI580">
        <v>5</v>
      </c>
    </row>
    <row r="581" spans="1:35" x14ac:dyDescent="0.25">
      <c r="A581" t="s">
        <v>1823</v>
      </c>
      <c r="B581" t="s">
        <v>1075</v>
      </c>
      <c r="C581" t="s">
        <v>1519</v>
      </c>
      <c r="D581" t="s">
        <v>1726</v>
      </c>
      <c r="E581" s="2">
        <v>35.717391304347828</v>
      </c>
      <c r="F581" s="2">
        <v>5.3804347826086953</v>
      </c>
      <c r="G581" s="2">
        <v>0</v>
      </c>
      <c r="H581" s="2">
        <v>0.16032608695652173</v>
      </c>
      <c r="I581" s="2">
        <v>8.6956521739130432E-2</v>
      </c>
      <c r="J581" s="2">
        <v>0</v>
      </c>
      <c r="K581" s="2">
        <v>0</v>
      </c>
      <c r="L581" s="2">
        <v>2.1892391304347818</v>
      </c>
      <c r="M581" s="2">
        <v>0</v>
      </c>
      <c r="N581" s="2">
        <v>5.0661956521739127</v>
      </c>
      <c r="O581" s="2">
        <v>0.14184114424832622</v>
      </c>
      <c r="P581" s="2">
        <v>0</v>
      </c>
      <c r="Q581" s="2">
        <v>3.9110869565217392</v>
      </c>
      <c r="R581" s="2">
        <v>0.10950091296409008</v>
      </c>
      <c r="S581" s="2">
        <v>1.2347826086956522</v>
      </c>
      <c r="T581" s="2">
        <v>3.7085869565217378</v>
      </c>
      <c r="U581" s="2">
        <v>0</v>
      </c>
      <c r="V581" s="2">
        <v>0.13840231284236149</v>
      </c>
      <c r="W581" s="2">
        <v>0.81586956521739151</v>
      </c>
      <c r="X581" s="2">
        <v>4.8288043478260869</v>
      </c>
      <c r="Y581" s="2">
        <v>0</v>
      </c>
      <c r="Z581" s="2">
        <v>0.15803712720632987</v>
      </c>
      <c r="AA581" s="2">
        <v>0</v>
      </c>
      <c r="AB581" s="2">
        <v>0</v>
      </c>
      <c r="AC581" s="2">
        <v>0</v>
      </c>
      <c r="AD581" s="2">
        <v>0</v>
      </c>
      <c r="AE581" s="2">
        <v>0</v>
      </c>
      <c r="AF581" s="2">
        <v>0</v>
      </c>
      <c r="AG581" s="2">
        <v>0</v>
      </c>
      <c r="AH581" t="s">
        <v>383</v>
      </c>
      <c r="AI581">
        <v>5</v>
      </c>
    </row>
    <row r="582" spans="1:35" x14ac:dyDescent="0.25">
      <c r="A582" t="s">
        <v>1823</v>
      </c>
      <c r="B582" t="s">
        <v>858</v>
      </c>
      <c r="C582" t="s">
        <v>1454</v>
      </c>
      <c r="D582" t="s">
        <v>1755</v>
      </c>
      <c r="E582" s="2">
        <v>148.88043478260869</v>
      </c>
      <c r="F582" s="2">
        <v>38.698369565217391</v>
      </c>
      <c r="G582" s="2">
        <v>0</v>
      </c>
      <c r="H582" s="2">
        <v>0</v>
      </c>
      <c r="I582" s="2">
        <v>0</v>
      </c>
      <c r="J582" s="2">
        <v>0</v>
      </c>
      <c r="K582" s="2">
        <v>0</v>
      </c>
      <c r="L582" s="2">
        <v>5.2885869565217378</v>
      </c>
      <c r="M582" s="2">
        <v>0</v>
      </c>
      <c r="N582" s="2">
        <v>0</v>
      </c>
      <c r="O582" s="2">
        <v>0</v>
      </c>
      <c r="P582" s="2">
        <v>3.5081521739130435</v>
      </c>
      <c r="Q582" s="2">
        <v>18.711956521739129</v>
      </c>
      <c r="R582" s="2">
        <v>0.14924801051325107</v>
      </c>
      <c r="S582" s="2">
        <v>11.993478260869564</v>
      </c>
      <c r="T582" s="2">
        <v>12.597499999999995</v>
      </c>
      <c r="U582" s="2">
        <v>0</v>
      </c>
      <c r="V582" s="2">
        <v>0.16517266554720009</v>
      </c>
      <c r="W582" s="2">
        <v>15.910326086956525</v>
      </c>
      <c r="X582" s="2">
        <v>15.399999999999997</v>
      </c>
      <c r="Y582" s="2">
        <v>0.11956521739130435</v>
      </c>
      <c r="Z582" s="2">
        <v>0.21110827188435424</v>
      </c>
      <c r="AA582" s="2">
        <v>0</v>
      </c>
      <c r="AB582" s="2">
        <v>0</v>
      </c>
      <c r="AC582" s="2">
        <v>0</v>
      </c>
      <c r="AD582" s="2">
        <v>0</v>
      </c>
      <c r="AE582" s="2">
        <v>0</v>
      </c>
      <c r="AF582" s="2">
        <v>0</v>
      </c>
      <c r="AG582" s="2">
        <v>0</v>
      </c>
      <c r="AH582" t="s">
        <v>166</v>
      </c>
      <c r="AI582">
        <v>5</v>
      </c>
    </row>
    <row r="583" spans="1:35" x14ac:dyDescent="0.25">
      <c r="A583" t="s">
        <v>1823</v>
      </c>
      <c r="B583" t="s">
        <v>1283</v>
      </c>
      <c r="C583" t="s">
        <v>1634</v>
      </c>
      <c r="D583" t="s">
        <v>1755</v>
      </c>
      <c r="E583" s="2">
        <v>61.043478260869563</v>
      </c>
      <c r="F583" s="2">
        <v>3.9266304347826089</v>
      </c>
      <c r="G583" s="2">
        <v>0.70652173913043481</v>
      </c>
      <c r="H583" s="2">
        <v>0</v>
      </c>
      <c r="I583" s="2">
        <v>2.902173913043478</v>
      </c>
      <c r="J583" s="2">
        <v>0</v>
      </c>
      <c r="K583" s="2">
        <v>0</v>
      </c>
      <c r="L583" s="2">
        <v>7.7674999999999974</v>
      </c>
      <c r="M583" s="2">
        <v>4.3369565217391308</v>
      </c>
      <c r="N583" s="2">
        <v>4.9670652173913039</v>
      </c>
      <c r="O583" s="2">
        <v>0.15241631054131052</v>
      </c>
      <c r="P583" s="2">
        <v>6.7065217391304346</v>
      </c>
      <c r="Q583" s="2">
        <v>28.197391304347825</v>
      </c>
      <c r="R583" s="2">
        <v>0.57178774928774934</v>
      </c>
      <c r="S583" s="2">
        <v>10.349782608695651</v>
      </c>
      <c r="T583" s="2">
        <v>17.227717391304349</v>
      </c>
      <c r="U583" s="2">
        <v>0</v>
      </c>
      <c r="V583" s="2">
        <v>0.45176816239316242</v>
      </c>
      <c r="W583" s="2">
        <v>6.6016304347826074</v>
      </c>
      <c r="X583" s="2">
        <v>19.331086956521734</v>
      </c>
      <c r="Y583" s="2">
        <v>0</v>
      </c>
      <c r="Z583" s="2">
        <v>0.42482371794871782</v>
      </c>
      <c r="AA583" s="2">
        <v>0</v>
      </c>
      <c r="AB583" s="2">
        <v>0</v>
      </c>
      <c r="AC583" s="2">
        <v>0</v>
      </c>
      <c r="AD583" s="2">
        <v>35.564782608695644</v>
      </c>
      <c r="AE583" s="2">
        <v>0</v>
      </c>
      <c r="AF583" s="2">
        <v>0</v>
      </c>
      <c r="AG583" s="2">
        <v>0</v>
      </c>
      <c r="AH583" t="s">
        <v>591</v>
      </c>
      <c r="AI583">
        <v>5</v>
      </c>
    </row>
    <row r="584" spans="1:35" x14ac:dyDescent="0.25">
      <c r="A584" t="s">
        <v>1823</v>
      </c>
      <c r="B584" t="s">
        <v>1124</v>
      </c>
      <c r="C584" t="s">
        <v>1454</v>
      </c>
      <c r="D584" t="s">
        <v>1755</v>
      </c>
      <c r="E584" s="2">
        <v>35.934782608695649</v>
      </c>
      <c r="F584" s="2">
        <v>4.5652173913043477</v>
      </c>
      <c r="G584" s="2">
        <v>0.70652173913043481</v>
      </c>
      <c r="H584" s="2">
        <v>0</v>
      </c>
      <c r="I584" s="2">
        <v>3.2065217391304346</v>
      </c>
      <c r="J584" s="2">
        <v>0</v>
      </c>
      <c r="K584" s="2">
        <v>0</v>
      </c>
      <c r="L584" s="2">
        <v>2.4173913043478268</v>
      </c>
      <c r="M584" s="2">
        <v>4.0326086956521738</v>
      </c>
      <c r="N584" s="2">
        <v>0</v>
      </c>
      <c r="O584" s="2">
        <v>0.11222020568663038</v>
      </c>
      <c r="P584" s="2">
        <v>10.160108695652177</v>
      </c>
      <c r="Q584" s="2">
        <v>48.121956521739115</v>
      </c>
      <c r="R584" s="2">
        <v>1.6218844525105867</v>
      </c>
      <c r="S584" s="2">
        <v>1.4785869565217391</v>
      </c>
      <c r="T584" s="2">
        <v>2.4282608695652179</v>
      </c>
      <c r="U584" s="2">
        <v>0</v>
      </c>
      <c r="V584" s="2">
        <v>0.10872050816696917</v>
      </c>
      <c r="W584" s="2">
        <v>2.2326086956521736</v>
      </c>
      <c r="X584" s="2">
        <v>6.9751086956521764</v>
      </c>
      <c r="Y584" s="2">
        <v>0</v>
      </c>
      <c r="Z584" s="2">
        <v>0.25623411978221422</v>
      </c>
      <c r="AA584" s="2">
        <v>0</v>
      </c>
      <c r="AB584" s="2">
        <v>0</v>
      </c>
      <c r="AC584" s="2">
        <v>0</v>
      </c>
      <c r="AD584" s="2">
        <v>37.438913043478244</v>
      </c>
      <c r="AE584" s="2">
        <v>0</v>
      </c>
      <c r="AF584" s="2">
        <v>0</v>
      </c>
      <c r="AG584" s="2">
        <v>0</v>
      </c>
      <c r="AH584" t="s">
        <v>432</v>
      </c>
      <c r="AI584">
        <v>5</v>
      </c>
    </row>
    <row r="585" spans="1:35" x14ac:dyDescent="0.25">
      <c r="A585" t="s">
        <v>1823</v>
      </c>
      <c r="B585" t="s">
        <v>904</v>
      </c>
      <c r="C585" t="s">
        <v>1555</v>
      </c>
      <c r="D585" t="s">
        <v>1778</v>
      </c>
      <c r="E585" s="2">
        <v>92.521739130434781</v>
      </c>
      <c r="F585" s="2">
        <v>0</v>
      </c>
      <c r="G585" s="2">
        <v>0</v>
      </c>
      <c r="H585" s="2">
        <v>0.47826086956521741</v>
      </c>
      <c r="I585" s="2">
        <v>4.0190217391304346</v>
      </c>
      <c r="J585" s="2">
        <v>0</v>
      </c>
      <c r="K585" s="2">
        <v>0</v>
      </c>
      <c r="L585" s="2">
        <v>2.9690217391304352</v>
      </c>
      <c r="M585" s="2">
        <v>4.1440217391304346</v>
      </c>
      <c r="N585" s="2">
        <v>11.269021739130435</v>
      </c>
      <c r="O585" s="2">
        <v>0.16658834586466167</v>
      </c>
      <c r="P585" s="2">
        <v>5.3260869565217392</v>
      </c>
      <c r="Q585" s="2">
        <v>21.875326086956523</v>
      </c>
      <c r="R585" s="2">
        <v>0.29400023496240602</v>
      </c>
      <c r="S585" s="2">
        <v>3.5633695652173913</v>
      </c>
      <c r="T585" s="2">
        <v>5.6242391304347832</v>
      </c>
      <c r="U585" s="2">
        <v>0</v>
      </c>
      <c r="V585" s="2">
        <v>9.9302161654135357E-2</v>
      </c>
      <c r="W585" s="2">
        <v>4.6365217391304334</v>
      </c>
      <c r="X585" s="2">
        <v>16.243260869565212</v>
      </c>
      <c r="Y585" s="2">
        <v>0</v>
      </c>
      <c r="Z585" s="2">
        <v>0.22567434210526308</v>
      </c>
      <c r="AA585" s="2">
        <v>0</v>
      </c>
      <c r="AB585" s="2">
        <v>0</v>
      </c>
      <c r="AC585" s="2">
        <v>0</v>
      </c>
      <c r="AD585" s="2">
        <v>0</v>
      </c>
      <c r="AE585" s="2">
        <v>0</v>
      </c>
      <c r="AF585" s="2">
        <v>0</v>
      </c>
      <c r="AG585" s="2">
        <v>0</v>
      </c>
      <c r="AH585" t="s">
        <v>212</v>
      </c>
      <c r="AI585">
        <v>5</v>
      </c>
    </row>
    <row r="586" spans="1:35" x14ac:dyDescent="0.25">
      <c r="A586" t="s">
        <v>1823</v>
      </c>
      <c r="B586" t="s">
        <v>1067</v>
      </c>
      <c r="C586" t="s">
        <v>1618</v>
      </c>
      <c r="D586" t="s">
        <v>1758</v>
      </c>
      <c r="E586" s="2">
        <v>54.858695652173914</v>
      </c>
      <c r="F586" s="2">
        <v>5.2173913043478262</v>
      </c>
      <c r="G586" s="2">
        <v>0</v>
      </c>
      <c r="H586" s="2">
        <v>0.23826086956521741</v>
      </c>
      <c r="I586" s="2">
        <v>0.60869565217391308</v>
      </c>
      <c r="J586" s="2">
        <v>0</v>
      </c>
      <c r="K586" s="2">
        <v>0</v>
      </c>
      <c r="L586" s="2">
        <v>0.13021739130434781</v>
      </c>
      <c r="M586" s="2">
        <v>0</v>
      </c>
      <c r="N586" s="2">
        <v>5.1358695652173916</v>
      </c>
      <c r="O586" s="2">
        <v>9.361997226074896E-2</v>
      </c>
      <c r="P586" s="2">
        <v>5.2357608695652171</v>
      </c>
      <c r="Q586" s="2">
        <v>2.7518478260869568</v>
      </c>
      <c r="R586" s="2">
        <v>0.14560332871012482</v>
      </c>
      <c r="S586" s="2">
        <v>0.8318478260869564</v>
      </c>
      <c r="T586" s="2">
        <v>1.745543478260869</v>
      </c>
      <c r="U586" s="2">
        <v>0</v>
      </c>
      <c r="V586" s="2">
        <v>4.6982365761838708E-2</v>
      </c>
      <c r="W586" s="2">
        <v>4.8230434782608684</v>
      </c>
      <c r="X586" s="2">
        <v>5.3260869565217396E-2</v>
      </c>
      <c r="Y586" s="2">
        <v>0</v>
      </c>
      <c r="Z586" s="2">
        <v>8.8888448583316793E-2</v>
      </c>
      <c r="AA586" s="2">
        <v>0</v>
      </c>
      <c r="AB586" s="2">
        <v>0</v>
      </c>
      <c r="AC586" s="2">
        <v>0</v>
      </c>
      <c r="AD586" s="2">
        <v>0</v>
      </c>
      <c r="AE586" s="2">
        <v>0</v>
      </c>
      <c r="AF586" s="2">
        <v>0</v>
      </c>
      <c r="AG586" s="2">
        <v>0</v>
      </c>
      <c r="AH586" t="s">
        <v>375</v>
      </c>
      <c r="AI586">
        <v>5</v>
      </c>
    </row>
    <row r="587" spans="1:35" x14ac:dyDescent="0.25">
      <c r="A587" t="s">
        <v>1823</v>
      </c>
      <c r="B587" t="s">
        <v>914</v>
      </c>
      <c r="C587" t="s">
        <v>1561</v>
      </c>
      <c r="D587" t="s">
        <v>1755</v>
      </c>
      <c r="E587" s="2">
        <v>103.19565217391305</v>
      </c>
      <c r="F587" s="2">
        <v>48.306521739130403</v>
      </c>
      <c r="G587" s="2">
        <v>0.16304347826086957</v>
      </c>
      <c r="H587" s="2">
        <v>0.35869565217391303</v>
      </c>
      <c r="I587" s="2">
        <v>0</v>
      </c>
      <c r="J587" s="2">
        <v>0</v>
      </c>
      <c r="K587" s="2">
        <v>0</v>
      </c>
      <c r="L587" s="2">
        <v>3.526086956521739</v>
      </c>
      <c r="M587" s="2">
        <v>5.6597826086956529</v>
      </c>
      <c r="N587" s="2">
        <v>0.49891304347826093</v>
      </c>
      <c r="O587" s="2">
        <v>5.9679797767010746E-2</v>
      </c>
      <c r="P587" s="2">
        <v>4.6956521739130439</v>
      </c>
      <c r="Q587" s="2">
        <v>12.243478260869571</v>
      </c>
      <c r="R587" s="2">
        <v>0.16414577627975571</v>
      </c>
      <c r="S587" s="2">
        <v>23.867391304347834</v>
      </c>
      <c r="T587" s="2">
        <v>25.183695652173903</v>
      </c>
      <c r="U587" s="2">
        <v>0</v>
      </c>
      <c r="V587" s="2">
        <v>0.47532125552980825</v>
      </c>
      <c r="W587" s="2">
        <v>13.524999999999995</v>
      </c>
      <c r="X587" s="2">
        <v>16.994565217391305</v>
      </c>
      <c r="Y587" s="2">
        <v>0</v>
      </c>
      <c r="Z587" s="2">
        <v>0.29574468085106376</v>
      </c>
      <c r="AA587" s="2">
        <v>0</v>
      </c>
      <c r="AB587" s="2">
        <v>0</v>
      </c>
      <c r="AC587" s="2">
        <v>0</v>
      </c>
      <c r="AD587" s="2">
        <v>0</v>
      </c>
      <c r="AE587" s="2">
        <v>0</v>
      </c>
      <c r="AF587" s="2">
        <v>0</v>
      </c>
      <c r="AG587" s="2">
        <v>0</v>
      </c>
      <c r="AH587" t="s">
        <v>222</v>
      </c>
      <c r="AI587">
        <v>5</v>
      </c>
    </row>
    <row r="588" spans="1:35" x14ac:dyDescent="0.25">
      <c r="A588" t="s">
        <v>1823</v>
      </c>
      <c r="B588" t="s">
        <v>801</v>
      </c>
      <c r="C588" t="s">
        <v>1500</v>
      </c>
      <c r="D588" t="s">
        <v>1783</v>
      </c>
      <c r="E588" s="2">
        <v>86.630434782608702</v>
      </c>
      <c r="F588" s="2">
        <v>6.2608695652173916</v>
      </c>
      <c r="G588" s="2">
        <v>0.59782608695652173</v>
      </c>
      <c r="H588" s="2">
        <v>0.52173913043478259</v>
      </c>
      <c r="I588" s="2">
        <v>0.22826086956521738</v>
      </c>
      <c r="J588" s="2">
        <v>0.16576086956521738</v>
      </c>
      <c r="K588" s="2">
        <v>1.6304347826086956E-2</v>
      </c>
      <c r="L588" s="2">
        <v>4.4120652173913024</v>
      </c>
      <c r="M588" s="2">
        <v>6.4836956521739131</v>
      </c>
      <c r="N588" s="2">
        <v>0</v>
      </c>
      <c r="O588" s="2">
        <v>7.4843161856963603E-2</v>
      </c>
      <c r="P588" s="2">
        <v>0</v>
      </c>
      <c r="Q588" s="2">
        <v>11.260869565217391</v>
      </c>
      <c r="R588" s="2">
        <v>0.12998745294855707</v>
      </c>
      <c r="S588" s="2">
        <v>2.7434782608695651</v>
      </c>
      <c r="T588" s="2">
        <v>11.633152173913047</v>
      </c>
      <c r="U588" s="2">
        <v>0</v>
      </c>
      <c r="V588" s="2">
        <v>0.16595357590966126</v>
      </c>
      <c r="W588" s="2">
        <v>1.8615217391304353</v>
      </c>
      <c r="X588" s="2">
        <v>12.258804347826091</v>
      </c>
      <c r="Y588" s="2">
        <v>0</v>
      </c>
      <c r="Z588" s="2">
        <v>0.16299498117942288</v>
      </c>
      <c r="AA588" s="2">
        <v>0</v>
      </c>
      <c r="AB588" s="2">
        <v>0</v>
      </c>
      <c r="AC588" s="2">
        <v>0</v>
      </c>
      <c r="AD588" s="2">
        <v>60.820652173913047</v>
      </c>
      <c r="AE588" s="2">
        <v>0</v>
      </c>
      <c r="AF588" s="2">
        <v>0</v>
      </c>
      <c r="AG588" s="2">
        <v>0.41032608695652173</v>
      </c>
      <c r="AH588" t="s">
        <v>109</v>
      </c>
      <c r="AI588">
        <v>5</v>
      </c>
    </row>
    <row r="589" spans="1:35" x14ac:dyDescent="0.25">
      <c r="A589" t="s">
        <v>1823</v>
      </c>
      <c r="B589" t="s">
        <v>1133</v>
      </c>
      <c r="C589" t="s">
        <v>1454</v>
      </c>
      <c r="D589" t="s">
        <v>1755</v>
      </c>
      <c r="E589" s="2">
        <v>177.86956521739131</v>
      </c>
      <c r="F589" s="2">
        <v>4.8641304347826084</v>
      </c>
      <c r="G589" s="2">
        <v>0</v>
      </c>
      <c r="H589" s="2">
        <v>0.2391304347826087</v>
      </c>
      <c r="I589" s="2">
        <v>0</v>
      </c>
      <c r="J589" s="2">
        <v>0</v>
      </c>
      <c r="K589" s="2">
        <v>0</v>
      </c>
      <c r="L589" s="2">
        <v>4.8590217391304336</v>
      </c>
      <c r="M589" s="2">
        <v>0</v>
      </c>
      <c r="N589" s="2">
        <v>0</v>
      </c>
      <c r="O589" s="2">
        <v>0</v>
      </c>
      <c r="P589" s="2">
        <v>4.9891304347826084</v>
      </c>
      <c r="Q589" s="2">
        <v>31.288043478260871</v>
      </c>
      <c r="R589" s="2">
        <v>0.20395380102664384</v>
      </c>
      <c r="S589" s="2">
        <v>11.195326086956522</v>
      </c>
      <c r="T589" s="2">
        <v>13.343804347826085</v>
      </c>
      <c r="U589" s="2">
        <v>0</v>
      </c>
      <c r="V589" s="2">
        <v>0.13796137863603028</v>
      </c>
      <c r="W589" s="2">
        <v>9.5111956521739121</v>
      </c>
      <c r="X589" s="2">
        <v>18.963260869565211</v>
      </c>
      <c r="Y589" s="2">
        <v>20.212065217391306</v>
      </c>
      <c r="Z589" s="2">
        <v>0.27372036176973841</v>
      </c>
      <c r="AA589" s="2">
        <v>16.258152173913043</v>
      </c>
      <c r="AB589" s="2">
        <v>0</v>
      </c>
      <c r="AC589" s="2">
        <v>0</v>
      </c>
      <c r="AD589" s="2">
        <v>0</v>
      </c>
      <c r="AE589" s="2">
        <v>0</v>
      </c>
      <c r="AF589" s="2">
        <v>0</v>
      </c>
      <c r="AG589" s="2">
        <v>0</v>
      </c>
      <c r="AH589" t="s">
        <v>441</v>
      </c>
      <c r="AI589">
        <v>5</v>
      </c>
    </row>
    <row r="590" spans="1:35" x14ac:dyDescent="0.25">
      <c r="A590" t="s">
        <v>1823</v>
      </c>
      <c r="B590" t="s">
        <v>1326</v>
      </c>
      <c r="C590" t="s">
        <v>1454</v>
      </c>
      <c r="D590" t="s">
        <v>1755</v>
      </c>
      <c r="E590" s="2">
        <v>158.20652173913044</v>
      </c>
      <c r="F590" s="2">
        <v>5.9673913043478262</v>
      </c>
      <c r="G590" s="2">
        <v>0</v>
      </c>
      <c r="H590" s="2">
        <v>0</v>
      </c>
      <c r="I590" s="2">
        <v>0</v>
      </c>
      <c r="J590" s="2">
        <v>0</v>
      </c>
      <c r="K590" s="2">
        <v>0</v>
      </c>
      <c r="L590" s="2">
        <v>0</v>
      </c>
      <c r="M590" s="2">
        <v>0</v>
      </c>
      <c r="N590" s="2">
        <v>0</v>
      </c>
      <c r="O590" s="2">
        <v>0</v>
      </c>
      <c r="P590" s="2">
        <v>6.0489130434782608</v>
      </c>
      <c r="Q590" s="2">
        <v>44.866847826086953</v>
      </c>
      <c r="R590" s="2">
        <v>0.32183098591549292</v>
      </c>
      <c r="S590" s="2">
        <v>0</v>
      </c>
      <c r="T590" s="2">
        <v>0</v>
      </c>
      <c r="U590" s="2">
        <v>0</v>
      </c>
      <c r="V590" s="2">
        <v>0</v>
      </c>
      <c r="W590" s="2">
        <v>0</v>
      </c>
      <c r="X590" s="2">
        <v>0</v>
      </c>
      <c r="Y590" s="2">
        <v>0</v>
      </c>
      <c r="Z590" s="2">
        <v>0</v>
      </c>
      <c r="AA590" s="2">
        <v>111.2684782608695</v>
      </c>
      <c r="AB590" s="2">
        <v>0</v>
      </c>
      <c r="AC590" s="2">
        <v>0</v>
      </c>
      <c r="AD590" s="2">
        <v>0</v>
      </c>
      <c r="AE590" s="2">
        <v>0</v>
      </c>
      <c r="AF590" s="2">
        <v>0</v>
      </c>
      <c r="AG590" s="2">
        <v>0</v>
      </c>
      <c r="AH590" t="s">
        <v>634</v>
      </c>
      <c r="AI590">
        <v>5</v>
      </c>
    </row>
    <row r="591" spans="1:35" x14ac:dyDescent="0.25">
      <c r="A591" t="s">
        <v>1823</v>
      </c>
      <c r="B591" t="s">
        <v>1335</v>
      </c>
      <c r="C591" t="s">
        <v>1441</v>
      </c>
      <c r="D591" t="s">
        <v>1764</v>
      </c>
      <c r="E591" s="2">
        <v>82</v>
      </c>
      <c r="F591" s="2">
        <v>35.535326086956523</v>
      </c>
      <c r="G591" s="2">
        <v>0</v>
      </c>
      <c r="H591" s="2">
        <v>0.2608695652173913</v>
      </c>
      <c r="I591" s="2">
        <v>0.46739130434782611</v>
      </c>
      <c r="J591" s="2">
        <v>0</v>
      </c>
      <c r="K591" s="2">
        <v>0</v>
      </c>
      <c r="L591" s="2">
        <v>0.56565217391304345</v>
      </c>
      <c r="M591" s="2">
        <v>5.1304347826086953</v>
      </c>
      <c r="N591" s="2">
        <v>3.1331521739130435</v>
      </c>
      <c r="O591" s="2">
        <v>0.10077545068928949</v>
      </c>
      <c r="P591" s="2">
        <v>5.2092391304347823</v>
      </c>
      <c r="Q591" s="2">
        <v>12.288043478260869</v>
      </c>
      <c r="R591" s="2">
        <v>0.21338149522799577</v>
      </c>
      <c r="S591" s="2">
        <v>5.7433695652173915</v>
      </c>
      <c r="T591" s="2">
        <v>2.3011956521739134</v>
      </c>
      <c r="U591" s="2">
        <v>0</v>
      </c>
      <c r="V591" s="2">
        <v>9.8104453870625677E-2</v>
      </c>
      <c r="W591" s="2">
        <v>2.0818478260869564</v>
      </c>
      <c r="X591" s="2">
        <v>5.0051086956521749</v>
      </c>
      <c r="Y591" s="2">
        <v>0</v>
      </c>
      <c r="Z591" s="2">
        <v>8.6426299045599161E-2</v>
      </c>
      <c r="AA591" s="2">
        <v>0</v>
      </c>
      <c r="AB591" s="2">
        <v>0</v>
      </c>
      <c r="AC591" s="2">
        <v>0</v>
      </c>
      <c r="AD591" s="2">
        <v>0</v>
      </c>
      <c r="AE591" s="2">
        <v>0</v>
      </c>
      <c r="AF591" s="2">
        <v>0</v>
      </c>
      <c r="AG591" s="2">
        <v>0</v>
      </c>
      <c r="AH591" t="s">
        <v>644</v>
      </c>
      <c r="AI591">
        <v>5</v>
      </c>
    </row>
    <row r="592" spans="1:35" x14ac:dyDescent="0.25">
      <c r="A592" t="s">
        <v>1823</v>
      </c>
      <c r="B592" t="s">
        <v>918</v>
      </c>
      <c r="C592" t="s">
        <v>1472</v>
      </c>
      <c r="D592" t="s">
        <v>1773</v>
      </c>
      <c r="E592" s="2">
        <v>32.423913043478258</v>
      </c>
      <c r="F592" s="2">
        <v>60.583804347826089</v>
      </c>
      <c r="G592" s="2">
        <v>0</v>
      </c>
      <c r="H592" s="2">
        <v>0</v>
      </c>
      <c r="I592" s="2">
        <v>2.5560869565217397</v>
      </c>
      <c r="J592" s="2">
        <v>0</v>
      </c>
      <c r="K592" s="2">
        <v>0</v>
      </c>
      <c r="L592" s="2">
        <v>4.5644565217391309</v>
      </c>
      <c r="M592" s="2">
        <v>0</v>
      </c>
      <c r="N592" s="2">
        <v>8.37304347826087</v>
      </c>
      <c r="O592" s="2">
        <v>0.25823667448876975</v>
      </c>
      <c r="P592" s="2">
        <v>4.6521739130434785</v>
      </c>
      <c r="Q592" s="2">
        <v>4.9448913043478244</v>
      </c>
      <c r="R592" s="2">
        <v>0.29598726114649682</v>
      </c>
      <c r="S592" s="2">
        <v>6.0608695652173887</v>
      </c>
      <c r="T592" s="2">
        <v>5.4160869565217391</v>
      </c>
      <c r="U592" s="2">
        <v>0</v>
      </c>
      <c r="V592" s="2">
        <v>0.35396580623533352</v>
      </c>
      <c r="W592" s="2">
        <v>2.1298913043478258</v>
      </c>
      <c r="X592" s="2">
        <v>5.8855434782608675</v>
      </c>
      <c r="Y592" s="2">
        <v>0</v>
      </c>
      <c r="Z592" s="2">
        <v>0.24720750921890708</v>
      </c>
      <c r="AA592" s="2">
        <v>0</v>
      </c>
      <c r="AB592" s="2">
        <v>0</v>
      </c>
      <c r="AC592" s="2">
        <v>0</v>
      </c>
      <c r="AD592" s="2">
        <v>0</v>
      </c>
      <c r="AE592" s="2">
        <v>0</v>
      </c>
      <c r="AF592" s="2">
        <v>0</v>
      </c>
      <c r="AG592" s="2">
        <v>0</v>
      </c>
      <c r="AH592" t="s">
        <v>226</v>
      </c>
      <c r="AI592">
        <v>5</v>
      </c>
    </row>
    <row r="593" spans="1:35" x14ac:dyDescent="0.25">
      <c r="A593" t="s">
        <v>1823</v>
      </c>
      <c r="B593" t="s">
        <v>1336</v>
      </c>
      <c r="C593" t="s">
        <v>1445</v>
      </c>
      <c r="D593" t="s">
        <v>1768</v>
      </c>
      <c r="E593" s="2">
        <v>75.369565217391298</v>
      </c>
      <c r="F593" s="2">
        <v>0</v>
      </c>
      <c r="G593" s="2">
        <v>0</v>
      </c>
      <c r="H593" s="2">
        <v>0</v>
      </c>
      <c r="I593" s="2">
        <v>5.2900000000000009</v>
      </c>
      <c r="J593" s="2">
        <v>0</v>
      </c>
      <c r="K593" s="2">
        <v>0</v>
      </c>
      <c r="L593" s="2">
        <v>5.123804347826086</v>
      </c>
      <c r="M593" s="2">
        <v>0</v>
      </c>
      <c r="N593" s="2">
        <v>9.0195652173913032</v>
      </c>
      <c r="O593" s="2">
        <v>0.11967118546293626</v>
      </c>
      <c r="P593" s="2">
        <v>0</v>
      </c>
      <c r="Q593" s="2">
        <v>12.536304347826089</v>
      </c>
      <c r="R593" s="2">
        <v>0.16633112200749933</v>
      </c>
      <c r="S593" s="2">
        <v>7.3226086956521721</v>
      </c>
      <c r="T593" s="2">
        <v>7.1449999999999987</v>
      </c>
      <c r="U593" s="2">
        <v>0</v>
      </c>
      <c r="V593" s="2">
        <v>0.19195558119411593</v>
      </c>
      <c r="W593" s="2">
        <v>11.144891304347825</v>
      </c>
      <c r="X593" s="2">
        <v>15.905217391304348</v>
      </c>
      <c r="Y593" s="2">
        <v>0</v>
      </c>
      <c r="Z593" s="2">
        <v>0.35889962503605422</v>
      </c>
      <c r="AA593" s="2">
        <v>0</v>
      </c>
      <c r="AB593" s="2">
        <v>0</v>
      </c>
      <c r="AC593" s="2">
        <v>0</v>
      </c>
      <c r="AD593" s="2">
        <v>0</v>
      </c>
      <c r="AE593" s="2">
        <v>0</v>
      </c>
      <c r="AF593" s="2">
        <v>0</v>
      </c>
      <c r="AG593" s="2">
        <v>0</v>
      </c>
      <c r="AH593" t="s">
        <v>645</v>
      </c>
      <c r="AI593">
        <v>5</v>
      </c>
    </row>
    <row r="594" spans="1:35" x14ac:dyDescent="0.25">
      <c r="A594" t="s">
        <v>1823</v>
      </c>
      <c r="B594" t="s">
        <v>802</v>
      </c>
      <c r="C594" t="s">
        <v>1501</v>
      </c>
      <c r="D594" t="s">
        <v>1763</v>
      </c>
      <c r="E594" s="2">
        <v>73.739130434782609</v>
      </c>
      <c r="F594" s="2">
        <v>5.3586956521739131</v>
      </c>
      <c r="G594" s="2">
        <v>0.11413043478260869</v>
      </c>
      <c r="H594" s="2">
        <v>0.2608695652173913</v>
      </c>
      <c r="I594" s="2">
        <v>0.625</v>
      </c>
      <c r="J594" s="2">
        <v>0</v>
      </c>
      <c r="K594" s="2">
        <v>0.24456521739130435</v>
      </c>
      <c r="L594" s="2">
        <v>3.5578260869565215</v>
      </c>
      <c r="M594" s="2">
        <v>0</v>
      </c>
      <c r="N594" s="2">
        <v>0</v>
      </c>
      <c r="O594" s="2">
        <v>0</v>
      </c>
      <c r="P594" s="2">
        <v>0</v>
      </c>
      <c r="Q594" s="2">
        <v>9.7445652173913047</v>
      </c>
      <c r="R594" s="2">
        <v>0.13214917452830188</v>
      </c>
      <c r="S594" s="2">
        <v>1.8139130434782611</v>
      </c>
      <c r="T594" s="2">
        <v>10.00054347826087</v>
      </c>
      <c r="U594" s="2">
        <v>0</v>
      </c>
      <c r="V594" s="2">
        <v>0.16021963443396225</v>
      </c>
      <c r="W594" s="2">
        <v>5.0590217391304355</v>
      </c>
      <c r="X594" s="2">
        <v>11.592826086956521</v>
      </c>
      <c r="Y594" s="2">
        <v>0</v>
      </c>
      <c r="Z594" s="2">
        <v>0.2258210495283019</v>
      </c>
      <c r="AA594" s="2">
        <v>0</v>
      </c>
      <c r="AB594" s="2">
        <v>0</v>
      </c>
      <c r="AC594" s="2">
        <v>0</v>
      </c>
      <c r="AD594" s="2">
        <v>0</v>
      </c>
      <c r="AE594" s="2">
        <v>0</v>
      </c>
      <c r="AF594" s="2">
        <v>0</v>
      </c>
      <c r="AG594" s="2">
        <v>0</v>
      </c>
      <c r="AH594" t="s">
        <v>110</v>
      </c>
      <c r="AI594">
        <v>5</v>
      </c>
    </row>
    <row r="595" spans="1:35" x14ac:dyDescent="0.25">
      <c r="A595" t="s">
        <v>1823</v>
      </c>
      <c r="B595" t="s">
        <v>998</v>
      </c>
      <c r="C595" t="s">
        <v>1514</v>
      </c>
      <c r="D595" t="s">
        <v>1746</v>
      </c>
      <c r="E595" s="2">
        <v>84.543478260869563</v>
      </c>
      <c r="F595" s="2">
        <v>4.6086956521739131</v>
      </c>
      <c r="G595" s="2">
        <v>0</v>
      </c>
      <c r="H595" s="2">
        <v>0.46467391304347827</v>
      </c>
      <c r="I595" s="2">
        <v>0.39673913043478259</v>
      </c>
      <c r="J595" s="2">
        <v>0</v>
      </c>
      <c r="K595" s="2">
        <v>0</v>
      </c>
      <c r="L595" s="2">
        <v>2.6542391304347825</v>
      </c>
      <c r="M595" s="2">
        <v>0</v>
      </c>
      <c r="N595" s="2">
        <v>10.293478260869565</v>
      </c>
      <c r="O595" s="2">
        <v>0.12175366418102339</v>
      </c>
      <c r="P595" s="2">
        <v>4.0978260869565215</v>
      </c>
      <c r="Q595" s="2">
        <v>5.3423913043478262</v>
      </c>
      <c r="R595" s="2">
        <v>0.11166109539727437</v>
      </c>
      <c r="S595" s="2">
        <v>1.050978260869565</v>
      </c>
      <c r="T595" s="2">
        <v>6.3731521739130415</v>
      </c>
      <c r="U595" s="2">
        <v>0</v>
      </c>
      <c r="V595" s="2">
        <v>8.7814348161481079E-2</v>
      </c>
      <c r="W595" s="2">
        <v>0.87771739130434812</v>
      </c>
      <c r="X595" s="2">
        <v>8.6690217391304323</v>
      </c>
      <c r="Y595" s="2">
        <v>0.13423913043478261</v>
      </c>
      <c r="Z595" s="2">
        <v>0.11450887117510924</v>
      </c>
      <c r="AA595" s="2">
        <v>0</v>
      </c>
      <c r="AB595" s="2">
        <v>0</v>
      </c>
      <c r="AC595" s="2">
        <v>0</v>
      </c>
      <c r="AD595" s="2">
        <v>0</v>
      </c>
      <c r="AE595" s="2">
        <v>0</v>
      </c>
      <c r="AF595" s="2">
        <v>0</v>
      </c>
      <c r="AG595" s="2">
        <v>0</v>
      </c>
      <c r="AH595" t="s">
        <v>306</v>
      </c>
      <c r="AI595">
        <v>5</v>
      </c>
    </row>
    <row r="596" spans="1:35" x14ac:dyDescent="0.25">
      <c r="A596" t="s">
        <v>1823</v>
      </c>
      <c r="B596" t="s">
        <v>917</v>
      </c>
      <c r="C596" t="s">
        <v>1563</v>
      </c>
      <c r="D596" t="s">
        <v>1764</v>
      </c>
      <c r="E596" s="2">
        <v>75.163043478260875</v>
      </c>
      <c r="F596" s="2">
        <v>53.94130434782609</v>
      </c>
      <c r="G596" s="2">
        <v>0.56521739130434778</v>
      </c>
      <c r="H596" s="2">
        <v>0</v>
      </c>
      <c r="I596" s="2">
        <v>2.285326086956522</v>
      </c>
      <c r="J596" s="2">
        <v>0</v>
      </c>
      <c r="K596" s="2">
        <v>0</v>
      </c>
      <c r="L596" s="2">
        <v>4.3329347826086968</v>
      </c>
      <c r="M596" s="2">
        <v>4.9565217391304346</v>
      </c>
      <c r="N596" s="2">
        <v>1.9336956521739135</v>
      </c>
      <c r="O596" s="2">
        <v>9.1670281995661601E-2</v>
      </c>
      <c r="P596" s="2">
        <v>5.7804347826086948</v>
      </c>
      <c r="Q596" s="2">
        <v>27.868478260869576</v>
      </c>
      <c r="R596" s="2">
        <v>0.4476789587852496</v>
      </c>
      <c r="S596" s="2">
        <v>4.8696739130434787</v>
      </c>
      <c r="T596" s="2">
        <v>15.525978260869566</v>
      </c>
      <c r="U596" s="2">
        <v>0</v>
      </c>
      <c r="V596" s="2">
        <v>0.27135213304410705</v>
      </c>
      <c r="W596" s="2">
        <v>5.2430434782608701</v>
      </c>
      <c r="X596" s="2">
        <v>11.701630434782606</v>
      </c>
      <c r="Y596" s="2">
        <v>2.1810869565217392</v>
      </c>
      <c r="Z596" s="2">
        <v>0.25445697758496022</v>
      </c>
      <c r="AA596" s="2">
        <v>0</v>
      </c>
      <c r="AB596" s="2">
        <v>0</v>
      </c>
      <c r="AC596" s="2">
        <v>0</v>
      </c>
      <c r="AD596" s="2">
        <v>0</v>
      </c>
      <c r="AE596" s="2">
        <v>0</v>
      </c>
      <c r="AF596" s="2">
        <v>0</v>
      </c>
      <c r="AG596" s="2">
        <v>0</v>
      </c>
      <c r="AH596" t="s">
        <v>225</v>
      </c>
      <c r="AI596">
        <v>5</v>
      </c>
    </row>
    <row r="597" spans="1:35" x14ac:dyDescent="0.25">
      <c r="A597" t="s">
        <v>1823</v>
      </c>
      <c r="B597" t="s">
        <v>938</v>
      </c>
      <c r="C597" t="s">
        <v>1454</v>
      </c>
      <c r="D597" t="s">
        <v>1755</v>
      </c>
      <c r="E597" s="2">
        <v>47.891304347826086</v>
      </c>
      <c r="F597" s="2">
        <v>5.6521739130434785</v>
      </c>
      <c r="G597" s="2">
        <v>0</v>
      </c>
      <c r="H597" s="2">
        <v>0.1983695652173913</v>
      </c>
      <c r="I597" s="2">
        <v>2.6304347826086958</v>
      </c>
      <c r="J597" s="2">
        <v>0</v>
      </c>
      <c r="K597" s="2">
        <v>0</v>
      </c>
      <c r="L597" s="2">
        <v>5.5815217391304346</v>
      </c>
      <c r="M597" s="2">
        <v>0</v>
      </c>
      <c r="N597" s="2">
        <v>0</v>
      </c>
      <c r="O597" s="2">
        <v>0</v>
      </c>
      <c r="P597" s="2">
        <v>0</v>
      </c>
      <c r="Q597" s="2">
        <v>14.000434782608695</v>
      </c>
      <c r="R597" s="2">
        <v>0.29233772128915114</v>
      </c>
      <c r="S597" s="2">
        <v>5.464021739130434</v>
      </c>
      <c r="T597" s="2">
        <v>9.287500000000005</v>
      </c>
      <c r="U597" s="2">
        <v>0</v>
      </c>
      <c r="V597" s="2">
        <v>0.30802088061734006</v>
      </c>
      <c r="W597" s="2">
        <v>5.901739130434783</v>
      </c>
      <c r="X597" s="2">
        <v>8.6389130434782633</v>
      </c>
      <c r="Y597" s="2">
        <v>0</v>
      </c>
      <c r="Z597" s="2">
        <v>0.30361779391738541</v>
      </c>
      <c r="AA597" s="2">
        <v>0</v>
      </c>
      <c r="AB597" s="2">
        <v>0</v>
      </c>
      <c r="AC597" s="2">
        <v>0</v>
      </c>
      <c r="AD597" s="2">
        <v>0</v>
      </c>
      <c r="AE597" s="2">
        <v>0</v>
      </c>
      <c r="AF597" s="2">
        <v>0</v>
      </c>
      <c r="AG597" s="2">
        <v>0</v>
      </c>
      <c r="AH597" t="s">
        <v>246</v>
      </c>
      <c r="AI597">
        <v>5</v>
      </c>
    </row>
    <row r="598" spans="1:35" x14ac:dyDescent="0.25">
      <c r="A598" t="s">
        <v>1823</v>
      </c>
      <c r="B598" t="s">
        <v>1105</v>
      </c>
      <c r="C598" t="s">
        <v>1445</v>
      </c>
      <c r="D598" t="s">
        <v>1768</v>
      </c>
      <c r="E598" s="2">
        <v>134.21739130434781</v>
      </c>
      <c r="F598" s="2">
        <v>10.168478260869565</v>
      </c>
      <c r="G598" s="2">
        <v>0.56521739130434778</v>
      </c>
      <c r="H598" s="2">
        <v>0.55163043478260865</v>
      </c>
      <c r="I598" s="2">
        <v>4.7880434782608692</v>
      </c>
      <c r="J598" s="2">
        <v>0</v>
      </c>
      <c r="K598" s="2">
        <v>0</v>
      </c>
      <c r="L598" s="2">
        <v>4.3001086956521748</v>
      </c>
      <c r="M598" s="2">
        <v>10.853260869565217</v>
      </c>
      <c r="N598" s="2">
        <v>0</v>
      </c>
      <c r="O598" s="2">
        <v>8.0863297700032394E-2</v>
      </c>
      <c r="P598" s="2">
        <v>12.668478260869565</v>
      </c>
      <c r="Q598" s="2">
        <v>11.894021739130435</v>
      </c>
      <c r="R598" s="2">
        <v>0.18300534499514093</v>
      </c>
      <c r="S598" s="2">
        <v>4.158695652173912</v>
      </c>
      <c r="T598" s="2">
        <v>4.3454347826086934</v>
      </c>
      <c r="U598" s="2">
        <v>0</v>
      </c>
      <c r="V598" s="2">
        <v>6.3360868156786515E-2</v>
      </c>
      <c r="W598" s="2">
        <v>3.9352173913043482</v>
      </c>
      <c r="X598" s="2">
        <v>13.049456521739133</v>
      </c>
      <c r="Y598" s="2">
        <v>0</v>
      </c>
      <c r="Z598" s="2">
        <v>0.12654599935212182</v>
      </c>
      <c r="AA598" s="2">
        <v>0</v>
      </c>
      <c r="AB598" s="2">
        <v>0</v>
      </c>
      <c r="AC598" s="2">
        <v>0</v>
      </c>
      <c r="AD598" s="2">
        <v>0</v>
      </c>
      <c r="AE598" s="2">
        <v>0</v>
      </c>
      <c r="AF598" s="2">
        <v>0</v>
      </c>
      <c r="AG598" s="2">
        <v>0</v>
      </c>
      <c r="AH598" t="s">
        <v>413</v>
      </c>
      <c r="AI598">
        <v>5</v>
      </c>
    </row>
    <row r="599" spans="1:35" x14ac:dyDescent="0.25">
      <c r="A599" t="s">
        <v>1823</v>
      </c>
      <c r="B599" t="s">
        <v>1293</v>
      </c>
      <c r="C599" t="s">
        <v>1451</v>
      </c>
      <c r="D599" t="s">
        <v>1731</v>
      </c>
      <c r="E599" s="2">
        <v>95.652173913043484</v>
      </c>
      <c r="F599" s="2">
        <v>62.907608695652172</v>
      </c>
      <c r="G599" s="2">
        <v>0</v>
      </c>
      <c r="H599" s="2">
        <v>0.20380434782608695</v>
      </c>
      <c r="I599" s="2">
        <v>0</v>
      </c>
      <c r="J599" s="2">
        <v>0</v>
      </c>
      <c r="K599" s="2">
        <v>0</v>
      </c>
      <c r="L599" s="2">
        <v>0</v>
      </c>
      <c r="M599" s="2">
        <v>5.0434782608695654</v>
      </c>
      <c r="N599" s="2">
        <v>5.1304347826086953</v>
      </c>
      <c r="O599" s="2">
        <v>0.10636363636363637</v>
      </c>
      <c r="P599" s="2">
        <v>4.6114130434782608</v>
      </c>
      <c r="Q599" s="2">
        <v>22.698369565217391</v>
      </c>
      <c r="R599" s="2">
        <v>0.28551136363636365</v>
      </c>
      <c r="S599" s="2">
        <v>0</v>
      </c>
      <c r="T599" s="2">
        <v>0</v>
      </c>
      <c r="U599" s="2">
        <v>0</v>
      </c>
      <c r="V599" s="2">
        <v>0</v>
      </c>
      <c r="W599" s="2">
        <v>0</v>
      </c>
      <c r="X599" s="2">
        <v>0</v>
      </c>
      <c r="Y599" s="2">
        <v>0</v>
      </c>
      <c r="Z599" s="2">
        <v>0</v>
      </c>
      <c r="AA599" s="2">
        <v>0</v>
      </c>
      <c r="AB599" s="2">
        <v>0</v>
      </c>
      <c r="AC599" s="2">
        <v>0</v>
      </c>
      <c r="AD599" s="2">
        <v>0</v>
      </c>
      <c r="AE599" s="2">
        <v>0</v>
      </c>
      <c r="AF599" s="2">
        <v>0</v>
      </c>
      <c r="AG599" s="2">
        <v>0</v>
      </c>
      <c r="AH599" t="s">
        <v>601</v>
      </c>
      <c r="AI599">
        <v>5</v>
      </c>
    </row>
    <row r="600" spans="1:35" x14ac:dyDescent="0.25">
      <c r="A600" t="s">
        <v>1823</v>
      </c>
      <c r="B600" t="s">
        <v>1085</v>
      </c>
      <c r="C600" t="s">
        <v>1623</v>
      </c>
      <c r="D600" t="s">
        <v>1719</v>
      </c>
      <c r="E600" s="2">
        <v>90.195652173913047</v>
      </c>
      <c r="F600" s="2">
        <v>5.6521739130434785</v>
      </c>
      <c r="G600" s="2">
        <v>0.32608695652173914</v>
      </c>
      <c r="H600" s="2">
        <v>0</v>
      </c>
      <c r="I600" s="2">
        <v>1.1929347826086956</v>
      </c>
      <c r="J600" s="2">
        <v>0</v>
      </c>
      <c r="K600" s="2">
        <v>0</v>
      </c>
      <c r="L600" s="2">
        <v>12.893478260869562</v>
      </c>
      <c r="M600" s="2">
        <v>4.7819565217391293</v>
      </c>
      <c r="N600" s="2">
        <v>0</v>
      </c>
      <c r="O600" s="2">
        <v>5.3017594601108685E-2</v>
      </c>
      <c r="P600" s="2">
        <v>5.0079347826086948</v>
      </c>
      <c r="Q600" s="2">
        <v>4.6214130434782614</v>
      </c>
      <c r="R600" s="2">
        <v>0.10676066522053507</v>
      </c>
      <c r="S600" s="2">
        <v>7.4146739130434769</v>
      </c>
      <c r="T600" s="2">
        <v>10.159999999999998</v>
      </c>
      <c r="U600" s="2">
        <v>0</v>
      </c>
      <c r="V600" s="2">
        <v>0.1948505664015425</v>
      </c>
      <c r="W600" s="2">
        <v>4.9945652173913038</v>
      </c>
      <c r="X600" s="2">
        <v>6.5922826086956521</v>
      </c>
      <c r="Y600" s="2">
        <v>0</v>
      </c>
      <c r="Z600" s="2">
        <v>0.12846348517715112</v>
      </c>
      <c r="AA600" s="2">
        <v>0</v>
      </c>
      <c r="AB600" s="2">
        <v>0</v>
      </c>
      <c r="AC600" s="2">
        <v>0</v>
      </c>
      <c r="AD600" s="2">
        <v>43.91076086956523</v>
      </c>
      <c r="AE600" s="2">
        <v>0</v>
      </c>
      <c r="AF600" s="2">
        <v>0</v>
      </c>
      <c r="AG600" s="2">
        <v>0</v>
      </c>
      <c r="AH600" t="s">
        <v>393</v>
      </c>
      <c r="AI600">
        <v>5</v>
      </c>
    </row>
    <row r="601" spans="1:35" x14ac:dyDescent="0.25">
      <c r="A601" t="s">
        <v>1823</v>
      </c>
      <c r="B601" t="s">
        <v>1118</v>
      </c>
      <c r="C601" t="s">
        <v>1466</v>
      </c>
      <c r="D601" t="s">
        <v>1774</v>
      </c>
      <c r="E601" s="2">
        <v>43.195652173913047</v>
      </c>
      <c r="F601" s="2">
        <v>3.3913043478260869</v>
      </c>
      <c r="G601" s="2">
        <v>0</v>
      </c>
      <c r="H601" s="2">
        <v>0.11141304347826086</v>
      </c>
      <c r="I601" s="2">
        <v>5.9782608695652176E-2</v>
      </c>
      <c r="J601" s="2">
        <v>0</v>
      </c>
      <c r="K601" s="2">
        <v>0</v>
      </c>
      <c r="L601" s="2">
        <v>6.6521739130434798E-2</v>
      </c>
      <c r="M601" s="2">
        <v>8.2608695652173907</v>
      </c>
      <c r="N601" s="2">
        <v>0</v>
      </c>
      <c r="O601" s="2">
        <v>0.19124308002013082</v>
      </c>
      <c r="P601" s="2">
        <v>2.2608695652173911</v>
      </c>
      <c r="Q601" s="2">
        <v>13.377717391304348</v>
      </c>
      <c r="R601" s="2">
        <v>0.36204076497232002</v>
      </c>
      <c r="S601" s="2">
        <v>0.18141304347826087</v>
      </c>
      <c r="T601" s="2">
        <v>1.6342391304347825</v>
      </c>
      <c r="U601" s="2">
        <v>0</v>
      </c>
      <c r="V601" s="2">
        <v>4.2033215903371911E-2</v>
      </c>
      <c r="W601" s="2">
        <v>0.69467391304347836</v>
      </c>
      <c r="X601" s="2">
        <v>0.12478260869565218</v>
      </c>
      <c r="Y601" s="2">
        <v>0</v>
      </c>
      <c r="Z601" s="2">
        <v>1.8970810266733772E-2</v>
      </c>
      <c r="AA601" s="2">
        <v>0</v>
      </c>
      <c r="AB601" s="2">
        <v>0</v>
      </c>
      <c r="AC601" s="2">
        <v>0</v>
      </c>
      <c r="AD601" s="2">
        <v>0</v>
      </c>
      <c r="AE601" s="2">
        <v>0</v>
      </c>
      <c r="AF601" s="2">
        <v>0</v>
      </c>
      <c r="AG601" s="2">
        <v>0</v>
      </c>
      <c r="AH601" t="s">
        <v>426</v>
      </c>
      <c r="AI601">
        <v>5</v>
      </c>
    </row>
    <row r="602" spans="1:35" x14ac:dyDescent="0.25">
      <c r="A602" t="s">
        <v>1823</v>
      </c>
      <c r="B602" t="s">
        <v>1311</v>
      </c>
      <c r="C602" t="s">
        <v>1395</v>
      </c>
      <c r="D602" t="s">
        <v>1716</v>
      </c>
      <c r="E602" s="2">
        <v>53.076086956521742</v>
      </c>
      <c r="F602" s="2">
        <v>0</v>
      </c>
      <c r="G602" s="2">
        <v>0</v>
      </c>
      <c r="H602" s="2">
        <v>0</v>
      </c>
      <c r="I602" s="2">
        <v>0</v>
      </c>
      <c r="J602" s="2">
        <v>0</v>
      </c>
      <c r="K602" s="2">
        <v>0</v>
      </c>
      <c r="L602" s="2">
        <v>0.89217391304347826</v>
      </c>
      <c r="M602" s="2">
        <v>0</v>
      </c>
      <c r="N602" s="2">
        <v>5.2902173913043473</v>
      </c>
      <c r="O602" s="2">
        <v>9.9672332582428816E-2</v>
      </c>
      <c r="P602" s="2">
        <v>0</v>
      </c>
      <c r="Q602" s="2">
        <v>5.2976086956521735</v>
      </c>
      <c r="R602" s="2">
        <v>9.9811591234896566E-2</v>
      </c>
      <c r="S602" s="2">
        <v>0</v>
      </c>
      <c r="T602" s="2">
        <v>0</v>
      </c>
      <c r="U602" s="2">
        <v>0</v>
      </c>
      <c r="V602" s="2">
        <v>0</v>
      </c>
      <c r="W602" s="2">
        <v>0</v>
      </c>
      <c r="X602" s="2">
        <v>0</v>
      </c>
      <c r="Y602" s="2">
        <v>0</v>
      </c>
      <c r="Z602" s="2">
        <v>0</v>
      </c>
      <c r="AA602" s="2">
        <v>0</v>
      </c>
      <c r="AB602" s="2">
        <v>0</v>
      </c>
      <c r="AC602" s="2">
        <v>0</v>
      </c>
      <c r="AD602" s="2">
        <v>0</v>
      </c>
      <c r="AE602" s="2">
        <v>0</v>
      </c>
      <c r="AF602" s="2">
        <v>0</v>
      </c>
      <c r="AG602" s="2">
        <v>0</v>
      </c>
      <c r="AH602" t="s">
        <v>619</v>
      </c>
      <c r="AI602">
        <v>5</v>
      </c>
    </row>
    <row r="603" spans="1:35" x14ac:dyDescent="0.25">
      <c r="A603" t="s">
        <v>1823</v>
      </c>
      <c r="B603" t="s">
        <v>792</v>
      </c>
      <c r="C603" t="s">
        <v>1496</v>
      </c>
      <c r="D603" t="s">
        <v>1781</v>
      </c>
      <c r="E603" s="2">
        <v>54.673913043478258</v>
      </c>
      <c r="F603" s="2">
        <v>5.2989130434782608</v>
      </c>
      <c r="G603" s="2">
        <v>0</v>
      </c>
      <c r="H603" s="2">
        <v>0.22826086956521738</v>
      </c>
      <c r="I603" s="2">
        <v>0.33967391304347827</v>
      </c>
      <c r="J603" s="2">
        <v>0</v>
      </c>
      <c r="K603" s="2">
        <v>0</v>
      </c>
      <c r="L603" s="2">
        <v>3.172065217391304</v>
      </c>
      <c r="M603" s="2">
        <v>0</v>
      </c>
      <c r="N603" s="2">
        <v>4.6748913043478275</v>
      </c>
      <c r="O603" s="2">
        <v>8.550497017892647E-2</v>
      </c>
      <c r="P603" s="2">
        <v>6.2061956521739132</v>
      </c>
      <c r="Q603" s="2">
        <v>0</v>
      </c>
      <c r="R603" s="2">
        <v>0.11351292246520876</v>
      </c>
      <c r="S603" s="2">
        <v>1.2782608695652176</v>
      </c>
      <c r="T603" s="2">
        <v>5.2752173913043485</v>
      </c>
      <c r="U603" s="2">
        <v>0</v>
      </c>
      <c r="V603" s="2">
        <v>0.11986481113320081</v>
      </c>
      <c r="W603" s="2">
        <v>1.1045652173913045</v>
      </c>
      <c r="X603" s="2">
        <v>3.632173913043478</v>
      </c>
      <c r="Y603" s="2">
        <v>0</v>
      </c>
      <c r="Z603" s="2">
        <v>8.6636182902584499E-2</v>
      </c>
      <c r="AA603" s="2">
        <v>0</v>
      </c>
      <c r="AB603" s="2">
        <v>0</v>
      </c>
      <c r="AC603" s="2">
        <v>0</v>
      </c>
      <c r="AD603" s="2">
        <v>0</v>
      </c>
      <c r="AE603" s="2">
        <v>0</v>
      </c>
      <c r="AF603" s="2">
        <v>0</v>
      </c>
      <c r="AG603" s="2">
        <v>0</v>
      </c>
      <c r="AH603" t="s">
        <v>100</v>
      </c>
      <c r="AI603">
        <v>5</v>
      </c>
    </row>
    <row r="604" spans="1:35" x14ac:dyDescent="0.25">
      <c r="A604" t="s">
        <v>1823</v>
      </c>
      <c r="B604" t="s">
        <v>1249</v>
      </c>
      <c r="C604" t="s">
        <v>1677</v>
      </c>
      <c r="D604" t="s">
        <v>1805</v>
      </c>
      <c r="E604" s="2">
        <v>69.956521739130437</v>
      </c>
      <c r="F604" s="2">
        <v>5.1304347826086953</v>
      </c>
      <c r="G604" s="2">
        <v>0</v>
      </c>
      <c r="H604" s="2">
        <v>0.38858695652173914</v>
      </c>
      <c r="I604" s="2">
        <v>0.43206521739130432</v>
      </c>
      <c r="J604" s="2">
        <v>0</v>
      </c>
      <c r="K604" s="2">
        <v>0</v>
      </c>
      <c r="L604" s="2">
        <v>4.1776086956521734</v>
      </c>
      <c r="M604" s="2">
        <v>0</v>
      </c>
      <c r="N604" s="2">
        <v>4.2554347826086953</v>
      </c>
      <c r="O604" s="2">
        <v>6.0829707893101298E-2</v>
      </c>
      <c r="P604" s="2">
        <v>5.6086956521739131</v>
      </c>
      <c r="Q604" s="2">
        <v>8.616847826086957</v>
      </c>
      <c r="R604" s="2">
        <v>0.2033483530142946</v>
      </c>
      <c r="S604" s="2">
        <v>0.79391304347826097</v>
      </c>
      <c r="T604" s="2">
        <v>9.4208695652173908</v>
      </c>
      <c r="U604" s="2">
        <v>0</v>
      </c>
      <c r="V604" s="2">
        <v>0.14601615910503418</v>
      </c>
      <c r="W604" s="2">
        <v>0.58793478260869581</v>
      </c>
      <c r="X604" s="2">
        <v>9.0924999999999958</v>
      </c>
      <c r="Y604" s="2">
        <v>0</v>
      </c>
      <c r="Z604" s="2">
        <v>0.13837787445618391</v>
      </c>
      <c r="AA604" s="2">
        <v>0</v>
      </c>
      <c r="AB604" s="2">
        <v>0</v>
      </c>
      <c r="AC604" s="2">
        <v>0</v>
      </c>
      <c r="AD604" s="2">
        <v>0</v>
      </c>
      <c r="AE604" s="2">
        <v>0</v>
      </c>
      <c r="AF604" s="2">
        <v>0</v>
      </c>
      <c r="AG604" s="2">
        <v>0</v>
      </c>
      <c r="AH604" t="s">
        <v>557</v>
      </c>
      <c r="AI604">
        <v>5</v>
      </c>
    </row>
    <row r="605" spans="1:35" x14ac:dyDescent="0.25">
      <c r="A605" t="s">
        <v>1823</v>
      </c>
      <c r="B605" t="s">
        <v>1116</v>
      </c>
      <c r="C605" t="s">
        <v>1441</v>
      </c>
      <c r="D605" t="s">
        <v>1764</v>
      </c>
      <c r="E605" s="2">
        <v>125.06521739130434</v>
      </c>
      <c r="F605" s="2">
        <v>0</v>
      </c>
      <c r="G605" s="2">
        <v>0</v>
      </c>
      <c r="H605" s="2">
        <v>0.44565217391304346</v>
      </c>
      <c r="I605" s="2">
        <v>5.7826086956521738</v>
      </c>
      <c r="J605" s="2">
        <v>0</v>
      </c>
      <c r="K605" s="2">
        <v>0</v>
      </c>
      <c r="L605" s="2">
        <v>0.48652173913043462</v>
      </c>
      <c r="M605" s="2">
        <v>20.288043478260871</v>
      </c>
      <c r="N605" s="2">
        <v>0</v>
      </c>
      <c r="O605" s="2">
        <v>0.16221971145489311</v>
      </c>
      <c r="P605" s="2">
        <v>0</v>
      </c>
      <c r="Q605" s="2">
        <v>32.054347826086953</v>
      </c>
      <c r="R605" s="2">
        <v>0.25630106031635669</v>
      </c>
      <c r="S605" s="2">
        <v>4.2467391304347837</v>
      </c>
      <c r="T605" s="2">
        <v>3.9408695652173917</v>
      </c>
      <c r="U605" s="2">
        <v>0</v>
      </c>
      <c r="V605" s="2">
        <v>6.5466713019294298E-2</v>
      </c>
      <c r="W605" s="2">
        <v>3.2531521739130445</v>
      </c>
      <c r="X605" s="2">
        <v>9.2431521739130442</v>
      </c>
      <c r="Y605" s="2">
        <v>0</v>
      </c>
      <c r="Z605" s="2">
        <v>9.9918303493829325E-2</v>
      </c>
      <c r="AA605" s="2">
        <v>0</v>
      </c>
      <c r="AB605" s="2">
        <v>0</v>
      </c>
      <c r="AC605" s="2">
        <v>0</v>
      </c>
      <c r="AD605" s="2">
        <v>0</v>
      </c>
      <c r="AE605" s="2">
        <v>0</v>
      </c>
      <c r="AF605" s="2">
        <v>0</v>
      </c>
      <c r="AG605" s="2">
        <v>0</v>
      </c>
      <c r="AH605" t="s">
        <v>424</v>
      </c>
      <c r="AI605">
        <v>5</v>
      </c>
    </row>
    <row r="606" spans="1:35" x14ac:dyDescent="0.25">
      <c r="A606" t="s">
        <v>1823</v>
      </c>
      <c r="B606" t="s">
        <v>1042</v>
      </c>
      <c r="C606" t="s">
        <v>1609</v>
      </c>
      <c r="D606" t="s">
        <v>1777</v>
      </c>
      <c r="E606" s="2">
        <v>58.75</v>
      </c>
      <c r="F606" s="2">
        <v>15.129565217391303</v>
      </c>
      <c r="G606" s="2">
        <v>0</v>
      </c>
      <c r="H606" s="2">
        <v>0</v>
      </c>
      <c r="I606" s="2">
        <v>3.4711956521739133</v>
      </c>
      <c r="J606" s="2">
        <v>0</v>
      </c>
      <c r="K606" s="2">
        <v>0</v>
      </c>
      <c r="L606" s="2">
        <v>2.0089130434782603</v>
      </c>
      <c r="M606" s="2">
        <v>4.5391304347826091</v>
      </c>
      <c r="N606" s="2">
        <v>4.4239130434782608</v>
      </c>
      <c r="O606" s="2">
        <v>0.15256244218316375</v>
      </c>
      <c r="P606" s="2">
        <v>3.6851086956521737</v>
      </c>
      <c r="Q606" s="2">
        <v>2.2201086956521738</v>
      </c>
      <c r="R606" s="2">
        <v>0.10051433857539314</v>
      </c>
      <c r="S606" s="2">
        <v>3.6608695652173919</v>
      </c>
      <c r="T606" s="2">
        <v>15.459565217391306</v>
      </c>
      <c r="U606" s="2">
        <v>0</v>
      </c>
      <c r="V606" s="2">
        <v>0.32545420906567996</v>
      </c>
      <c r="W606" s="2">
        <v>2.1543478260869575</v>
      </c>
      <c r="X606" s="2">
        <v>5.9739130434782624</v>
      </c>
      <c r="Y606" s="2">
        <v>0</v>
      </c>
      <c r="Z606" s="2">
        <v>0.13835337650323781</v>
      </c>
      <c r="AA606" s="2">
        <v>0</v>
      </c>
      <c r="AB606" s="2">
        <v>0</v>
      </c>
      <c r="AC606" s="2">
        <v>0</v>
      </c>
      <c r="AD606" s="2">
        <v>0</v>
      </c>
      <c r="AE606" s="2">
        <v>0</v>
      </c>
      <c r="AF606" s="2">
        <v>0</v>
      </c>
      <c r="AG606" s="2">
        <v>0</v>
      </c>
      <c r="AH606" t="s">
        <v>350</v>
      </c>
      <c r="AI606">
        <v>5</v>
      </c>
    </row>
    <row r="607" spans="1:35" x14ac:dyDescent="0.25">
      <c r="A607" t="s">
        <v>1823</v>
      </c>
      <c r="B607" t="s">
        <v>1053</v>
      </c>
      <c r="C607" t="s">
        <v>1428</v>
      </c>
      <c r="D607" t="s">
        <v>1748</v>
      </c>
      <c r="E607" s="2">
        <v>92.260869565217391</v>
      </c>
      <c r="F607" s="2">
        <v>5.5652173913043477</v>
      </c>
      <c r="G607" s="2">
        <v>0</v>
      </c>
      <c r="H607" s="2">
        <v>0.66576086956521741</v>
      </c>
      <c r="I607" s="2">
        <v>0.73369565217391308</v>
      </c>
      <c r="J607" s="2">
        <v>0</v>
      </c>
      <c r="K607" s="2">
        <v>0</v>
      </c>
      <c r="L607" s="2">
        <v>3.53</v>
      </c>
      <c r="M607" s="2">
        <v>0</v>
      </c>
      <c r="N607" s="2">
        <v>15.407608695652174</v>
      </c>
      <c r="O607" s="2">
        <v>0.1670004712535344</v>
      </c>
      <c r="P607" s="2">
        <v>5.2717391304347823</v>
      </c>
      <c r="Q607" s="2">
        <v>15.538043478260869</v>
      </c>
      <c r="R607" s="2">
        <v>0.22555372290292178</v>
      </c>
      <c r="S607" s="2">
        <v>3.2251086956521742</v>
      </c>
      <c r="T607" s="2">
        <v>1.4900000000000002</v>
      </c>
      <c r="U607" s="2">
        <v>0</v>
      </c>
      <c r="V607" s="2">
        <v>5.1106267672007551E-2</v>
      </c>
      <c r="W607" s="2">
        <v>2.8409782608695653</v>
      </c>
      <c r="X607" s="2">
        <v>5.5382608695652182</v>
      </c>
      <c r="Y607" s="2">
        <v>0</v>
      </c>
      <c r="Z607" s="2">
        <v>9.0821159283694636E-2</v>
      </c>
      <c r="AA607" s="2">
        <v>0</v>
      </c>
      <c r="AB607" s="2">
        <v>0</v>
      </c>
      <c r="AC607" s="2">
        <v>0</v>
      </c>
      <c r="AD607" s="2">
        <v>0</v>
      </c>
      <c r="AE607" s="2">
        <v>0</v>
      </c>
      <c r="AF607" s="2">
        <v>0</v>
      </c>
      <c r="AG607" s="2">
        <v>0</v>
      </c>
      <c r="AH607" t="s">
        <v>361</v>
      </c>
      <c r="AI607">
        <v>5</v>
      </c>
    </row>
    <row r="608" spans="1:35" x14ac:dyDescent="0.25">
      <c r="A608" t="s">
        <v>1823</v>
      </c>
      <c r="B608" t="s">
        <v>1207</v>
      </c>
      <c r="C608" t="s">
        <v>1432</v>
      </c>
      <c r="D608" t="s">
        <v>1745</v>
      </c>
      <c r="E608" s="2">
        <v>72.206521739130437</v>
      </c>
      <c r="F608" s="2">
        <v>4.7663043478260869</v>
      </c>
      <c r="G608" s="2">
        <v>0</v>
      </c>
      <c r="H608" s="2">
        <v>0.27717391304347827</v>
      </c>
      <c r="I608" s="2">
        <v>0.53260869565217395</v>
      </c>
      <c r="J608" s="2">
        <v>0</v>
      </c>
      <c r="K608" s="2">
        <v>0</v>
      </c>
      <c r="L608" s="2">
        <v>0.19749999999999998</v>
      </c>
      <c r="M608" s="2">
        <v>0</v>
      </c>
      <c r="N608" s="2">
        <v>4.7110869565217399</v>
      </c>
      <c r="O608" s="2">
        <v>6.5244618395303336E-2</v>
      </c>
      <c r="P608" s="2">
        <v>5.3353260869565222</v>
      </c>
      <c r="Q608" s="2">
        <v>13.606304347826095</v>
      </c>
      <c r="R608" s="2">
        <v>0.26232575643534556</v>
      </c>
      <c r="S608" s="2">
        <v>0.6146739130434784</v>
      </c>
      <c r="T608" s="2">
        <v>1.8429347826086957</v>
      </c>
      <c r="U608" s="2">
        <v>0</v>
      </c>
      <c r="V608" s="2">
        <v>3.4035827186512123E-2</v>
      </c>
      <c r="W608" s="2">
        <v>0.3547826086956522</v>
      </c>
      <c r="X608" s="2">
        <v>1.0326086956521738</v>
      </c>
      <c r="Y608" s="2">
        <v>0.18836956521739129</v>
      </c>
      <c r="Z608" s="2">
        <v>2.1822971548998947E-2</v>
      </c>
      <c r="AA608" s="2">
        <v>0</v>
      </c>
      <c r="AB608" s="2">
        <v>0</v>
      </c>
      <c r="AC608" s="2">
        <v>0</v>
      </c>
      <c r="AD608" s="2">
        <v>0</v>
      </c>
      <c r="AE608" s="2">
        <v>0</v>
      </c>
      <c r="AF608" s="2">
        <v>0</v>
      </c>
      <c r="AG608" s="2">
        <v>0</v>
      </c>
      <c r="AH608" t="s">
        <v>515</v>
      </c>
      <c r="AI608">
        <v>5</v>
      </c>
    </row>
    <row r="609" spans="1:35" x14ac:dyDescent="0.25">
      <c r="A609" t="s">
        <v>1823</v>
      </c>
      <c r="B609" t="s">
        <v>1180</v>
      </c>
      <c r="C609" t="s">
        <v>1566</v>
      </c>
      <c r="D609" t="s">
        <v>1731</v>
      </c>
      <c r="E609" s="2">
        <v>39.956521739130437</v>
      </c>
      <c r="F609" s="2">
        <v>5.2608695652173916</v>
      </c>
      <c r="G609" s="2">
        <v>0</v>
      </c>
      <c r="H609" s="2">
        <v>0.23369565217391305</v>
      </c>
      <c r="I609" s="2">
        <v>0.2608695652173913</v>
      </c>
      <c r="J609" s="2">
        <v>0</v>
      </c>
      <c r="K609" s="2">
        <v>0</v>
      </c>
      <c r="L609" s="2">
        <v>2.0730434782608693</v>
      </c>
      <c r="M609" s="2">
        <v>0</v>
      </c>
      <c r="N609" s="2">
        <v>2.3831521739130435</v>
      </c>
      <c r="O609" s="2">
        <v>5.9643634385201302E-2</v>
      </c>
      <c r="P609" s="2">
        <v>1.423913043478261</v>
      </c>
      <c r="Q609" s="2">
        <v>0</v>
      </c>
      <c r="R609" s="2">
        <v>3.5636561479869426E-2</v>
      </c>
      <c r="S609" s="2">
        <v>0.8896739130434782</v>
      </c>
      <c r="T609" s="2">
        <v>5.3404347826086944</v>
      </c>
      <c r="U609" s="2">
        <v>0</v>
      </c>
      <c r="V609" s="2">
        <v>0.15592219804134924</v>
      </c>
      <c r="W609" s="2">
        <v>3.8109782608695659</v>
      </c>
      <c r="X609" s="2">
        <v>0.34141304347826085</v>
      </c>
      <c r="Y609" s="2">
        <v>0</v>
      </c>
      <c r="Z609" s="2">
        <v>0.10392274211099022</v>
      </c>
      <c r="AA609" s="2">
        <v>0</v>
      </c>
      <c r="AB609" s="2">
        <v>0</v>
      </c>
      <c r="AC609" s="2">
        <v>0</v>
      </c>
      <c r="AD609" s="2">
        <v>0</v>
      </c>
      <c r="AE609" s="2">
        <v>0</v>
      </c>
      <c r="AF609" s="2">
        <v>0</v>
      </c>
      <c r="AG609" s="2">
        <v>0</v>
      </c>
      <c r="AH609" t="s">
        <v>488</v>
      </c>
      <c r="AI609">
        <v>5</v>
      </c>
    </row>
    <row r="610" spans="1:35" x14ac:dyDescent="0.25">
      <c r="A610" t="s">
        <v>1823</v>
      </c>
      <c r="B610" t="s">
        <v>1182</v>
      </c>
      <c r="C610" t="s">
        <v>1454</v>
      </c>
      <c r="D610" t="s">
        <v>1755</v>
      </c>
      <c r="E610" s="2">
        <v>159.28260869565219</v>
      </c>
      <c r="F610" s="2">
        <v>51.472826086956523</v>
      </c>
      <c r="G610" s="2">
        <v>0.39130434782608697</v>
      </c>
      <c r="H610" s="2">
        <v>0.77391304347826095</v>
      </c>
      <c r="I610" s="2">
        <v>8.598369565217391</v>
      </c>
      <c r="J610" s="2">
        <v>0</v>
      </c>
      <c r="K610" s="2">
        <v>5.7608695652173914E-2</v>
      </c>
      <c r="L610" s="2">
        <v>4.4208695652173917</v>
      </c>
      <c r="M610" s="2">
        <v>0</v>
      </c>
      <c r="N610" s="2">
        <v>7.4646739130434785</v>
      </c>
      <c r="O610" s="2">
        <v>4.6864337382284696E-2</v>
      </c>
      <c r="P610" s="2">
        <v>9.383152173913043</v>
      </c>
      <c r="Q610" s="2">
        <v>4.7717391304347823</v>
      </c>
      <c r="R610" s="2">
        <v>8.8866521086392772E-2</v>
      </c>
      <c r="S610" s="2">
        <v>11.030217391304348</v>
      </c>
      <c r="T610" s="2">
        <v>10.576413043478263</v>
      </c>
      <c r="U610" s="2">
        <v>0</v>
      </c>
      <c r="V610" s="2">
        <v>0.13564965197215775</v>
      </c>
      <c r="W610" s="2">
        <v>15.810652173913045</v>
      </c>
      <c r="X610" s="2">
        <v>11.145326086956526</v>
      </c>
      <c r="Y610" s="2">
        <v>1.3170652173913044</v>
      </c>
      <c r="Z610" s="2">
        <v>0.17750238842636823</v>
      </c>
      <c r="AA610" s="2">
        <v>0</v>
      </c>
      <c r="AB610" s="2">
        <v>0</v>
      </c>
      <c r="AC610" s="2">
        <v>0</v>
      </c>
      <c r="AD610" s="2">
        <v>0</v>
      </c>
      <c r="AE610" s="2">
        <v>2.0923913043478266</v>
      </c>
      <c r="AF610" s="2">
        <v>0</v>
      </c>
      <c r="AG610" s="2">
        <v>6.1956521739130424E-2</v>
      </c>
      <c r="AH610" t="s">
        <v>490</v>
      </c>
      <c r="AI610">
        <v>5</v>
      </c>
    </row>
    <row r="611" spans="1:35" x14ac:dyDescent="0.25">
      <c r="A611" t="s">
        <v>1823</v>
      </c>
      <c r="B611" t="s">
        <v>1191</v>
      </c>
      <c r="C611" t="s">
        <v>1454</v>
      </c>
      <c r="D611" t="s">
        <v>1755</v>
      </c>
      <c r="E611" s="2">
        <v>202.06521739130434</v>
      </c>
      <c r="F611" s="2">
        <v>49.146739130434781</v>
      </c>
      <c r="G611" s="2">
        <v>4.3478260869565216E-2</v>
      </c>
      <c r="H611" s="2">
        <v>1.1771739130434784</v>
      </c>
      <c r="I611" s="2">
        <v>3.1086956521739131</v>
      </c>
      <c r="J611" s="2">
        <v>0</v>
      </c>
      <c r="K611" s="2">
        <v>0.16195652173913044</v>
      </c>
      <c r="L611" s="2">
        <v>1.3483695652173917</v>
      </c>
      <c r="M611" s="2">
        <v>0</v>
      </c>
      <c r="N611" s="2">
        <v>14.983695652173912</v>
      </c>
      <c r="O611" s="2">
        <v>7.4152770306616461E-2</v>
      </c>
      <c r="P611" s="2">
        <v>4.6956521739130439</v>
      </c>
      <c r="Q611" s="2">
        <v>11.603260869565217</v>
      </c>
      <c r="R611" s="2">
        <v>8.0661646046261443E-2</v>
      </c>
      <c r="S611" s="2">
        <v>2.7559782608695658</v>
      </c>
      <c r="T611" s="2">
        <v>4.0604347826086942</v>
      </c>
      <c r="U611" s="2">
        <v>0</v>
      </c>
      <c r="V611" s="2">
        <v>3.3733727810650885E-2</v>
      </c>
      <c r="W611" s="2">
        <v>5.1257608695652168</v>
      </c>
      <c r="X611" s="2">
        <v>4.9236956521739126</v>
      </c>
      <c r="Y611" s="2">
        <v>0</v>
      </c>
      <c r="Z611" s="2">
        <v>4.9733727810650885E-2</v>
      </c>
      <c r="AA611" s="2">
        <v>0</v>
      </c>
      <c r="AB611" s="2">
        <v>0</v>
      </c>
      <c r="AC611" s="2">
        <v>0</v>
      </c>
      <c r="AD611" s="2">
        <v>0</v>
      </c>
      <c r="AE611" s="2">
        <v>0.77717391304347838</v>
      </c>
      <c r="AF611" s="2">
        <v>0</v>
      </c>
      <c r="AG611" s="2">
        <v>0.10434782608695652</v>
      </c>
      <c r="AH611" t="s">
        <v>499</v>
      </c>
      <c r="AI611">
        <v>5</v>
      </c>
    </row>
    <row r="612" spans="1:35" x14ac:dyDescent="0.25">
      <c r="A612" t="s">
        <v>1823</v>
      </c>
      <c r="B612" t="s">
        <v>1221</v>
      </c>
      <c r="C612" t="s">
        <v>1664</v>
      </c>
      <c r="D612" t="s">
        <v>1793</v>
      </c>
      <c r="E612" s="2">
        <v>53.532608695652172</v>
      </c>
      <c r="F612" s="2">
        <v>42.788043478260867</v>
      </c>
      <c r="G612" s="2">
        <v>0.125</v>
      </c>
      <c r="H612" s="2">
        <v>0.41521739130434776</v>
      </c>
      <c r="I612" s="2">
        <v>1.6510869565217392</v>
      </c>
      <c r="J612" s="2">
        <v>0</v>
      </c>
      <c r="K612" s="2">
        <v>0</v>
      </c>
      <c r="L612" s="2">
        <v>6.4335869565217401</v>
      </c>
      <c r="M612" s="2">
        <v>0</v>
      </c>
      <c r="N612" s="2">
        <v>0</v>
      </c>
      <c r="O612" s="2">
        <v>0</v>
      </c>
      <c r="P612" s="2">
        <v>4.6956521739130439</v>
      </c>
      <c r="Q612" s="2">
        <v>4.9728260869565215</v>
      </c>
      <c r="R612" s="2">
        <v>0.18060913705583759</v>
      </c>
      <c r="S612" s="2">
        <v>4.6545652173913039</v>
      </c>
      <c r="T612" s="2">
        <v>7.478152173913041</v>
      </c>
      <c r="U612" s="2">
        <v>0</v>
      </c>
      <c r="V612" s="2">
        <v>0.22664162436548219</v>
      </c>
      <c r="W612" s="2">
        <v>16.342608695652181</v>
      </c>
      <c r="X612" s="2">
        <v>3.2826086956521747</v>
      </c>
      <c r="Y612" s="2">
        <v>4.7057608695652178</v>
      </c>
      <c r="Z612" s="2">
        <v>0.45450761421319819</v>
      </c>
      <c r="AA612" s="2">
        <v>0</v>
      </c>
      <c r="AB612" s="2">
        <v>0</v>
      </c>
      <c r="AC612" s="2">
        <v>0</v>
      </c>
      <c r="AD612" s="2">
        <v>0</v>
      </c>
      <c r="AE612" s="2">
        <v>2.8934782608695655</v>
      </c>
      <c r="AF612" s="2">
        <v>0</v>
      </c>
      <c r="AG612" s="2">
        <v>0.19565217391304349</v>
      </c>
      <c r="AH612" t="s">
        <v>529</v>
      </c>
      <c r="AI612">
        <v>5</v>
      </c>
    </row>
    <row r="613" spans="1:35" x14ac:dyDescent="0.25">
      <c r="A613" t="s">
        <v>1823</v>
      </c>
      <c r="B613" t="s">
        <v>929</v>
      </c>
      <c r="C613" t="s">
        <v>1454</v>
      </c>
      <c r="D613" t="s">
        <v>1755</v>
      </c>
      <c r="E613" s="2">
        <v>240.93478260869566</v>
      </c>
      <c r="F613" s="2">
        <v>33.942934782608695</v>
      </c>
      <c r="G613" s="2">
        <v>0.32608695652173914</v>
      </c>
      <c r="H613" s="2">
        <v>1.1739130434782612</v>
      </c>
      <c r="I613" s="2">
        <v>2.2336956521739131</v>
      </c>
      <c r="J613" s="2">
        <v>0</v>
      </c>
      <c r="K613" s="2">
        <v>0</v>
      </c>
      <c r="L613" s="2">
        <v>2.3456521739130443</v>
      </c>
      <c r="M613" s="2">
        <v>0</v>
      </c>
      <c r="N613" s="2">
        <v>0</v>
      </c>
      <c r="O613" s="2">
        <v>0</v>
      </c>
      <c r="P613" s="2">
        <v>4.8288043478260869</v>
      </c>
      <c r="Q613" s="2">
        <v>0</v>
      </c>
      <c r="R613" s="2">
        <v>2.0041956149057114E-2</v>
      </c>
      <c r="S613" s="2">
        <v>1.639891304347826</v>
      </c>
      <c r="T613" s="2">
        <v>5.5945652173913052</v>
      </c>
      <c r="U613" s="2">
        <v>0</v>
      </c>
      <c r="V613" s="2">
        <v>3.0026617341874947E-2</v>
      </c>
      <c r="W613" s="2">
        <v>2.9392391304347836</v>
      </c>
      <c r="X613" s="2">
        <v>3.1153260869565207</v>
      </c>
      <c r="Y613" s="2">
        <v>4.1727173913043485</v>
      </c>
      <c r="Z613" s="2">
        <v>4.2448344311107104E-2</v>
      </c>
      <c r="AA613" s="2">
        <v>18.961956521739129</v>
      </c>
      <c r="AB613" s="2">
        <v>0</v>
      </c>
      <c r="AC613" s="2">
        <v>0</v>
      </c>
      <c r="AD613" s="2">
        <v>0</v>
      </c>
      <c r="AE613" s="2">
        <v>0.9619565217391306</v>
      </c>
      <c r="AF613" s="2">
        <v>0</v>
      </c>
      <c r="AG613" s="2">
        <v>0</v>
      </c>
      <c r="AH613" t="s">
        <v>237</v>
      </c>
      <c r="AI613">
        <v>5</v>
      </c>
    </row>
    <row r="614" spans="1:35" x14ac:dyDescent="0.25">
      <c r="A614" t="s">
        <v>1823</v>
      </c>
      <c r="B614" t="s">
        <v>1055</v>
      </c>
      <c r="C614" t="s">
        <v>1435</v>
      </c>
      <c r="D614" t="s">
        <v>1755</v>
      </c>
      <c r="E614" s="2">
        <v>101.66304347826087</v>
      </c>
      <c r="F614" s="2">
        <v>42.60597826086957</v>
      </c>
      <c r="G614" s="2">
        <v>0.40217391304347827</v>
      </c>
      <c r="H614" s="2">
        <v>0.52934782608695652</v>
      </c>
      <c r="I614" s="2">
        <v>3.7646739130434783</v>
      </c>
      <c r="J614" s="2">
        <v>0</v>
      </c>
      <c r="K614" s="2">
        <v>0</v>
      </c>
      <c r="L614" s="2">
        <v>4.8910869565217396</v>
      </c>
      <c r="M614" s="2">
        <v>5.434782608695652E-2</v>
      </c>
      <c r="N614" s="2">
        <v>1.4782608695652173</v>
      </c>
      <c r="O614" s="2">
        <v>1.507537688442211E-2</v>
      </c>
      <c r="P614" s="2">
        <v>4.5217391304347823</v>
      </c>
      <c r="Q614" s="2">
        <v>10.567934782608695</v>
      </c>
      <c r="R614" s="2">
        <v>0.14842831177162405</v>
      </c>
      <c r="S614" s="2">
        <v>8.4188043478260841</v>
      </c>
      <c r="T614" s="2">
        <v>5.4683695652173894</v>
      </c>
      <c r="U614" s="2">
        <v>0</v>
      </c>
      <c r="V614" s="2">
        <v>0.13660002138351324</v>
      </c>
      <c r="W614" s="2">
        <v>7.8558695652173922</v>
      </c>
      <c r="X614" s="2">
        <v>15.073152173913044</v>
      </c>
      <c r="Y614" s="2">
        <v>3.1001086956521737</v>
      </c>
      <c r="Z614" s="2">
        <v>0.25603335828076557</v>
      </c>
      <c r="AA614" s="2">
        <v>0</v>
      </c>
      <c r="AB614" s="2">
        <v>0</v>
      </c>
      <c r="AC614" s="2">
        <v>0</v>
      </c>
      <c r="AD614" s="2">
        <v>0</v>
      </c>
      <c r="AE614" s="2">
        <v>2.1967391304347825</v>
      </c>
      <c r="AF614" s="2">
        <v>0</v>
      </c>
      <c r="AG614" s="2">
        <v>0</v>
      </c>
      <c r="AH614" t="s">
        <v>363</v>
      </c>
      <c r="AI614">
        <v>5</v>
      </c>
    </row>
    <row r="615" spans="1:35" x14ac:dyDescent="0.25">
      <c r="A615" t="s">
        <v>1823</v>
      </c>
      <c r="B615" t="s">
        <v>1188</v>
      </c>
      <c r="C615" t="s">
        <v>1484</v>
      </c>
      <c r="D615" t="s">
        <v>1741</v>
      </c>
      <c r="E615" s="2">
        <v>71.163043478260875</v>
      </c>
      <c r="F615" s="2">
        <v>34.907608695652172</v>
      </c>
      <c r="G615" s="2">
        <v>0.19565217391304351</v>
      </c>
      <c r="H615" s="2">
        <v>0.36086956521739133</v>
      </c>
      <c r="I615" s="2">
        <v>0.78260869565217395</v>
      </c>
      <c r="J615" s="2">
        <v>0</v>
      </c>
      <c r="K615" s="2">
        <v>0</v>
      </c>
      <c r="L615" s="2">
        <v>1.9320652173913047</v>
      </c>
      <c r="M615" s="2">
        <v>0</v>
      </c>
      <c r="N615" s="2">
        <v>0</v>
      </c>
      <c r="O615" s="2">
        <v>0</v>
      </c>
      <c r="P615" s="2">
        <v>5.1304347826086953</v>
      </c>
      <c r="Q615" s="2">
        <v>6.0461956521739131</v>
      </c>
      <c r="R615" s="2">
        <v>0.15705666717580571</v>
      </c>
      <c r="S615" s="2">
        <v>6.5017391304347809</v>
      </c>
      <c r="T615" s="2">
        <v>10.313804347826084</v>
      </c>
      <c r="U615" s="2">
        <v>0</v>
      </c>
      <c r="V615" s="2">
        <v>0.23629601344127071</v>
      </c>
      <c r="W615" s="2">
        <v>5.491739130434782</v>
      </c>
      <c r="X615" s="2">
        <v>9.3361956521739167</v>
      </c>
      <c r="Y615" s="2">
        <v>0.22054347826086956</v>
      </c>
      <c r="Z615" s="2">
        <v>0.21146479303497789</v>
      </c>
      <c r="AA615" s="2">
        <v>0</v>
      </c>
      <c r="AB615" s="2">
        <v>0</v>
      </c>
      <c r="AC615" s="2">
        <v>0</v>
      </c>
      <c r="AD615" s="2">
        <v>0</v>
      </c>
      <c r="AE615" s="2">
        <v>0</v>
      </c>
      <c r="AF615" s="2">
        <v>0</v>
      </c>
      <c r="AG615" s="2">
        <v>0</v>
      </c>
      <c r="AH615" t="s">
        <v>496</v>
      </c>
      <c r="AI615">
        <v>5</v>
      </c>
    </row>
    <row r="616" spans="1:35" x14ac:dyDescent="0.25">
      <c r="A616" t="s">
        <v>1823</v>
      </c>
      <c r="B616" t="s">
        <v>771</v>
      </c>
      <c r="C616" t="s">
        <v>1484</v>
      </c>
      <c r="D616" t="s">
        <v>1741</v>
      </c>
      <c r="E616" s="2">
        <v>72.532608695652172</v>
      </c>
      <c r="F616" s="2">
        <v>26.236413043478265</v>
      </c>
      <c r="G616" s="2">
        <v>0.44565217391304346</v>
      </c>
      <c r="H616" s="2">
        <v>0.38043478260869573</v>
      </c>
      <c r="I616" s="2">
        <v>0.78260869565217395</v>
      </c>
      <c r="J616" s="2">
        <v>0</v>
      </c>
      <c r="K616" s="2">
        <v>0</v>
      </c>
      <c r="L616" s="2">
        <v>1.6531521739130433</v>
      </c>
      <c r="M616" s="2">
        <v>0</v>
      </c>
      <c r="N616" s="2">
        <v>0</v>
      </c>
      <c r="O616" s="2">
        <v>0</v>
      </c>
      <c r="P616" s="2">
        <v>4.6956521739130439</v>
      </c>
      <c r="Q616" s="2">
        <v>11.872282608695652</v>
      </c>
      <c r="R616" s="2">
        <v>0.22842050052450172</v>
      </c>
      <c r="S616" s="2">
        <v>4.2885869565217387</v>
      </c>
      <c r="T616" s="2">
        <v>5.9255434782608694</v>
      </c>
      <c r="U616" s="2">
        <v>0</v>
      </c>
      <c r="V616" s="2">
        <v>0.1408212198411509</v>
      </c>
      <c r="W616" s="2">
        <v>3.9897826086956516</v>
      </c>
      <c r="X616" s="2">
        <v>9.9932608695652156</v>
      </c>
      <c r="Y616" s="2">
        <v>1.131413043478261</v>
      </c>
      <c r="Z616" s="2">
        <v>0.20838153753933761</v>
      </c>
      <c r="AA616" s="2">
        <v>0</v>
      </c>
      <c r="AB616" s="2">
        <v>0</v>
      </c>
      <c r="AC616" s="2">
        <v>0</v>
      </c>
      <c r="AD616" s="2">
        <v>0</v>
      </c>
      <c r="AE616" s="2">
        <v>5.434782608695652E-3</v>
      </c>
      <c r="AF616" s="2">
        <v>0</v>
      </c>
      <c r="AG616" s="2">
        <v>0</v>
      </c>
      <c r="AH616" t="s">
        <v>79</v>
      </c>
      <c r="AI616">
        <v>5</v>
      </c>
    </row>
    <row r="617" spans="1:35" x14ac:dyDescent="0.25">
      <c r="A617" t="s">
        <v>1823</v>
      </c>
      <c r="B617" t="s">
        <v>780</v>
      </c>
      <c r="C617" t="s">
        <v>1454</v>
      </c>
      <c r="D617" t="s">
        <v>1755</v>
      </c>
      <c r="E617" s="2">
        <v>210.66304347826087</v>
      </c>
      <c r="F617" s="2">
        <v>49.913043478260867</v>
      </c>
      <c r="G617" s="2">
        <v>0.32608695652173914</v>
      </c>
      <c r="H617" s="2">
        <v>1.089130434782609</v>
      </c>
      <c r="I617" s="2">
        <v>3.894565217391305</v>
      </c>
      <c r="J617" s="2">
        <v>0</v>
      </c>
      <c r="K617" s="2">
        <v>0.14456521739130435</v>
      </c>
      <c r="L617" s="2">
        <v>3.0660869565217395</v>
      </c>
      <c r="M617" s="2">
        <v>0</v>
      </c>
      <c r="N617" s="2">
        <v>9.5326086956521738</v>
      </c>
      <c r="O617" s="2">
        <v>4.5250503070017024E-2</v>
      </c>
      <c r="P617" s="2">
        <v>1.3043478260869565</v>
      </c>
      <c r="Q617" s="2">
        <v>11.785326086956522</v>
      </c>
      <c r="R617" s="2">
        <v>6.2135596718435583E-2</v>
      </c>
      <c r="S617" s="2">
        <v>5.0773913043478256</v>
      </c>
      <c r="T617" s="2">
        <v>5.5895652173913017</v>
      </c>
      <c r="U617" s="2">
        <v>0</v>
      </c>
      <c r="V617" s="2">
        <v>5.0635158144574567E-2</v>
      </c>
      <c r="W617" s="2">
        <v>10.25358695652174</v>
      </c>
      <c r="X617" s="2">
        <v>5.4000000000000021</v>
      </c>
      <c r="Y617" s="2">
        <v>1.8013043478260873</v>
      </c>
      <c r="Z617" s="2">
        <v>8.2856921727465047E-2</v>
      </c>
      <c r="AA617" s="2">
        <v>0</v>
      </c>
      <c r="AB617" s="2">
        <v>0</v>
      </c>
      <c r="AC617" s="2">
        <v>0</v>
      </c>
      <c r="AD617" s="2">
        <v>0</v>
      </c>
      <c r="AE617" s="2">
        <v>0.82391304347826089</v>
      </c>
      <c r="AF617" s="2">
        <v>0</v>
      </c>
      <c r="AG617" s="2">
        <v>8.152173913043477E-2</v>
      </c>
      <c r="AH617" t="s">
        <v>88</v>
      </c>
      <c r="AI617">
        <v>5</v>
      </c>
    </row>
    <row r="618" spans="1:35" x14ac:dyDescent="0.25">
      <c r="A618" t="s">
        <v>1823</v>
      </c>
      <c r="B618" t="s">
        <v>1064</v>
      </c>
      <c r="C618" t="s">
        <v>1616</v>
      </c>
      <c r="D618" t="s">
        <v>1750</v>
      </c>
      <c r="E618" s="2">
        <v>140.58695652173913</v>
      </c>
      <c r="F618" s="2">
        <v>48.448369565217391</v>
      </c>
      <c r="G618" s="2">
        <v>0.32608695652173914</v>
      </c>
      <c r="H618" s="2">
        <v>0.77717391304347838</v>
      </c>
      <c r="I618" s="2">
        <v>1.4641304347826083</v>
      </c>
      <c r="J618" s="2">
        <v>0</v>
      </c>
      <c r="K618" s="2">
        <v>0</v>
      </c>
      <c r="L618" s="2">
        <v>4.2134782608695636</v>
      </c>
      <c r="M618" s="2">
        <v>0</v>
      </c>
      <c r="N618" s="2">
        <v>4.9782608695652177</v>
      </c>
      <c r="O618" s="2">
        <v>3.5410545848152161E-2</v>
      </c>
      <c r="P618" s="2">
        <v>5.4782608695652177</v>
      </c>
      <c r="Q618" s="2">
        <v>23.779891304347824</v>
      </c>
      <c r="R618" s="2">
        <v>0.20811427246018246</v>
      </c>
      <c r="S618" s="2">
        <v>9.0003260869565231</v>
      </c>
      <c r="T618" s="2">
        <v>4.8281521739130442</v>
      </c>
      <c r="U618" s="2">
        <v>0</v>
      </c>
      <c r="V618" s="2">
        <v>9.8362455543528696E-2</v>
      </c>
      <c r="W618" s="2">
        <v>14.138260869565217</v>
      </c>
      <c r="X618" s="2">
        <v>4.7239130434782615</v>
      </c>
      <c r="Y618" s="2">
        <v>3.2352173913043476</v>
      </c>
      <c r="Z618" s="2">
        <v>0.15717952682851399</v>
      </c>
      <c r="AA618" s="2">
        <v>0</v>
      </c>
      <c r="AB618" s="2">
        <v>0</v>
      </c>
      <c r="AC618" s="2">
        <v>0</v>
      </c>
      <c r="AD618" s="2">
        <v>6.0951086956521738</v>
      </c>
      <c r="AE618" s="2">
        <v>0.19999999999999996</v>
      </c>
      <c r="AF618" s="2">
        <v>0</v>
      </c>
      <c r="AG618" s="2">
        <v>0.11413043478260869</v>
      </c>
      <c r="AH618" t="s">
        <v>372</v>
      </c>
      <c r="AI618">
        <v>5</v>
      </c>
    </row>
    <row r="619" spans="1:35" x14ac:dyDescent="0.25">
      <c r="A619" t="s">
        <v>1823</v>
      </c>
      <c r="B619" t="s">
        <v>955</v>
      </c>
      <c r="C619" t="s">
        <v>1454</v>
      </c>
      <c r="D619" t="s">
        <v>1755</v>
      </c>
      <c r="E619" s="2">
        <v>206.96739130434781</v>
      </c>
      <c r="F619" s="2">
        <v>39.880434782608695</v>
      </c>
      <c r="G619" s="2">
        <v>0.2608695652173913</v>
      </c>
      <c r="H619" s="2">
        <v>0.99782608695652153</v>
      </c>
      <c r="I619" s="2">
        <v>2.4130434782608696</v>
      </c>
      <c r="J619" s="2">
        <v>0</v>
      </c>
      <c r="K619" s="2">
        <v>0.14021739130434782</v>
      </c>
      <c r="L619" s="2">
        <v>3.9536956521739124</v>
      </c>
      <c r="M619" s="2">
        <v>4.3478260869565216E-2</v>
      </c>
      <c r="N619" s="2">
        <v>9.375</v>
      </c>
      <c r="O619" s="2">
        <v>4.5507063704637363E-2</v>
      </c>
      <c r="P619" s="2">
        <v>4.8695652173913047</v>
      </c>
      <c r="Q619" s="2">
        <v>13.244565217391305</v>
      </c>
      <c r="R619" s="2">
        <v>8.7521663778162923E-2</v>
      </c>
      <c r="S619" s="2">
        <v>5.1881521739130445</v>
      </c>
      <c r="T619" s="2">
        <v>9.074565217391303</v>
      </c>
      <c r="U619" s="2">
        <v>0</v>
      </c>
      <c r="V619" s="2">
        <v>6.8912872223097527E-2</v>
      </c>
      <c r="W619" s="2">
        <v>10.219891304347827</v>
      </c>
      <c r="X619" s="2">
        <v>4.5307608695652153</v>
      </c>
      <c r="Y619" s="2">
        <v>1.5461956521739131</v>
      </c>
      <c r="Z619" s="2">
        <v>7.8741137545296991E-2</v>
      </c>
      <c r="AA619" s="2">
        <v>0</v>
      </c>
      <c r="AB619" s="2">
        <v>0</v>
      </c>
      <c r="AC619" s="2">
        <v>0</v>
      </c>
      <c r="AD619" s="2">
        <v>0</v>
      </c>
      <c r="AE619" s="2">
        <v>0.90652173913043466</v>
      </c>
      <c r="AF619" s="2">
        <v>0</v>
      </c>
      <c r="AG619" s="2">
        <v>9.7826086956521747E-3</v>
      </c>
      <c r="AH619" t="s">
        <v>263</v>
      </c>
      <c r="AI619">
        <v>5</v>
      </c>
    </row>
    <row r="620" spans="1:35" x14ac:dyDescent="0.25">
      <c r="A620" t="s">
        <v>1823</v>
      </c>
      <c r="B620" t="s">
        <v>996</v>
      </c>
      <c r="C620" t="s">
        <v>1580</v>
      </c>
      <c r="D620" t="s">
        <v>1755</v>
      </c>
      <c r="E620" s="2">
        <v>153.02173913043478</v>
      </c>
      <c r="F620" s="2">
        <v>42.554347826086953</v>
      </c>
      <c r="G620" s="2">
        <v>0.2391304347826087</v>
      </c>
      <c r="H620" s="2">
        <v>0.82826086956521716</v>
      </c>
      <c r="I620" s="2">
        <v>7.6461956521739127</v>
      </c>
      <c r="J620" s="2">
        <v>0</v>
      </c>
      <c r="K620" s="2">
        <v>0</v>
      </c>
      <c r="L620" s="2">
        <v>4.4967391304347828</v>
      </c>
      <c r="M620" s="2">
        <v>0</v>
      </c>
      <c r="N620" s="2">
        <v>6.2391304347826084</v>
      </c>
      <c r="O620" s="2">
        <v>4.077283705071743E-2</v>
      </c>
      <c r="P620" s="2">
        <v>2.6086956521739131</v>
      </c>
      <c r="Q620" s="2">
        <v>20.711956521739129</v>
      </c>
      <c r="R620" s="2">
        <v>0.15240090922005967</v>
      </c>
      <c r="S620" s="2">
        <v>5.1816304347826083</v>
      </c>
      <c r="T620" s="2">
        <v>5.6807608695652174</v>
      </c>
      <c r="U620" s="2">
        <v>0</v>
      </c>
      <c r="V620" s="2">
        <v>7.0985935502202016E-2</v>
      </c>
      <c r="W620" s="2">
        <v>4.8778260869565209</v>
      </c>
      <c r="X620" s="2">
        <v>5.0001086956521732</v>
      </c>
      <c r="Y620" s="2">
        <v>0</v>
      </c>
      <c r="Z620" s="2">
        <v>6.4552493251882365E-2</v>
      </c>
      <c r="AA620" s="2">
        <v>0</v>
      </c>
      <c r="AB620" s="2">
        <v>0</v>
      </c>
      <c r="AC620" s="2">
        <v>0</v>
      </c>
      <c r="AD620" s="2">
        <v>0</v>
      </c>
      <c r="AE620" s="2">
        <v>0.42826086956521736</v>
      </c>
      <c r="AF620" s="2">
        <v>0</v>
      </c>
      <c r="AG620" s="2">
        <v>0</v>
      </c>
      <c r="AH620" t="s">
        <v>304</v>
      </c>
      <c r="AI620">
        <v>5</v>
      </c>
    </row>
    <row r="621" spans="1:35" x14ac:dyDescent="0.25">
      <c r="A621" t="s">
        <v>1823</v>
      </c>
      <c r="B621" t="s">
        <v>1310</v>
      </c>
      <c r="C621" t="s">
        <v>1700</v>
      </c>
      <c r="D621" t="s">
        <v>1755</v>
      </c>
      <c r="E621" s="2">
        <v>90.619565217391298</v>
      </c>
      <c r="F621" s="2">
        <v>44.222826086956523</v>
      </c>
      <c r="G621" s="2">
        <v>0.32608695652173914</v>
      </c>
      <c r="H621" s="2">
        <v>0.61956521739130455</v>
      </c>
      <c r="I621" s="2">
        <v>1.4967391304347826</v>
      </c>
      <c r="J621" s="2">
        <v>0</v>
      </c>
      <c r="K621" s="2">
        <v>0</v>
      </c>
      <c r="L621" s="2">
        <v>9.7606521739130443</v>
      </c>
      <c r="M621" s="2">
        <v>0</v>
      </c>
      <c r="N621" s="2">
        <v>0</v>
      </c>
      <c r="O621" s="2">
        <v>0</v>
      </c>
      <c r="P621" s="2">
        <v>4.6956521739130439</v>
      </c>
      <c r="Q621" s="2">
        <v>10.535326086956522</v>
      </c>
      <c r="R621" s="2">
        <v>0.16807604653952263</v>
      </c>
      <c r="S621" s="2">
        <v>10.639891304347827</v>
      </c>
      <c r="T621" s="2">
        <v>14.255434782608694</v>
      </c>
      <c r="U621" s="2">
        <v>0</v>
      </c>
      <c r="V621" s="2">
        <v>0.27472352165047381</v>
      </c>
      <c r="W621" s="2">
        <v>14.816195652173917</v>
      </c>
      <c r="X621" s="2">
        <v>20.381521739130438</v>
      </c>
      <c r="Y621" s="2">
        <v>4.8746739130434777</v>
      </c>
      <c r="Z621" s="2">
        <v>0.44220462996281645</v>
      </c>
      <c r="AA621" s="2">
        <v>0</v>
      </c>
      <c r="AB621" s="2">
        <v>0</v>
      </c>
      <c r="AC621" s="2">
        <v>0</v>
      </c>
      <c r="AD621" s="2">
        <v>3.3994565217391304</v>
      </c>
      <c r="AE621" s="2">
        <v>0.36521739130434777</v>
      </c>
      <c r="AF621" s="2">
        <v>0</v>
      </c>
      <c r="AG621" s="2">
        <v>0.16304347826086957</v>
      </c>
      <c r="AH621" t="s">
        <v>618</v>
      </c>
      <c r="AI621">
        <v>5</v>
      </c>
    </row>
    <row r="622" spans="1:35" x14ac:dyDescent="0.25">
      <c r="A622" t="s">
        <v>1823</v>
      </c>
      <c r="B622" t="s">
        <v>871</v>
      </c>
      <c r="C622" t="s">
        <v>1454</v>
      </c>
      <c r="D622" t="s">
        <v>1755</v>
      </c>
      <c r="E622" s="2">
        <v>196.03260869565219</v>
      </c>
      <c r="F622" s="2">
        <v>49.864130434782609</v>
      </c>
      <c r="G622" s="2">
        <v>0</v>
      </c>
      <c r="H622" s="2">
        <v>1.160869565217391</v>
      </c>
      <c r="I622" s="2">
        <v>4.625</v>
      </c>
      <c r="J622" s="2">
        <v>0</v>
      </c>
      <c r="K622" s="2">
        <v>0</v>
      </c>
      <c r="L622" s="2">
        <v>9.6780434782608715</v>
      </c>
      <c r="M622" s="2">
        <v>3.2608695652173912E-2</v>
      </c>
      <c r="N622" s="2">
        <v>14.548913043478262</v>
      </c>
      <c r="O622" s="2">
        <v>7.4383143886886605E-2</v>
      </c>
      <c r="P622" s="2">
        <v>4.2934782608695654</v>
      </c>
      <c r="Q622" s="2">
        <v>12.894021739130435</v>
      </c>
      <c r="R622" s="2">
        <v>8.7676739672858328E-2</v>
      </c>
      <c r="S622" s="2">
        <v>10.095108695652174</v>
      </c>
      <c r="T622" s="2">
        <v>14.688152173913048</v>
      </c>
      <c r="U622" s="2">
        <v>0</v>
      </c>
      <c r="V622" s="2">
        <v>0.12642417521486002</v>
      </c>
      <c r="W622" s="2">
        <v>15.46934782608696</v>
      </c>
      <c r="X622" s="2">
        <v>9.8533695652173936</v>
      </c>
      <c r="Y622" s="2">
        <v>4.4420652173913036</v>
      </c>
      <c r="Z622" s="2">
        <v>0.15183587468810647</v>
      </c>
      <c r="AA622" s="2">
        <v>0</v>
      </c>
      <c r="AB622" s="2">
        <v>0</v>
      </c>
      <c r="AC622" s="2">
        <v>0</v>
      </c>
      <c r="AD622" s="2">
        <v>0</v>
      </c>
      <c r="AE622" s="2">
        <v>1.2771739130434783</v>
      </c>
      <c r="AF622" s="2">
        <v>0</v>
      </c>
      <c r="AG622" s="2">
        <v>0</v>
      </c>
      <c r="AH622" t="s">
        <v>179</v>
      </c>
      <c r="AI622">
        <v>5</v>
      </c>
    </row>
    <row r="623" spans="1:35" x14ac:dyDescent="0.25">
      <c r="A623" t="s">
        <v>1823</v>
      </c>
      <c r="B623" t="s">
        <v>1027</v>
      </c>
      <c r="C623" t="s">
        <v>1454</v>
      </c>
      <c r="D623" t="s">
        <v>1755</v>
      </c>
      <c r="E623" s="2">
        <v>207.36956521739131</v>
      </c>
      <c r="F623" s="2">
        <v>43.682065217391305</v>
      </c>
      <c r="G623" s="2">
        <v>0</v>
      </c>
      <c r="H623" s="2">
        <v>1.0413043478260871</v>
      </c>
      <c r="I623" s="2">
        <v>1.1206521739130435</v>
      </c>
      <c r="J623" s="2">
        <v>0</v>
      </c>
      <c r="K623" s="2">
        <v>9.3478260869565233E-2</v>
      </c>
      <c r="L623" s="2">
        <v>4.0488043478260867</v>
      </c>
      <c r="M623" s="2">
        <v>0</v>
      </c>
      <c r="N623" s="2">
        <v>4.9266304347826084</v>
      </c>
      <c r="O623" s="2">
        <v>2.3757731418387669E-2</v>
      </c>
      <c r="P623" s="2">
        <v>5.3043478260869561</v>
      </c>
      <c r="Q623" s="2">
        <v>16.111413043478262</v>
      </c>
      <c r="R623" s="2">
        <v>0.10327340392074641</v>
      </c>
      <c r="S623" s="2">
        <v>10.29445652173913</v>
      </c>
      <c r="T623" s="2">
        <v>8.6396739130434774</v>
      </c>
      <c r="U623" s="2">
        <v>0</v>
      </c>
      <c r="V623" s="2">
        <v>9.1306216584547642E-2</v>
      </c>
      <c r="W623" s="2">
        <v>5.2176086956521734</v>
      </c>
      <c r="X623" s="2">
        <v>9.1721739130434763</v>
      </c>
      <c r="Y623" s="2">
        <v>3.9282608695652188</v>
      </c>
      <c r="Z623" s="2">
        <v>8.8335255267847773E-2</v>
      </c>
      <c r="AA623" s="2">
        <v>0</v>
      </c>
      <c r="AB623" s="2">
        <v>0</v>
      </c>
      <c r="AC623" s="2">
        <v>0</v>
      </c>
      <c r="AD623" s="2">
        <v>0</v>
      </c>
      <c r="AE623" s="2">
        <v>0.90326086956521745</v>
      </c>
      <c r="AF623" s="2">
        <v>0</v>
      </c>
      <c r="AG623" s="2">
        <v>7.3913043478260873E-2</v>
      </c>
      <c r="AH623" t="s">
        <v>335</v>
      </c>
      <c r="AI623">
        <v>5</v>
      </c>
    </row>
    <row r="624" spans="1:35" x14ac:dyDescent="0.25">
      <c r="A624" t="s">
        <v>1823</v>
      </c>
      <c r="B624" t="s">
        <v>854</v>
      </c>
      <c r="C624" t="s">
        <v>1414</v>
      </c>
      <c r="D624" t="s">
        <v>1758</v>
      </c>
      <c r="E624" s="2">
        <v>103.27173913043478</v>
      </c>
      <c r="F624" s="2">
        <v>44.057065217391305</v>
      </c>
      <c r="G624" s="2">
        <v>0.17391304347826086</v>
      </c>
      <c r="H624" s="2">
        <v>0.45217391304347826</v>
      </c>
      <c r="I624" s="2">
        <v>1.201086956521739</v>
      </c>
      <c r="J624" s="2">
        <v>0</v>
      </c>
      <c r="K624" s="2">
        <v>0</v>
      </c>
      <c r="L624" s="2">
        <v>4.3150000000000004</v>
      </c>
      <c r="M624" s="2">
        <v>5.3913043478260869</v>
      </c>
      <c r="N624" s="2">
        <v>4.6956521739130439</v>
      </c>
      <c r="O624" s="2">
        <v>9.7673929060098946E-2</v>
      </c>
      <c r="P624" s="2">
        <v>4.6086956521739131</v>
      </c>
      <c r="Q624" s="2">
        <v>9.9619565217391308</v>
      </c>
      <c r="R624" s="2">
        <v>0.14109041153562782</v>
      </c>
      <c r="S624" s="2">
        <v>3.8804347826086949</v>
      </c>
      <c r="T624" s="2">
        <v>12.725</v>
      </c>
      <c r="U624" s="2">
        <v>0</v>
      </c>
      <c r="V624" s="2">
        <v>0.16079360067361329</v>
      </c>
      <c r="W624" s="2">
        <v>9.3529347826086955</v>
      </c>
      <c r="X624" s="2">
        <v>17.635869565217387</v>
      </c>
      <c r="Y624" s="2">
        <v>0</v>
      </c>
      <c r="Z624" s="2">
        <v>0.2613377539206399</v>
      </c>
      <c r="AA624" s="2">
        <v>0</v>
      </c>
      <c r="AB624" s="2">
        <v>0</v>
      </c>
      <c r="AC624" s="2">
        <v>0</v>
      </c>
      <c r="AD624" s="2">
        <v>0</v>
      </c>
      <c r="AE624" s="2">
        <v>0.65217391304347827</v>
      </c>
      <c r="AF624" s="2">
        <v>0</v>
      </c>
      <c r="AG624" s="2">
        <v>0.13043478260869565</v>
      </c>
      <c r="AH624" t="s">
        <v>162</v>
      </c>
      <c r="AI624">
        <v>5</v>
      </c>
    </row>
    <row r="625" spans="1:35" x14ac:dyDescent="0.25">
      <c r="A625" t="s">
        <v>1823</v>
      </c>
      <c r="B625" t="s">
        <v>1176</v>
      </c>
      <c r="C625" t="s">
        <v>1454</v>
      </c>
      <c r="D625" t="s">
        <v>1755</v>
      </c>
      <c r="E625" s="2">
        <v>185.84782608695653</v>
      </c>
      <c r="F625" s="2">
        <v>44.627717391304351</v>
      </c>
      <c r="G625" s="2">
        <v>0.2608695652173913</v>
      </c>
      <c r="H625" s="2">
        <v>0.90434782608695685</v>
      </c>
      <c r="I625" s="2">
        <v>6.0130434782608697</v>
      </c>
      <c r="J625" s="2">
        <v>0</v>
      </c>
      <c r="K625" s="2">
        <v>0.1423913043478261</v>
      </c>
      <c r="L625" s="2">
        <v>4.951630434782607</v>
      </c>
      <c r="M625" s="2">
        <v>0</v>
      </c>
      <c r="N625" s="2">
        <v>10.654891304347826</v>
      </c>
      <c r="O625" s="2">
        <v>5.7331266814832145E-2</v>
      </c>
      <c r="P625" s="2">
        <v>4.8695652173913047</v>
      </c>
      <c r="Q625" s="2">
        <v>15.336956521739131</v>
      </c>
      <c r="R625" s="2">
        <v>0.10872616680313488</v>
      </c>
      <c r="S625" s="2">
        <v>7.8492391304347846</v>
      </c>
      <c r="T625" s="2">
        <v>8.8360869565217381</v>
      </c>
      <c r="U625" s="2">
        <v>0</v>
      </c>
      <c r="V625" s="2">
        <v>8.9779506375014612E-2</v>
      </c>
      <c r="W625" s="2">
        <v>9.8190217391304344</v>
      </c>
      <c r="X625" s="2">
        <v>7.8777173913043503</v>
      </c>
      <c r="Y625" s="2">
        <v>0.76108695652173908</v>
      </c>
      <c r="Z625" s="2">
        <v>9.9316879167154079E-2</v>
      </c>
      <c r="AA625" s="2">
        <v>0</v>
      </c>
      <c r="AB625" s="2">
        <v>0</v>
      </c>
      <c r="AC625" s="2">
        <v>0</v>
      </c>
      <c r="AD625" s="2">
        <v>0</v>
      </c>
      <c r="AE625" s="2">
        <v>1.1663043478260873</v>
      </c>
      <c r="AF625" s="2">
        <v>0</v>
      </c>
      <c r="AG625" s="2">
        <v>0.6</v>
      </c>
      <c r="AH625" t="s">
        <v>484</v>
      </c>
      <c r="AI625">
        <v>5</v>
      </c>
    </row>
    <row r="626" spans="1:35" x14ac:dyDescent="0.25">
      <c r="A626" t="s">
        <v>1823</v>
      </c>
      <c r="B626" t="s">
        <v>1079</v>
      </c>
      <c r="C626" t="s">
        <v>1445</v>
      </c>
      <c r="D626" t="s">
        <v>1768</v>
      </c>
      <c r="E626" s="2">
        <v>79.184782608695656</v>
      </c>
      <c r="F626" s="2">
        <v>9.9728260869565215</v>
      </c>
      <c r="G626" s="2">
        <v>0</v>
      </c>
      <c r="H626" s="2">
        <v>0</v>
      </c>
      <c r="I626" s="2">
        <v>0</v>
      </c>
      <c r="J626" s="2">
        <v>0</v>
      </c>
      <c r="K626" s="2">
        <v>0</v>
      </c>
      <c r="L626" s="2">
        <v>4.8233695652173916</v>
      </c>
      <c r="M626" s="2">
        <v>0</v>
      </c>
      <c r="N626" s="2">
        <v>0</v>
      </c>
      <c r="O626" s="2">
        <v>0</v>
      </c>
      <c r="P626" s="2">
        <v>0</v>
      </c>
      <c r="Q626" s="2">
        <v>0</v>
      </c>
      <c r="R626" s="2">
        <v>0</v>
      </c>
      <c r="S626" s="2">
        <v>10.323369565217391</v>
      </c>
      <c r="T626" s="2">
        <v>3.625</v>
      </c>
      <c r="U626" s="2">
        <v>0</v>
      </c>
      <c r="V626" s="2">
        <v>0.17614962251201097</v>
      </c>
      <c r="W626" s="2">
        <v>4.7626086956521743</v>
      </c>
      <c r="X626" s="2">
        <v>6.9161956521739141</v>
      </c>
      <c r="Y626" s="2">
        <v>0</v>
      </c>
      <c r="Z626" s="2">
        <v>0.14748798901853122</v>
      </c>
      <c r="AA626" s="2">
        <v>0</v>
      </c>
      <c r="AB626" s="2">
        <v>0</v>
      </c>
      <c r="AC626" s="2">
        <v>0</v>
      </c>
      <c r="AD626" s="2">
        <v>0</v>
      </c>
      <c r="AE626" s="2">
        <v>3.8586956521739131</v>
      </c>
      <c r="AF626" s="2">
        <v>0</v>
      </c>
      <c r="AG626" s="2">
        <v>0</v>
      </c>
      <c r="AH626" t="s">
        <v>387</v>
      </c>
      <c r="AI626">
        <v>5</v>
      </c>
    </row>
    <row r="627" spans="1:35" x14ac:dyDescent="0.25">
      <c r="A627" t="s">
        <v>1823</v>
      </c>
      <c r="B627" t="s">
        <v>868</v>
      </c>
      <c r="C627" t="s">
        <v>1540</v>
      </c>
      <c r="D627" t="s">
        <v>1775</v>
      </c>
      <c r="E627" s="2">
        <v>61.239130434782609</v>
      </c>
      <c r="F627" s="2">
        <v>5.4782608695652177</v>
      </c>
      <c r="G627" s="2">
        <v>0.15217391304347827</v>
      </c>
      <c r="H627" s="2">
        <v>0.29347826086956524</v>
      </c>
      <c r="I627" s="2">
        <v>0.39130434782608697</v>
      </c>
      <c r="J627" s="2">
        <v>0</v>
      </c>
      <c r="K627" s="2">
        <v>0</v>
      </c>
      <c r="L627" s="2">
        <v>0.714891304347826</v>
      </c>
      <c r="M627" s="2">
        <v>0.19347826086956524</v>
      </c>
      <c r="N627" s="2">
        <v>4.0135869565217375</v>
      </c>
      <c r="O627" s="2">
        <v>6.8698970536031204E-2</v>
      </c>
      <c r="P627" s="2">
        <v>4.7333695652173926</v>
      </c>
      <c r="Q627" s="2">
        <v>6.8323913043478228</v>
      </c>
      <c r="R627" s="2">
        <v>0.18886226482073123</v>
      </c>
      <c r="S627" s="2">
        <v>1.0093478260869564</v>
      </c>
      <c r="T627" s="2">
        <v>4.2793478260869566</v>
      </c>
      <c r="U627" s="2">
        <v>0</v>
      </c>
      <c r="V627" s="2">
        <v>8.6361377351792681E-2</v>
      </c>
      <c r="W627" s="2">
        <v>0.78119565217391307</v>
      </c>
      <c r="X627" s="2">
        <v>3.417391304347825</v>
      </c>
      <c r="Y627" s="2">
        <v>0</v>
      </c>
      <c r="Z627" s="2">
        <v>6.8560525381611628E-2</v>
      </c>
      <c r="AA627" s="2">
        <v>0</v>
      </c>
      <c r="AB627" s="2">
        <v>0</v>
      </c>
      <c r="AC627" s="2">
        <v>0</v>
      </c>
      <c r="AD627" s="2">
        <v>0</v>
      </c>
      <c r="AE627" s="2">
        <v>0</v>
      </c>
      <c r="AF627" s="2">
        <v>0</v>
      </c>
      <c r="AG627" s="2">
        <v>0</v>
      </c>
      <c r="AH627" t="s">
        <v>176</v>
      </c>
      <c r="AI627">
        <v>5</v>
      </c>
    </row>
    <row r="628" spans="1:35" x14ac:dyDescent="0.25">
      <c r="A628" t="s">
        <v>1823</v>
      </c>
      <c r="B628" t="s">
        <v>1233</v>
      </c>
      <c r="C628" t="s">
        <v>1540</v>
      </c>
      <c r="D628" t="s">
        <v>1775</v>
      </c>
      <c r="E628" s="2">
        <v>66.282608695652172</v>
      </c>
      <c r="F628" s="2">
        <v>9.6842391304347828</v>
      </c>
      <c r="G628" s="2">
        <v>0.19565217391304349</v>
      </c>
      <c r="H628" s="2">
        <v>0</v>
      </c>
      <c r="I628" s="2">
        <v>7.8794565217391312</v>
      </c>
      <c r="J628" s="2">
        <v>0</v>
      </c>
      <c r="K628" s="2">
        <v>0</v>
      </c>
      <c r="L628" s="2">
        <v>1.345326086956522</v>
      </c>
      <c r="M628" s="2">
        <v>0</v>
      </c>
      <c r="N628" s="2">
        <v>7.3503260869565219</v>
      </c>
      <c r="O628" s="2">
        <v>0.11089373565103314</v>
      </c>
      <c r="P628" s="2">
        <v>0</v>
      </c>
      <c r="Q628" s="2">
        <v>3.1558695652173916</v>
      </c>
      <c r="R628" s="2">
        <v>4.7612331912102332E-2</v>
      </c>
      <c r="S628" s="2">
        <v>1.8036956521739134</v>
      </c>
      <c r="T628" s="2">
        <v>8.0679347826086953</v>
      </c>
      <c r="U628" s="2">
        <v>0</v>
      </c>
      <c r="V628" s="2">
        <v>0.14893243686454577</v>
      </c>
      <c r="W628" s="2">
        <v>1.4147826086956525</v>
      </c>
      <c r="X628" s="2">
        <v>5.51</v>
      </c>
      <c r="Y628" s="2">
        <v>0</v>
      </c>
      <c r="Z628" s="2">
        <v>0.10447359790095113</v>
      </c>
      <c r="AA628" s="2">
        <v>0</v>
      </c>
      <c r="AB628" s="2">
        <v>0</v>
      </c>
      <c r="AC628" s="2">
        <v>0</v>
      </c>
      <c r="AD628" s="2">
        <v>0</v>
      </c>
      <c r="AE628" s="2">
        <v>0</v>
      </c>
      <c r="AF628" s="2">
        <v>0</v>
      </c>
      <c r="AG628" s="2">
        <v>0</v>
      </c>
      <c r="AH628" t="s">
        <v>541</v>
      </c>
      <c r="AI628">
        <v>5</v>
      </c>
    </row>
    <row r="629" spans="1:35" x14ac:dyDescent="0.25">
      <c r="A629" t="s">
        <v>1823</v>
      </c>
      <c r="B629" t="s">
        <v>1308</v>
      </c>
      <c r="C629" t="s">
        <v>1454</v>
      </c>
      <c r="D629" t="s">
        <v>1755</v>
      </c>
      <c r="E629" s="2">
        <v>45.445652173913047</v>
      </c>
      <c r="F629" s="2">
        <v>0</v>
      </c>
      <c r="G629" s="2">
        <v>0</v>
      </c>
      <c r="H629" s="2">
        <v>0</v>
      </c>
      <c r="I629" s="2">
        <v>5.7391304347826084</v>
      </c>
      <c r="J629" s="2">
        <v>0</v>
      </c>
      <c r="K629" s="2">
        <v>0</v>
      </c>
      <c r="L629" s="2">
        <v>7.3698913043478269</v>
      </c>
      <c r="M629" s="2">
        <v>0</v>
      </c>
      <c r="N629" s="2">
        <v>0</v>
      </c>
      <c r="O629" s="2">
        <v>0</v>
      </c>
      <c r="P629" s="2">
        <v>0</v>
      </c>
      <c r="Q629" s="2">
        <v>16.092391304347824</v>
      </c>
      <c r="R629" s="2">
        <v>0.3541018895001195</v>
      </c>
      <c r="S629" s="2">
        <v>9.3431521739130421</v>
      </c>
      <c r="T629" s="2">
        <v>4.6581521739130451</v>
      </c>
      <c r="U629" s="2">
        <v>0</v>
      </c>
      <c r="V629" s="2">
        <v>0.30808897392968188</v>
      </c>
      <c r="W629" s="2">
        <v>5.4394565217391317</v>
      </c>
      <c r="X629" s="2">
        <v>14.982065217391309</v>
      </c>
      <c r="Y629" s="2">
        <v>7.5201086956521763</v>
      </c>
      <c r="Z629" s="2">
        <v>0.6148361635972257</v>
      </c>
      <c r="AA629" s="2">
        <v>0</v>
      </c>
      <c r="AB629" s="2">
        <v>0</v>
      </c>
      <c r="AC629" s="2">
        <v>0</v>
      </c>
      <c r="AD629" s="2">
        <v>0</v>
      </c>
      <c r="AE629" s="2">
        <v>0</v>
      </c>
      <c r="AF629" s="2">
        <v>0</v>
      </c>
      <c r="AG629" s="2">
        <v>0</v>
      </c>
      <c r="AH629" t="s">
        <v>616</v>
      </c>
      <c r="AI629">
        <v>5</v>
      </c>
    </row>
    <row r="630" spans="1:35" x14ac:dyDescent="0.25">
      <c r="A630" t="s">
        <v>1823</v>
      </c>
      <c r="B630" t="s">
        <v>1324</v>
      </c>
      <c r="C630" t="s">
        <v>1567</v>
      </c>
      <c r="D630" t="s">
        <v>1750</v>
      </c>
      <c r="E630" s="2">
        <v>63.5</v>
      </c>
      <c r="F630" s="2">
        <v>6.0163043478260869</v>
      </c>
      <c r="G630" s="2">
        <v>0</v>
      </c>
      <c r="H630" s="2">
        <v>0</v>
      </c>
      <c r="I630" s="2">
        <v>0</v>
      </c>
      <c r="J630" s="2">
        <v>0</v>
      </c>
      <c r="K630" s="2">
        <v>0</v>
      </c>
      <c r="L630" s="2">
        <v>0</v>
      </c>
      <c r="M630" s="2">
        <v>0</v>
      </c>
      <c r="N630" s="2">
        <v>5.7282608695652177</v>
      </c>
      <c r="O630" s="2">
        <v>9.0208832591578234E-2</v>
      </c>
      <c r="P630" s="2">
        <v>6.6739130434782608</v>
      </c>
      <c r="Q630" s="2">
        <v>11.510000000000002</v>
      </c>
      <c r="R630" s="2">
        <v>0.28636083533036633</v>
      </c>
      <c r="S630" s="2">
        <v>0</v>
      </c>
      <c r="T630" s="2">
        <v>0</v>
      </c>
      <c r="U630" s="2">
        <v>0</v>
      </c>
      <c r="V630" s="2">
        <v>0</v>
      </c>
      <c r="W630" s="2">
        <v>0</v>
      </c>
      <c r="X630" s="2">
        <v>0</v>
      </c>
      <c r="Y630" s="2">
        <v>0</v>
      </c>
      <c r="Z630" s="2">
        <v>0</v>
      </c>
      <c r="AA630" s="2">
        <v>5.6956521739130439</v>
      </c>
      <c r="AB630" s="2">
        <v>0</v>
      </c>
      <c r="AC630" s="2">
        <v>0</v>
      </c>
      <c r="AD630" s="2">
        <v>0</v>
      </c>
      <c r="AE630" s="2">
        <v>0</v>
      </c>
      <c r="AF630" s="2">
        <v>0</v>
      </c>
      <c r="AG630" s="2">
        <v>0</v>
      </c>
      <c r="AH630" t="s">
        <v>632</v>
      </c>
      <c r="AI630">
        <v>5</v>
      </c>
    </row>
    <row r="631" spans="1:35" x14ac:dyDescent="0.25">
      <c r="A631" t="s">
        <v>1823</v>
      </c>
      <c r="B631" t="s">
        <v>865</v>
      </c>
      <c r="C631" t="s">
        <v>1420</v>
      </c>
      <c r="D631" t="s">
        <v>1724</v>
      </c>
      <c r="E631" s="2">
        <v>40.456521739130437</v>
      </c>
      <c r="F631" s="2">
        <v>0</v>
      </c>
      <c r="G631" s="2">
        <v>2.1739130434782608E-2</v>
      </c>
      <c r="H631" s="2">
        <v>0.125</v>
      </c>
      <c r="I631" s="2">
        <v>0.20923913043478262</v>
      </c>
      <c r="J631" s="2">
        <v>0</v>
      </c>
      <c r="K631" s="2">
        <v>0</v>
      </c>
      <c r="L631" s="2">
        <v>0</v>
      </c>
      <c r="M631" s="2">
        <v>0</v>
      </c>
      <c r="N631" s="2">
        <v>4.5815217391304346</v>
      </c>
      <c r="O631" s="2">
        <v>0.11324556689951638</v>
      </c>
      <c r="P631" s="2">
        <v>0</v>
      </c>
      <c r="Q631" s="2">
        <v>8.6983695652173907</v>
      </c>
      <c r="R631" s="2">
        <v>0.21500537345513163</v>
      </c>
      <c r="S631" s="2">
        <v>8.152173913043478E-3</v>
      </c>
      <c r="T631" s="2">
        <v>0.77717391304347827</v>
      </c>
      <c r="U631" s="2">
        <v>0</v>
      </c>
      <c r="V631" s="2">
        <v>1.9411606663084363E-2</v>
      </c>
      <c r="W631" s="2">
        <v>3.8043478260869568E-2</v>
      </c>
      <c r="X631" s="2">
        <v>0.73097826086956519</v>
      </c>
      <c r="Y631" s="2">
        <v>0</v>
      </c>
      <c r="Z631" s="2">
        <v>1.900859752821064E-2</v>
      </c>
      <c r="AA631" s="2">
        <v>0</v>
      </c>
      <c r="AB631" s="2">
        <v>0</v>
      </c>
      <c r="AC631" s="2">
        <v>0</v>
      </c>
      <c r="AD631" s="2">
        <v>0</v>
      </c>
      <c r="AE631" s="2">
        <v>0</v>
      </c>
      <c r="AF631" s="2">
        <v>0</v>
      </c>
      <c r="AG631" s="2">
        <v>0</v>
      </c>
      <c r="AH631" t="s">
        <v>173</v>
      </c>
      <c r="AI631">
        <v>5</v>
      </c>
    </row>
    <row r="632" spans="1:35" x14ac:dyDescent="0.25">
      <c r="A632" t="s">
        <v>1823</v>
      </c>
      <c r="B632" t="s">
        <v>1355</v>
      </c>
      <c r="C632" t="s">
        <v>1414</v>
      </c>
      <c r="D632" t="s">
        <v>1768</v>
      </c>
      <c r="E632" s="2">
        <v>25.478260869565219</v>
      </c>
      <c r="F632" s="2">
        <v>5.7282608695652177</v>
      </c>
      <c r="G632" s="2">
        <v>0</v>
      </c>
      <c r="H632" s="2">
        <v>0</v>
      </c>
      <c r="I632" s="2">
        <v>6.0488043478260867</v>
      </c>
      <c r="J632" s="2">
        <v>0</v>
      </c>
      <c r="K632" s="2">
        <v>0</v>
      </c>
      <c r="L632" s="2">
        <v>7.3797826086956499</v>
      </c>
      <c r="M632" s="2">
        <v>9.3444565217391276</v>
      </c>
      <c r="N632" s="2">
        <v>0</v>
      </c>
      <c r="O632" s="2">
        <v>0.36676194539249135</v>
      </c>
      <c r="P632" s="2">
        <v>5.6820652173913047</v>
      </c>
      <c r="Q632" s="2">
        <v>0</v>
      </c>
      <c r="R632" s="2">
        <v>0.22301621160409557</v>
      </c>
      <c r="S632" s="2">
        <v>26.213804347826091</v>
      </c>
      <c r="T632" s="2">
        <v>0</v>
      </c>
      <c r="U632" s="2">
        <v>0</v>
      </c>
      <c r="V632" s="2">
        <v>1.0288694539249148</v>
      </c>
      <c r="W632" s="2">
        <v>5.7282608695652177</v>
      </c>
      <c r="X632" s="2">
        <v>24.36184782608694</v>
      </c>
      <c r="Y632" s="2">
        <v>0</v>
      </c>
      <c r="Z632" s="2">
        <v>1.18101109215017</v>
      </c>
      <c r="AA632" s="2">
        <v>0</v>
      </c>
      <c r="AB632" s="2">
        <v>0</v>
      </c>
      <c r="AC632" s="2">
        <v>0</v>
      </c>
      <c r="AD632" s="2">
        <v>0</v>
      </c>
      <c r="AE632" s="2">
        <v>0</v>
      </c>
      <c r="AF632" s="2">
        <v>0</v>
      </c>
      <c r="AG632" s="2">
        <v>0</v>
      </c>
      <c r="AH632" t="s">
        <v>665</v>
      </c>
      <c r="AI632">
        <v>5</v>
      </c>
    </row>
    <row r="633" spans="1:35" x14ac:dyDescent="0.25">
      <c r="A633" t="s">
        <v>1823</v>
      </c>
      <c r="B633" t="s">
        <v>847</v>
      </c>
      <c r="C633" t="s">
        <v>1528</v>
      </c>
      <c r="D633" t="s">
        <v>1750</v>
      </c>
      <c r="E633" s="2">
        <v>123.18478260869566</v>
      </c>
      <c r="F633" s="2">
        <v>5.7282608695652177</v>
      </c>
      <c r="G633" s="2">
        <v>0</v>
      </c>
      <c r="H633" s="2">
        <v>0</v>
      </c>
      <c r="I633" s="2">
        <v>0</v>
      </c>
      <c r="J633" s="2">
        <v>0</v>
      </c>
      <c r="K633" s="2">
        <v>0</v>
      </c>
      <c r="L633" s="2">
        <v>11.051630434782609</v>
      </c>
      <c r="M633" s="2">
        <v>5.7282608695652177</v>
      </c>
      <c r="N633" s="2">
        <v>6.5163043478260869</v>
      </c>
      <c r="O633" s="2">
        <v>9.9399982352422131E-2</v>
      </c>
      <c r="P633" s="2">
        <v>22.279891304347824</v>
      </c>
      <c r="Q633" s="2">
        <v>7.6657608695652177</v>
      </c>
      <c r="R633" s="2">
        <v>0.243095385158387</v>
      </c>
      <c r="S633" s="2">
        <v>15.946413043478261</v>
      </c>
      <c r="T633" s="2">
        <v>0</v>
      </c>
      <c r="U633" s="2">
        <v>4.7581521739130439</v>
      </c>
      <c r="V633" s="2">
        <v>0.16807729639107033</v>
      </c>
      <c r="W633" s="2">
        <v>20.102717391304349</v>
      </c>
      <c r="X633" s="2">
        <v>10.777173913043478</v>
      </c>
      <c r="Y633" s="2">
        <v>0</v>
      </c>
      <c r="Z633" s="2">
        <v>0.25067943174799262</v>
      </c>
      <c r="AA633" s="2">
        <v>0</v>
      </c>
      <c r="AB633" s="2">
        <v>0</v>
      </c>
      <c r="AC633" s="2">
        <v>0</v>
      </c>
      <c r="AD633" s="2">
        <v>0</v>
      </c>
      <c r="AE633" s="2">
        <v>0</v>
      </c>
      <c r="AF633" s="2">
        <v>0</v>
      </c>
      <c r="AG633" s="2">
        <v>0</v>
      </c>
      <c r="AH633" t="s">
        <v>155</v>
      </c>
      <c r="AI633">
        <v>5</v>
      </c>
    </row>
    <row r="634" spans="1:35" x14ac:dyDescent="0.25">
      <c r="A634" t="s">
        <v>1823</v>
      </c>
      <c r="B634" t="s">
        <v>1353</v>
      </c>
      <c r="C634" t="s">
        <v>1674</v>
      </c>
      <c r="D634" t="s">
        <v>1768</v>
      </c>
      <c r="E634" s="2">
        <v>46.152173913043477</v>
      </c>
      <c r="F634" s="2">
        <v>0.83695652173913049</v>
      </c>
      <c r="G634" s="2">
        <v>0</v>
      </c>
      <c r="H634" s="2">
        <v>0</v>
      </c>
      <c r="I634" s="2">
        <v>11.285326086956522</v>
      </c>
      <c r="J634" s="2">
        <v>0</v>
      </c>
      <c r="K634" s="2">
        <v>0</v>
      </c>
      <c r="L634" s="2">
        <v>11.051630434782609</v>
      </c>
      <c r="M634" s="2">
        <v>11.888260869565217</v>
      </c>
      <c r="N634" s="2">
        <v>0</v>
      </c>
      <c r="O634" s="2">
        <v>0.25758831841733398</v>
      </c>
      <c r="P634" s="2">
        <v>6.1358695652173916</v>
      </c>
      <c r="Q634" s="2">
        <v>4.7586956521739125</v>
      </c>
      <c r="R634" s="2">
        <v>0.23605746585021195</v>
      </c>
      <c r="S634" s="2">
        <v>49.615000000000002</v>
      </c>
      <c r="T634" s="2">
        <v>0</v>
      </c>
      <c r="U634" s="2">
        <v>0</v>
      </c>
      <c r="V634" s="2">
        <v>1.0750306170513426</v>
      </c>
      <c r="W634" s="2">
        <v>6.0489130434782608</v>
      </c>
      <c r="X634" s="2">
        <v>42.490978260869561</v>
      </c>
      <c r="Y634" s="2">
        <v>1.8967391304347827</v>
      </c>
      <c r="Z634" s="2">
        <v>1.0928332548280733</v>
      </c>
      <c r="AA634" s="2">
        <v>0</v>
      </c>
      <c r="AB634" s="2">
        <v>0</v>
      </c>
      <c r="AC634" s="2">
        <v>0</v>
      </c>
      <c r="AD634" s="2">
        <v>0</v>
      </c>
      <c r="AE634" s="2">
        <v>0</v>
      </c>
      <c r="AF634" s="2">
        <v>0</v>
      </c>
      <c r="AG634" s="2">
        <v>0</v>
      </c>
      <c r="AH634" t="s">
        <v>663</v>
      </c>
      <c r="AI634">
        <v>5</v>
      </c>
    </row>
    <row r="635" spans="1:35" x14ac:dyDescent="0.25">
      <c r="A635" t="s">
        <v>1823</v>
      </c>
      <c r="B635" t="s">
        <v>1001</v>
      </c>
      <c r="C635" t="s">
        <v>1595</v>
      </c>
      <c r="D635" t="s">
        <v>1748</v>
      </c>
      <c r="E635" s="2">
        <v>61.891304347826086</v>
      </c>
      <c r="F635" s="2">
        <v>15.603804347826081</v>
      </c>
      <c r="G635" s="2">
        <v>0</v>
      </c>
      <c r="H635" s="2">
        <v>0</v>
      </c>
      <c r="I635" s="2">
        <v>0</v>
      </c>
      <c r="J635" s="2">
        <v>0</v>
      </c>
      <c r="K635" s="2">
        <v>0</v>
      </c>
      <c r="L635" s="2">
        <v>1.0869565217391304E-2</v>
      </c>
      <c r="M635" s="2">
        <v>4.8173913043478267</v>
      </c>
      <c r="N635" s="2">
        <v>0</v>
      </c>
      <c r="O635" s="2">
        <v>7.7836318932209353E-2</v>
      </c>
      <c r="P635" s="2">
        <v>10.093478260869565</v>
      </c>
      <c r="Q635" s="2">
        <v>7.1706521739130435</v>
      </c>
      <c r="R635" s="2">
        <v>0.27894274675096592</v>
      </c>
      <c r="S635" s="2">
        <v>4.6719565217391308</v>
      </c>
      <c r="T635" s="2">
        <v>0</v>
      </c>
      <c r="U635" s="2">
        <v>0</v>
      </c>
      <c r="V635" s="2">
        <v>7.5486476993326321E-2</v>
      </c>
      <c r="W635" s="2">
        <v>0.98260869565217379</v>
      </c>
      <c r="X635" s="2">
        <v>6.3127173913043491</v>
      </c>
      <c r="Y635" s="2">
        <v>0</v>
      </c>
      <c r="Z635" s="2">
        <v>0.11787319985950125</v>
      </c>
      <c r="AA635" s="2">
        <v>0</v>
      </c>
      <c r="AB635" s="2">
        <v>0</v>
      </c>
      <c r="AC635" s="2">
        <v>0</v>
      </c>
      <c r="AD635" s="2">
        <v>0</v>
      </c>
      <c r="AE635" s="2">
        <v>0</v>
      </c>
      <c r="AF635" s="2">
        <v>0</v>
      </c>
      <c r="AG635" s="2">
        <v>0</v>
      </c>
      <c r="AH635" t="s">
        <v>309</v>
      </c>
      <c r="AI635">
        <v>5</v>
      </c>
    </row>
    <row r="636" spans="1:35" x14ac:dyDescent="0.25">
      <c r="A636" t="s">
        <v>1823</v>
      </c>
      <c r="B636" t="s">
        <v>759</v>
      </c>
      <c r="C636" t="s">
        <v>1479</v>
      </c>
      <c r="D636" t="s">
        <v>1757</v>
      </c>
      <c r="E636" s="2">
        <v>59.902173913043477</v>
      </c>
      <c r="F636" s="2">
        <v>5.2173913043478262</v>
      </c>
      <c r="G636" s="2">
        <v>0</v>
      </c>
      <c r="H636" s="2">
        <v>0.21826086956521737</v>
      </c>
      <c r="I636" s="2">
        <v>0.67934782608695654</v>
      </c>
      <c r="J636" s="2">
        <v>0</v>
      </c>
      <c r="K636" s="2">
        <v>0</v>
      </c>
      <c r="L636" s="2">
        <v>0.95467391304347826</v>
      </c>
      <c r="M636" s="2">
        <v>0</v>
      </c>
      <c r="N636" s="2">
        <v>4.309456521739131</v>
      </c>
      <c r="O636" s="2">
        <v>7.1941571402649257E-2</v>
      </c>
      <c r="P636" s="2">
        <v>3.8097826086956523</v>
      </c>
      <c r="Q636" s="2">
        <v>5.1510869565217403</v>
      </c>
      <c r="R636" s="2">
        <v>0.14959172563962989</v>
      </c>
      <c r="S636" s="2">
        <v>1.164891304347826</v>
      </c>
      <c r="T636" s="2">
        <v>3.2411956521739125</v>
      </c>
      <c r="U636" s="2">
        <v>0</v>
      </c>
      <c r="V636" s="2">
        <v>7.3554708764289586E-2</v>
      </c>
      <c r="W636" s="2">
        <v>0.25967391304347837</v>
      </c>
      <c r="X636" s="2">
        <v>3.8201086956521744</v>
      </c>
      <c r="Y636" s="2">
        <v>2.1304347826086958</v>
      </c>
      <c r="Z636" s="2">
        <v>0.10367265469061879</v>
      </c>
      <c r="AA636" s="2">
        <v>0</v>
      </c>
      <c r="AB636" s="2">
        <v>0</v>
      </c>
      <c r="AC636" s="2">
        <v>0</v>
      </c>
      <c r="AD636" s="2">
        <v>0</v>
      </c>
      <c r="AE636" s="2">
        <v>0</v>
      </c>
      <c r="AF636" s="2">
        <v>0</v>
      </c>
      <c r="AG636" s="2">
        <v>0</v>
      </c>
      <c r="AH636" t="s">
        <v>67</v>
      </c>
      <c r="AI636">
        <v>5</v>
      </c>
    </row>
    <row r="637" spans="1:35" x14ac:dyDescent="0.25">
      <c r="A637" t="s">
        <v>1823</v>
      </c>
      <c r="B637" t="s">
        <v>834</v>
      </c>
      <c r="C637" t="s">
        <v>1520</v>
      </c>
      <c r="D637" t="s">
        <v>1786</v>
      </c>
      <c r="E637" s="2">
        <v>64.891304347826093</v>
      </c>
      <c r="F637" s="2">
        <v>5.2989130434782608</v>
      </c>
      <c r="G637" s="2">
        <v>0</v>
      </c>
      <c r="H637" s="2">
        <v>0.23369565217391305</v>
      </c>
      <c r="I637" s="2">
        <v>0.36956521739130432</v>
      </c>
      <c r="J637" s="2">
        <v>0</v>
      </c>
      <c r="K637" s="2">
        <v>0</v>
      </c>
      <c r="L637" s="2">
        <v>2.0321739130434788</v>
      </c>
      <c r="M637" s="2">
        <v>0</v>
      </c>
      <c r="N637" s="2">
        <v>4.8313043478260873</v>
      </c>
      <c r="O637" s="2">
        <v>7.4452261306532666E-2</v>
      </c>
      <c r="P637" s="2">
        <v>5.0785869565217387</v>
      </c>
      <c r="Q637" s="2">
        <v>0</v>
      </c>
      <c r="R637" s="2">
        <v>7.8262981574539356E-2</v>
      </c>
      <c r="S637" s="2">
        <v>0.42956521739130438</v>
      </c>
      <c r="T637" s="2">
        <v>1.9890217391304346</v>
      </c>
      <c r="U637" s="2">
        <v>0</v>
      </c>
      <c r="V637" s="2">
        <v>3.7271356783919594E-2</v>
      </c>
      <c r="W637" s="2">
        <v>1.1085869565217392</v>
      </c>
      <c r="X637" s="2">
        <v>2.4956521739130437</v>
      </c>
      <c r="Y637" s="2">
        <v>5.434782608695652E-3</v>
      </c>
      <c r="Z637" s="2">
        <v>5.562646566164154E-2</v>
      </c>
      <c r="AA637" s="2">
        <v>0</v>
      </c>
      <c r="AB637" s="2">
        <v>0</v>
      </c>
      <c r="AC637" s="2">
        <v>0</v>
      </c>
      <c r="AD637" s="2">
        <v>0</v>
      </c>
      <c r="AE637" s="2">
        <v>0</v>
      </c>
      <c r="AF637" s="2">
        <v>0</v>
      </c>
      <c r="AG637" s="2">
        <v>0</v>
      </c>
      <c r="AH637" t="s">
        <v>142</v>
      </c>
      <c r="AI637">
        <v>5</v>
      </c>
    </row>
    <row r="638" spans="1:35" x14ac:dyDescent="0.25">
      <c r="A638" t="s">
        <v>1823</v>
      </c>
      <c r="B638" t="s">
        <v>1106</v>
      </c>
      <c r="C638" t="s">
        <v>1628</v>
      </c>
      <c r="D638" t="s">
        <v>1755</v>
      </c>
      <c r="E638" s="2">
        <v>62.25</v>
      </c>
      <c r="F638" s="2">
        <v>28.551630434782609</v>
      </c>
      <c r="G638" s="2">
        <v>0.22282608695652173</v>
      </c>
      <c r="H638" s="2">
        <v>0.13043478260869565</v>
      </c>
      <c r="I638" s="2">
        <v>0.42934782608695654</v>
      </c>
      <c r="J638" s="2">
        <v>0</v>
      </c>
      <c r="K638" s="2">
        <v>0</v>
      </c>
      <c r="L638" s="2">
        <v>4.5578260869565224</v>
      </c>
      <c r="M638" s="2">
        <v>0</v>
      </c>
      <c r="N638" s="2">
        <v>0</v>
      </c>
      <c r="O638" s="2">
        <v>0</v>
      </c>
      <c r="P638" s="2">
        <v>4.9456521739130439</v>
      </c>
      <c r="Q638" s="2">
        <v>8.2961956521739122</v>
      </c>
      <c r="R638" s="2">
        <v>0.21272044700541295</v>
      </c>
      <c r="S638" s="2">
        <v>4.5674999999999999</v>
      </c>
      <c r="T638" s="2">
        <v>7.4747826086956488</v>
      </c>
      <c r="U638" s="2">
        <v>0</v>
      </c>
      <c r="V638" s="2">
        <v>0.19345032303125539</v>
      </c>
      <c r="W638" s="2">
        <v>4.4628260869565217</v>
      </c>
      <c r="X638" s="2">
        <v>3.627608695652174</v>
      </c>
      <c r="Y638" s="2">
        <v>0</v>
      </c>
      <c r="Z638" s="2">
        <v>0.12996682381700717</v>
      </c>
      <c r="AA638" s="2">
        <v>0</v>
      </c>
      <c r="AB638" s="2">
        <v>0</v>
      </c>
      <c r="AC638" s="2">
        <v>0</v>
      </c>
      <c r="AD638" s="2">
        <v>0</v>
      </c>
      <c r="AE638" s="2">
        <v>0</v>
      </c>
      <c r="AF638" s="2">
        <v>0</v>
      </c>
      <c r="AG638" s="2">
        <v>0</v>
      </c>
      <c r="AH638" t="s">
        <v>414</v>
      </c>
      <c r="AI638">
        <v>5</v>
      </c>
    </row>
    <row r="639" spans="1:35" x14ac:dyDescent="0.25">
      <c r="A639" t="s">
        <v>1823</v>
      </c>
      <c r="B639" t="s">
        <v>1263</v>
      </c>
      <c r="C639" t="s">
        <v>1681</v>
      </c>
      <c r="D639" t="s">
        <v>1749</v>
      </c>
      <c r="E639" s="2">
        <v>38.75</v>
      </c>
      <c r="F639" s="2">
        <v>5.3804347826086953</v>
      </c>
      <c r="G639" s="2">
        <v>0</v>
      </c>
      <c r="H639" s="2">
        <v>0.16304347826086957</v>
      </c>
      <c r="I639" s="2">
        <v>0.2608695652173913</v>
      </c>
      <c r="J639" s="2">
        <v>0</v>
      </c>
      <c r="K639" s="2">
        <v>0</v>
      </c>
      <c r="L639" s="2">
        <v>2.9891304347826088E-2</v>
      </c>
      <c r="M639" s="2">
        <v>0</v>
      </c>
      <c r="N639" s="2">
        <v>0</v>
      </c>
      <c r="O639" s="2">
        <v>0</v>
      </c>
      <c r="P639" s="2">
        <v>5.4719565217391306</v>
      </c>
      <c r="Q639" s="2">
        <v>0</v>
      </c>
      <c r="R639" s="2">
        <v>0.14121178120617112</v>
      </c>
      <c r="S639" s="2">
        <v>0.24434782608695657</v>
      </c>
      <c r="T639" s="2">
        <v>1.8270652173913047</v>
      </c>
      <c r="U639" s="2">
        <v>0</v>
      </c>
      <c r="V639" s="2">
        <v>5.3455820476858353E-2</v>
      </c>
      <c r="W639" s="2">
        <v>0.20108695652173914</v>
      </c>
      <c r="X639" s="2">
        <v>1.2742391304347829</v>
      </c>
      <c r="Y639" s="2">
        <v>0</v>
      </c>
      <c r="Z639" s="2">
        <v>3.8072931276297337E-2</v>
      </c>
      <c r="AA639" s="2">
        <v>0</v>
      </c>
      <c r="AB639" s="2">
        <v>0</v>
      </c>
      <c r="AC639" s="2">
        <v>0</v>
      </c>
      <c r="AD639" s="2">
        <v>0</v>
      </c>
      <c r="AE639" s="2">
        <v>0</v>
      </c>
      <c r="AF639" s="2">
        <v>0</v>
      </c>
      <c r="AG639" s="2">
        <v>0</v>
      </c>
      <c r="AH639" t="s">
        <v>571</v>
      </c>
      <c r="AI639">
        <v>5</v>
      </c>
    </row>
    <row r="640" spans="1:35" x14ac:dyDescent="0.25">
      <c r="A640" t="s">
        <v>1823</v>
      </c>
      <c r="B640" t="s">
        <v>850</v>
      </c>
      <c r="C640" t="s">
        <v>1397</v>
      </c>
      <c r="D640" t="s">
        <v>1790</v>
      </c>
      <c r="E640" s="2">
        <v>31.673913043478262</v>
      </c>
      <c r="F640" s="2">
        <v>3.9746739130434783</v>
      </c>
      <c r="G640" s="2">
        <v>0</v>
      </c>
      <c r="H640" s="2">
        <v>0.19021739130434784</v>
      </c>
      <c r="I640" s="2">
        <v>0.2608695652173913</v>
      </c>
      <c r="J640" s="2">
        <v>0</v>
      </c>
      <c r="K640" s="2">
        <v>0</v>
      </c>
      <c r="L640" s="2">
        <v>1.5434782608695652E-2</v>
      </c>
      <c r="M640" s="2">
        <v>0</v>
      </c>
      <c r="N640" s="2">
        <v>0</v>
      </c>
      <c r="O640" s="2">
        <v>0</v>
      </c>
      <c r="P640" s="2">
        <v>4.9851086956521744</v>
      </c>
      <c r="Q640" s="2">
        <v>0</v>
      </c>
      <c r="R640" s="2">
        <v>0.15738846945779</v>
      </c>
      <c r="S640" s="2">
        <v>0.29032608695652179</v>
      </c>
      <c r="T640" s="2">
        <v>3.0741304347826079</v>
      </c>
      <c r="U640" s="2">
        <v>0</v>
      </c>
      <c r="V640" s="2">
        <v>0.10622168840082359</v>
      </c>
      <c r="W640" s="2">
        <v>0.29913043478260859</v>
      </c>
      <c r="X640" s="2">
        <v>5.8415217391304335</v>
      </c>
      <c r="Y640" s="2">
        <v>0</v>
      </c>
      <c r="Z640" s="2">
        <v>0.19387096774193543</v>
      </c>
      <c r="AA640" s="2">
        <v>0</v>
      </c>
      <c r="AB640" s="2">
        <v>0</v>
      </c>
      <c r="AC640" s="2">
        <v>0</v>
      </c>
      <c r="AD640" s="2">
        <v>0</v>
      </c>
      <c r="AE640" s="2">
        <v>0</v>
      </c>
      <c r="AF640" s="2">
        <v>0</v>
      </c>
      <c r="AG640" s="2">
        <v>0</v>
      </c>
      <c r="AH640" t="s">
        <v>158</v>
      </c>
      <c r="AI640">
        <v>5</v>
      </c>
    </row>
    <row r="641" spans="1:35" x14ac:dyDescent="0.25">
      <c r="A641" t="s">
        <v>1823</v>
      </c>
      <c r="B641" t="s">
        <v>1251</v>
      </c>
      <c r="C641" t="s">
        <v>1396</v>
      </c>
      <c r="D641" t="s">
        <v>1727</v>
      </c>
      <c r="E641" s="2">
        <v>30.891304347826086</v>
      </c>
      <c r="F641" s="2">
        <v>6.4130434782608692</v>
      </c>
      <c r="G641" s="2">
        <v>4.3478260869565216E-2</v>
      </c>
      <c r="H641" s="2">
        <v>0.1983695652173913</v>
      </c>
      <c r="I641" s="2">
        <v>0.13043478260869565</v>
      </c>
      <c r="J641" s="2">
        <v>0</v>
      </c>
      <c r="K641" s="2">
        <v>0</v>
      </c>
      <c r="L641" s="2">
        <v>0.10858695652173914</v>
      </c>
      <c r="M641" s="2">
        <v>0</v>
      </c>
      <c r="N641" s="2">
        <v>0</v>
      </c>
      <c r="O641" s="2">
        <v>0</v>
      </c>
      <c r="P641" s="2">
        <v>7.3369565217391311E-2</v>
      </c>
      <c r="Q641" s="2">
        <v>6.8885869565217392</v>
      </c>
      <c r="R641" s="2">
        <v>0.22536945812807885</v>
      </c>
      <c r="S641" s="2">
        <v>0.13956521739130434</v>
      </c>
      <c r="T641" s="2">
        <v>0.69249999999999989</v>
      </c>
      <c r="U641" s="2">
        <v>0</v>
      </c>
      <c r="V641" s="2">
        <v>2.6935256861365234E-2</v>
      </c>
      <c r="W641" s="2">
        <v>0.15293478260869567</v>
      </c>
      <c r="X641" s="2">
        <v>0.67923913043478268</v>
      </c>
      <c r="Y641" s="2">
        <v>0</v>
      </c>
      <c r="Z641" s="2">
        <v>2.6938775510204085E-2</v>
      </c>
      <c r="AA641" s="2">
        <v>0</v>
      </c>
      <c r="AB641" s="2">
        <v>0</v>
      </c>
      <c r="AC641" s="2">
        <v>0</v>
      </c>
      <c r="AD641" s="2">
        <v>0</v>
      </c>
      <c r="AE641" s="2">
        <v>0</v>
      </c>
      <c r="AF641" s="2">
        <v>0</v>
      </c>
      <c r="AG641" s="2">
        <v>0</v>
      </c>
      <c r="AH641" t="s">
        <v>559</v>
      </c>
      <c r="AI641">
        <v>5</v>
      </c>
    </row>
    <row r="642" spans="1:35" x14ac:dyDescent="0.25">
      <c r="A642" t="s">
        <v>1823</v>
      </c>
      <c r="B642" t="s">
        <v>1360</v>
      </c>
      <c r="C642" t="s">
        <v>1657</v>
      </c>
      <c r="D642" t="s">
        <v>1740</v>
      </c>
      <c r="E642" s="2">
        <v>6.0760869565217392</v>
      </c>
      <c r="F642" s="2">
        <v>0</v>
      </c>
      <c r="G642" s="2">
        <v>7.6086956521739135E-2</v>
      </c>
      <c r="H642" s="2">
        <v>5.9782608695652176E-2</v>
      </c>
      <c r="I642" s="2">
        <v>0.1380434782608696</v>
      </c>
      <c r="J642" s="2">
        <v>0</v>
      </c>
      <c r="K642" s="2">
        <v>0</v>
      </c>
      <c r="L642" s="2">
        <v>0</v>
      </c>
      <c r="M642" s="2">
        <v>0</v>
      </c>
      <c r="N642" s="2">
        <v>1.4076086956521738</v>
      </c>
      <c r="O642" s="2">
        <v>0.23166368515205724</v>
      </c>
      <c r="P642" s="2">
        <v>1.8668478260869565</v>
      </c>
      <c r="Q642" s="2">
        <v>0</v>
      </c>
      <c r="R642" s="2">
        <v>0.30724508050089444</v>
      </c>
      <c r="S642" s="2">
        <v>0</v>
      </c>
      <c r="T642" s="2">
        <v>0</v>
      </c>
      <c r="U642" s="2">
        <v>0</v>
      </c>
      <c r="V642" s="2">
        <v>0</v>
      </c>
      <c r="W642" s="2">
        <v>0</v>
      </c>
      <c r="X642" s="2">
        <v>0</v>
      </c>
      <c r="Y642" s="2">
        <v>0</v>
      </c>
      <c r="Z642" s="2">
        <v>0</v>
      </c>
      <c r="AA642" s="2">
        <v>0</v>
      </c>
      <c r="AB642" s="2">
        <v>0</v>
      </c>
      <c r="AC642" s="2">
        <v>0</v>
      </c>
      <c r="AD642" s="2">
        <v>0</v>
      </c>
      <c r="AE642" s="2">
        <v>0</v>
      </c>
      <c r="AF642" s="2">
        <v>0</v>
      </c>
      <c r="AG642" s="2">
        <v>0</v>
      </c>
      <c r="AH642" t="s">
        <v>670</v>
      </c>
      <c r="AI642">
        <v>5</v>
      </c>
    </row>
    <row r="643" spans="1:35" x14ac:dyDescent="0.25">
      <c r="A643" t="s">
        <v>1823</v>
      </c>
      <c r="B643" t="s">
        <v>1184</v>
      </c>
      <c r="C643" t="s">
        <v>1549</v>
      </c>
      <c r="D643" t="s">
        <v>1719</v>
      </c>
      <c r="E643" s="2">
        <v>58.967391304347828</v>
      </c>
      <c r="F643" s="2">
        <v>5.8614130434782608</v>
      </c>
      <c r="G643" s="2">
        <v>0</v>
      </c>
      <c r="H643" s="2">
        <v>0</v>
      </c>
      <c r="I643" s="2">
        <v>0</v>
      </c>
      <c r="J643" s="2">
        <v>0</v>
      </c>
      <c r="K643" s="2">
        <v>0</v>
      </c>
      <c r="L643" s="2">
        <v>3.7627173913043488</v>
      </c>
      <c r="M643" s="2">
        <v>0</v>
      </c>
      <c r="N643" s="2">
        <v>4.9347826086956523</v>
      </c>
      <c r="O643" s="2">
        <v>8.3686635944700466E-2</v>
      </c>
      <c r="P643" s="2">
        <v>0</v>
      </c>
      <c r="Q643" s="2">
        <v>14.043478260869565</v>
      </c>
      <c r="R643" s="2">
        <v>0.23815668202764975</v>
      </c>
      <c r="S643" s="2">
        <v>2.0515217391304348</v>
      </c>
      <c r="T643" s="2">
        <v>5.3926086956521742</v>
      </c>
      <c r="U643" s="2">
        <v>0</v>
      </c>
      <c r="V643" s="2">
        <v>0.12624147465437788</v>
      </c>
      <c r="W643" s="2">
        <v>5.5388043478260869</v>
      </c>
      <c r="X643" s="2">
        <v>6.2228260869565233</v>
      </c>
      <c r="Y643" s="2">
        <v>0</v>
      </c>
      <c r="Z643" s="2">
        <v>0.19945990783410139</v>
      </c>
      <c r="AA643" s="2">
        <v>0</v>
      </c>
      <c r="AB643" s="2">
        <v>0</v>
      </c>
      <c r="AC643" s="2">
        <v>0</v>
      </c>
      <c r="AD643" s="2">
        <v>0</v>
      </c>
      <c r="AE643" s="2">
        <v>0</v>
      </c>
      <c r="AF643" s="2">
        <v>0</v>
      </c>
      <c r="AG643" s="2">
        <v>0</v>
      </c>
      <c r="AH643" t="s">
        <v>492</v>
      </c>
      <c r="AI643">
        <v>5</v>
      </c>
    </row>
    <row r="644" spans="1:35" x14ac:dyDescent="0.25">
      <c r="A644" t="s">
        <v>1823</v>
      </c>
      <c r="B644" t="s">
        <v>790</v>
      </c>
      <c r="C644" t="s">
        <v>1494</v>
      </c>
      <c r="D644" t="s">
        <v>1780</v>
      </c>
      <c r="E644" s="2">
        <v>124.07608695652173</v>
      </c>
      <c r="F644" s="2">
        <v>52.568478260869576</v>
      </c>
      <c r="G644" s="2">
        <v>1.2173913043478262</v>
      </c>
      <c r="H644" s="2">
        <v>0.71195652173913049</v>
      </c>
      <c r="I644" s="2">
        <v>0.45380434782608697</v>
      </c>
      <c r="J644" s="2">
        <v>0</v>
      </c>
      <c r="K644" s="2">
        <v>0</v>
      </c>
      <c r="L644" s="2">
        <v>2.6820652173913042</v>
      </c>
      <c r="M644" s="2">
        <v>0.17391304347826086</v>
      </c>
      <c r="N644" s="2">
        <v>0</v>
      </c>
      <c r="O644" s="2">
        <v>1.4016644765659221E-3</v>
      </c>
      <c r="P644" s="2">
        <v>5.5217391304347823</v>
      </c>
      <c r="Q644" s="2">
        <v>21.117391304347827</v>
      </c>
      <c r="R644" s="2">
        <v>0.2146999561979851</v>
      </c>
      <c r="S644" s="2">
        <v>0.92043478260869527</v>
      </c>
      <c r="T644" s="2">
        <v>8.215217391304348</v>
      </c>
      <c r="U644" s="2">
        <v>0</v>
      </c>
      <c r="V644" s="2">
        <v>7.362943495400788E-2</v>
      </c>
      <c r="W644" s="2">
        <v>3.1970652173913043</v>
      </c>
      <c r="X644" s="2">
        <v>3.5934782608695661</v>
      </c>
      <c r="Y644" s="2">
        <v>0</v>
      </c>
      <c r="Z644" s="2">
        <v>5.4728865527814287E-2</v>
      </c>
      <c r="AA644" s="2">
        <v>0</v>
      </c>
      <c r="AB644" s="2">
        <v>0</v>
      </c>
      <c r="AC644" s="2">
        <v>0</v>
      </c>
      <c r="AD644" s="2">
        <v>0</v>
      </c>
      <c r="AE644" s="2">
        <v>0</v>
      </c>
      <c r="AF644" s="2">
        <v>0</v>
      </c>
      <c r="AG644" s="2">
        <v>0</v>
      </c>
      <c r="AH644" t="s">
        <v>98</v>
      </c>
      <c r="AI644">
        <v>5</v>
      </c>
    </row>
    <row r="645" spans="1:35" x14ac:dyDescent="0.25">
      <c r="A645" t="s">
        <v>1823</v>
      </c>
      <c r="B645" t="s">
        <v>1108</v>
      </c>
      <c r="C645" t="s">
        <v>1454</v>
      </c>
      <c r="D645" t="s">
        <v>1755</v>
      </c>
      <c r="E645" s="2">
        <v>187.35869565217391</v>
      </c>
      <c r="F645" s="2">
        <v>5.6521739130434785</v>
      </c>
      <c r="G645" s="2">
        <v>0</v>
      </c>
      <c r="H645" s="2">
        <v>0</v>
      </c>
      <c r="I645" s="2">
        <v>0</v>
      </c>
      <c r="J645" s="2">
        <v>0.17391304347826086</v>
      </c>
      <c r="K645" s="2">
        <v>0</v>
      </c>
      <c r="L645" s="2">
        <v>0</v>
      </c>
      <c r="M645" s="2">
        <v>2.6086956521739131</v>
      </c>
      <c r="N645" s="2">
        <v>16.201086956521738</v>
      </c>
      <c r="O645" s="2">
        <v>0.10039450020305157</v>
      </c>
      <c r="P645" s="2">
        <v>3.0842391304347827</v>
      </c>
      <c r="Q645" s="2">
        <v>25.725543478260871</v>
      </c>
      <c r="R645" s="2">
        <v>0.15376805708649999</v>
      </c>
      <c r="S645" s="2">
        <v>0</v>
      </c>
      <c r="T645" s="2">
        <v>0</v>
      </c>
      <c r="U645" s="2">
        <v>0</v>
      </c>
      <c r="V645" s="2">
        <v>0</v>
      </c>
      <c r="W645" s="2">
        <v>0</v>
      </c>
      <c r="X645" s="2">
        <v>0</v>
      </c>
      <c r="Y645" s="2">
        <v>0</v>
      </c>
      <c r="Z645" s="2">
        <v>0</v>
      </c>
      <c r="AA645" s="2">
        <v>0</v>
      </c>
      <c r="AB645" s="2">
        <v>0</v>
      </c>
      <c r="AC645" s="2">
        <v>0</v>
      </c>
      <c r="AD645" s="2">
        <v>0</v>
      </c>
      <c r="AE645" s="2">
        <v>0</v>
      </c>
      <c r="AF645" s="2">
        <v>0</v>
      </c>
      <c r="AG645" s="2">
        <v>0</v>
      </c>
      <c r="AH645" t="s">
        <v>416</v>
      </c>
      <c r="AI645">
        <v>5</v>
      </c>
    </row>
    <row r="646" spans="1:35" x14ac:dyDescent="0.25">
      <c r="A646" t="s">
        <v>1823</v>
      </c>
      <c r="B646" t="s">
        <v>947</v>
      </c>
      <c r="C646" t="s">
        <v>1431</v>
      </c>
      <c r="D646" t="s">
        <v>1773</v>
      </c>
      <c r="E646" s="2">
        <v>68.576086956521735</v>
      </c>
      <c r="F646" s="2">
        <v>10.043478260869565</v>
      </c>
      <c r="G646" s="2">
        <v>9.7826086956521743E-2</v>
      </c>
      <c r="H646" s="2">
        <v>0.38043478260869568</v>
      </c>
      <c r="I646" s="2">
        <v>0.80978260869565222</v>
      </c>
      <c r="J646" s="2">
        <v>0</v>
      </c>
      <c r="K646" s="2">
        <v>0</v>
      </c>
      <c r="L646" s="2">
        <v>3.5266304347826081</v>
      </c>
      <c r="M646" s="2">
        <v>5.4782608695652177</v>
      </c>
      <c r="N646" s="2">
        <v>4.3070652173913047</v>
      </c>
      <c r="O646" s="2">
        <v>0.14269297828498972</v>
      </c>
      <c r="P646" s="2">
        <v>4.3695652173913047</v>
      </c>
      <c r="Q646" s="2">
        <v>28.097826086956523</v>
      </c>
      <c r="R646" s="2">
        <v>0.47345062608971317</v>
      </c>
      <c r="S646" s="2">
        <v>4.5598913043478264</v>
      </c>
      <c r="T646" s="2">
        <v>4.2564130434782603</v>
      </c>
      <c r="U646" s="2">
        <v>0</v>
      </c>
      <c r="V646" s="2">
        <v>0.12856237121572359</v>
      </c>
      <c r="W646" s="2">
        <v>3.9267391304347812</v>
      </c>
      <c r="X646" s="2">
        <v>5.2523913043478254</v>
      </c>
      <c r="Y646" s="2">
        <v>0</v>
      </c>
      <c r="Z646" s="2">
        <v>0.13385322555080043</v>
      </c>
      <c r="AA646" s="2">
        <v>0</v>
      </c>
      <c r="AB646" s="2">
        <v>0</v>
      </c>
      <c r="AC646" s="2">
        <v>0</v>
      </c>
      <c r="AD646" s="2">
        <v>0</v>
      </c>
      <c r="AE646" s="2">
        <v>0</v>
      </c>
      <c r="AF646" s="2">
        <v>0</v>
      </c>
      <c r="AG646" s="2">
        <v>0</v>
      </c>
      <c r="AH646" t="s">
        <v>255</v>
      </c>
      <c r="AI646">
        <v>5</v>
      </c>
    </row>
    <row r="647" spans="1:35" x14ac:dyDescent="0.25">
      <c r="A647" t="s">
        <v>1823</v>
      </c>
      <c r="B647" t="s">
        <v>1123</v>
      </c>
      <c r="C647" t="s">
        <v>1539</v>
      </c>
      <c r="D647" t="s">
        <v>1728</v>
      </c>
      <c r="E647" s="2">
        <v>33.684782608695649</v>
      </c>
      <c r="F647" s="2">
        <v>4.8097826086956523</v>
      </c>
      <c r="G647" s="2">
        <v>0</v>
      </c>
      <c r="H647" s="2">
        <v>0.15760869565217392</v>
      </c>
      <c r="I647" s="2">
        <v>0.2608695652173913</v>
      </c>
      <c r="J647" s="2">
        <v>0</v>
      </c>
      <c r="K647" s="2">
        <v>0</v>
      </c>
      <c r="L647" s="2">
        <v>3.3072826086956533</v>
      </c>
      <c r="M647" s="2">
        <v>0</v>
      </c>
      <c r="N647" s="2">
        <v>4.9120652173913042</v>
      </c>
      <c r="O647" s="2">
        <v>0.14582445950306552</v>
      </c>
      <c r="P647" s="2">
        <v>5.5194565217391309</v>
      </c>
      <c r="Q647" s="2">
        <v>0</v>
      </c>
      <c r="R647" s="2">
        <v>0.1638560826072927</v>
      </c>
      <c r="S647" s="2">
        <v>0.46521739130434786</v>
      </c>
      <c r="T647" s="2">
        <v>3.3980434782608695</v>
      </c>
      <c r="U647" s="2">
        <v>0</v>
      </c>
      <c r="V647" s="2">
        <v>0.11468860922878349</v>
      </c>
      <c r="W647" s="2">
        <v>0.44597826086956516</v>
      </c>
      <c r="X647" s="2">
        <v>4.6439130434782623</v>
      </c>
      <c r="Y647" s="2">
        <v>0</v>
      </c>
      <c r="Z647" s="2">
        <v>0.15110358180058089</v>
      </c>
      <c r="AA647" s="2">
        <v>0</v>
      </c>
      <c r="AB647" s="2">
        <v>0</v>
      </c>
      <c r="AC647" s="2">
        <v>0</v>
      </c>
      <c r="AD647" s="2">
        <v>0</v>
      </c>
      <c r="AE647" s="2">
        <v>0</v>
      </c>
      <c r="AF647" s="2">
        <v>0</v>
      </c>
      <c r="AG647" s="2">
        <v>0</v>
      </c>
      <c r="AH647" t="s">
        <v>431</v>
      </c>
      <c r="AI647">
        <v>5</v>
      </c>
    </row>
    <row r="648" spans="1:35" x14ac:dyDescent="0.25">
      <c r="A648" t="s">
        <v>1823</v>
      </c>
      <c r="B648" t="s">
        <v>1281</v>
      </c>
      <c r="C648" t="s">
        <v>1476</v>
      </c>
      <c r="D648" t="s">
        <v>1755</v>
      </c>
      <c r="E648" s="2">
        <v>40.967391304347828</v>
      </c>
      <c r="F648" s="2">
        <v>4.3478260869565215</v>
      </c>
      <c r="G648" s="2">
        <v>0</v>
      </c>
      <c r="H648" s="2">
        <v>0</v>
      </c>
      <c r="I648" s="2">
        <v>5.0434782608695654</v>
      </c>
      <c r="J648" s="2">
        <v>0</v>
      </c>
      <c r="K648" s="2">
        <v>0</v>
      </c>
      <c r="L648" s="2">
        <v>4.1721739130434781</v>
      </c>
      <c r="M648" s="2">
        <v>5.3913043478260869</v>
      </c>
      <c r="N648" s="2">
        <v>0</v>
      </c>
      <c r="O648" s="2">
        <v>0.13159989387105334</v>
      </c>
      <c r="P648" s="2">
        <v>1.826086956521739</v>
      </c>
      <c r="Q648" s="2">
        <v>21.649130434782613</v>
      </c>
      <c r="R648" s="2">
        <v>0.57302202175643413</v>
      </c>
      <c r="S648" s="2">
        <v>8.1567391304347829</v>
      </c>
      <c r="T648" s="2">
        <v>0.5093478260869565</v>
      </c>
      <c r="U648" s="2">
        <v>0</v>
      </c>
      <c r="V648" s="2">
        <v>0.21153621650305121</v>
      </c>
      <c r="W648" s="2">
        <v>5.0558695652173897</v>
      </c>
      <c r="X648" s="2">
        <v>7.6601086956521725</v>
      </c>
      <c r="Y648" s="2">
        <v>4.1983695652173925</v>
      </c>
      <c r="Z648" s="2">
        <v>0.41287344123109565</v>
      </c>
      <c r="AA648" s="2">
        <v>0</v>
      </c>
      <c r="AB648" s="2">
        <v>0</v>
      </c>
      <c r="AC648" s="2">
        <v>0</v>
      </c>
      <c r="AD648" s="2">
        <v>0</v>
      </c>
      <c r="AE648" s="2">
        <v>0</v>
      </c>
      <c r="AF648" s="2">
        <v>0</v>
      </c>
      <c r="AG648" s="2">
        <v>0</v>
      </c>
      <c r="AH648" t="s">
        <v>589</v>
      </c>
      <c r="AI648">
        <v>5</v>
      </c>
    </row>
    <row r="649" spans="1:35" x14ac:dyDescent="0.25">
      <c r="A649" t="s">
        <v>1823</v>
      </c>
      <c r="B649" t="s">
        <v>1341</v>
      </c>
      <c r="C649" t="s">
        <v>1707</v>
      </c>
      <c r="D649" t="s">
        <v>1764</v>
      </c>
      <c r="E649" s="2">
        <v>48.565217391304351</v>
      </c>
      <c r="F649" s="2">
        <v>5.6521739130434785</v>
      </c>
      <c r="G649" s="2">
        <v>0.58695652173913049</v>
      </c>
      <c r="H649" s="2">
        <v>0</v>
      </c>
      <c r="I649" s="2">
        <v>1.1304347826086956</v>
      </c>
      <c r="J649" s="2">
        <v>0</v>
      </c>
      <c r="K649" s="2">
        <v>0</v>
      </c>
      <c r="L649" s="2">
        <v>6.2608695652173916</v>
      </c>
      <c r="M649" s="2">
        <v>10.684782608695652</v>
      </c>
      <c r="N649" s="2">
        <v>0</v>
      </c>
      <c r="O649" s="2">
        <v>0.22000895255147715</v>
      </c>
      <c r="P649" s="2">
        <v>0</v>
      </c>
      <c r="Q649" s="2">
        <v>2.8913043478260869</v>
      </c>
      <c r="R649" s="2">
        <v>5.9534467323187103E-2</v>
      </c>
      <c r="S649" s="2">
        <v>6.3423913043478262</v>
      </c>
      <c r="T649" s="2">
        <v>12.635869565217391</v>
      </c>
      <c r="U649" s="2">
        <v>0</v>
      </c>
      <c r="V649" s="2">
        <v>0.39077887197851385</v>
      </c>
      <c r="W649" s="2">
        <v>9.4429347826086953</v>
      </c>
      <c r="X649" s="2">
        <v>13.030760869565217</v>
      </c>
      <c r="Y649" s="2">
        <v>0</v>
      </c>
      <c r="Z649" s="2">
        <v>0.46275290957923004</v>
      </c>
      <c r="AA649" s="2">
        <v>0</v>
      </c>
      <c r="AB649" s="2">
        <v>4.1869565217391305</v>
      </c>
      <c r="AC649" s="2">
        <v>0</v>
      </c>
      <c r="AD649" s="2">
        <v>0</v>
      </c>
      <c r="AE649" s="2">
        <v>0.16847826086956522</v>
      </c>
      <c r="AF649" s="2">
        <v>0</v>
      </c>
      <c r="AG649" s="2">
        <v>0.30434782608695654</v>
      </c>
      <c r="AH649" t="s">
        <v>650</v>
      </c>
      <c r="AI649">
        <v>5</v>
      </c>
    </row>
    <row r="650" spans="1:35" x14ac:dyDescent="0.25">
      <c r="A650" t="s">
        <v>1823</v>
      </c>
      <c r="B650" t="s">
        <v>1040</v>
      </c>
      <c r="C650" t="s">
        <v>1560</v>
      </c>
      <c r="D650" t="s">
        <v>1755</v>
      </c>
      <c r="E650" s="2">
        <v>90.206521739130437</v>
      </c>
      <c r="F650" s="2">
        <v>5.5652173913043477</v>
      </c>
      <c r="G650" s="2">
        <v>0</v>
      </c>
      <c r="H650" s="2">
        <v>0.5</v>
      </c>
      <c r="I650" s="2">
        <v>5.4782608695652177</v>
      </c>
      <c r="J650" s="2">
        <v>0</v>
      </c>
      <c r="K650" s="2">
        <v>0</v>
      </c>
      <c r="L650" s="2">
        <v>4.72858695652174</v>
      </c>
      <c r="M650" s="2">
        <v>5.3043478260869561</v>
      </c>
      <c r="N650" s="2">
        <v>0</v>
      </c>
      <c r="O650" s="2">
        <v>5.8802265333172662E-2</v>
      </c>
      <c r="P650" s="2">
        <v>10.347826086956522</v>
      </c>
      <c r="Q650" s="2">
        <v>16.612500000000001</v>
      </c>
      <c r="R650" s="2">
        <v>0.29887335823593203</v>
      </c>
      <c r="S650" s="2">
        <v>7.292934782608695</v>
      </c>
      <c r="T650" s="2">
        <v>14.166304347826086</v>
      </c>
      <c r="U650" s="2">
        <v>0</v>
      </c>
      <c r="V650" s="2">
        <v>0.23789010724183635</v>
      </c>
      <c r="W650" s="2">
        <v>5.1430434782608696</v>
      </c>
      <c r="X650" s="2">
        <v>12.468043478260867</v>
      </c>
      <c r="Y650" s="2">
        <v>0</v>
      </c>
      <c r="Z650" s="2">
        <v>0.19523075069285456</v>
      </c>
      <c r="AA650" s="2">
        <v>0</v>
      </c>
      <c r="AB650" s="2">
        <v>0</v>
      </c>
      <c r="AC650" s="2">
        <v>0</v>
      </c>
      <c r="AD650" s="2">
        <v>0</v>
      </c>
      <c r="AE650" s="2">
        <v>0</v>
      </c>
      <c r="AF650" s="2">
        <v>0</v>
      </c>
      <c r="AG650" s="2">
        <v>0</v>
      </c>
      <c r="AH650" t="s">
        <v>348</v>
      </c>
      <c r="AI650">
        <v>5</v>
      </c>
    </row>
    <row r="651" spans="1:35" x14ac:dyDescent="0.25">
      <c r="A651" t="s">
        <v>1823</v>
      </c>
      <c r="B651" t="s">
        <v>965</v>
      </c>
      <c r="C651" t="s">
        <v>1561</v>
      </c>
      <c r="D651" t="s">
        <v>1755</v>
      </c>
      <c r="E651" s="2">
        <v>115.71739130434783</v>
      </c>
      <c r="F651" s="2">
        <v>5.3913043478260869</v>
      </c>
      <c r="G651" s="2">
        <v>0</v>
      </c>
      <c r="H651" s="2">
        <v>0</v>
      </c>
      <c r="I651" s="2">
        <v>0</v>
      </c>
      <c r="J651" s="2">
        <v>0</v>
      </c>
      <c r="K651" s="2">
        <v>0</v>
      </c>
      <c r="L651" s="2">
        <v>4.9227173913043485</v>
      </c>
      <c r="M651" s="2">
        <v>5.5652173913043477</v>
      </c>
      <c r="N651" s="2">
        <v>8.1372826086956529</v>
      </c>
      <c r="O651" s="2">
        <v>0.11841348863422882</v>
      </c>
      <c r="P651" s="2">
        <v>5.2173913043478262</v>
      </c>
      <c r="Q651" s="2">
        <v>13.208152173913039</v>
      </c>
      <c r="R651" s="2">
        <v>0.15922881833552502</v>
      </c>
      <c r="S651" s="2">
        <v>4.9513043478260848</v>
      </c>
      <c r="T651" s="2">
        <v>15.504347826086951</v>
      </c>
      <c r="U651" s="2">
        <v>0</v>
      </c>
      <c r="V651" s="2">
        <v>0.17677249671238018</v>
      </c>
      <c r="W651" s="2">
        <v>11.755543478260867</v>
      </c>
      <c r="X651" s="2">
        <v>10.315760869565217</v>
      </c>
      <c r="Y651" s="2">
        <v>0</v>
      </c>
      <c r="Z651" s="2">
        <v>0.19073454818711252</v>
      </c>
      <c r="AA651" s="2">
        <v>0</v>
      </c>
      <c r="AB651" s="2">
        <v>0</v>
      </c>
      <c r="AC651" s="2">
        <v>0</v>
      </c>
      <c r="AD651" s="2">
        <v>0</v>
      </c>
      <c r="AE651" s="2">
        <v>0</v>
      </c>
      <c r="AF651" s="2">
        <v>0</v>
      </c>
      <c r="AG651" s="2">
        <v>0</v>
      </c>
      <c r="AH651" t="s">
        <v>273</v>
      </c>
      <c r="AI651">
        <v>5</v>
      </c>
    </row>
    <row r="652" spans="1:35" x14ac:dyDescent="0.25">
      <c r="A652" t="s">
        <v>1823</v>
      </c>
      <c r="B652" t="s">
        <v>1172</v>
      </c>
      <c r="C652" t="s">
        <v>1454</v>
      </c>
      <c r="D652" t="s">
        <v>1755</v>
      </c>
      <c r="E652" s="2">
        <v>193.65217391304347</v>
      </c>
      <c r="F652" s="2">
        <v>7.1304347826086953</v>
      </c>
      <c r="G652" s="2">
        <v>0</v>
      </c>
      <c r="H652" s="2">
        <v>0</v>
      </c>
      <c r="I652" s="2">
        <v>5.5652173913043477</v>
      </c>
      <c r="J652" s="2">
        <v>0</v>
      </c>
      <c r="K652" s="2">
        <v>0</v>
      </c>
      <c r="L652" s="2">
        <v>0</v>
      </c>
      <c r="M652" s="2">
        <v>4.6956521739130439</v>
      </c>
      <c r="N652" s="2">
        <v>5.6226086956521737</v>
      </c>
      <c r="O652" s="2">
        <v>5.3282442748091609E-2</v>
      </c>
      <c r="P652" s="2">
        <v>4.5217391304347823</v>
      </c>
      <c r="Q652" s="2">
        <v>34.814782608695658</v>
      </c>
      <c r="R652" s="2">
        <v>0.20312977099236645</v>
      </c>
      <c r="S652" s="2">
        <v>0</v>
      </c>
      <c r="T652" s="2">
        <v>0</v>
      </c>
      <c r="U652" s="2">
        <v>0</v>
      </c>
      <c r="V652" s="2">
        <v>0</v>
      </c>
      <c r="W652" s="2">
        <v>0</v>
      </c>
      <c r="X652" s="2">
        <v>0</v>
      </c>
      <c r="Y652" s="2">
        <v>0</v>
      </c>
      <c r="Z652" s="2">
        <v>0</v>
      </c>
      <c r="AA652" s="2">
        <v>0</v>
      </c>
      <c r="AB652" s="2">
        <v>0</v>
      </c>
      <c r="AC652" s="2">
        <v>0</v>
      </c>
      <c r="AD652" s="2">
        <v>0</v>
      </c>
      <c r="AE652" s="2">
        <v>0</v>
      </c>
      <c r="AF652" s="2">
        <v>0</v>
      </c>
      <c r="AG652" s="2">
        <v>0</v>
      </c>
      <c r="AH652" t="s">
        <v>480</v>
      </c>
      <c r="AI652">
        <v>5</v>
      </c>
    </row>
    <row r="653" spans="1:35" x14ac:dyDescent="0.25">
      <c r="A653" t="s">
        <v>1823</v>
      </c>
      <c r="B653" t="s">
        <v>999</v>
      </c>
      <c r="C653" t="s">
        <v>1593</v>
      </c>
      <c r="D653" t="s">
        <v>1770</v>
      </c>
      <c r="E653" s="2">
        <v>79.293478260869563</v>
      </c>
      <c r="F653" s="2">
        <v>4.9565217391304346</v>
      </c>
      <c r="G653" s="2">
        <v>0</v>
      </c>
      <c r="H653" s="2">
        <v>0.42934782608695654</v>
      </c>
      <c r="I653" s="2">
        <v>0.39673913043478259</v>
      </c>
      <c r="J653" s="2">
        <v>0</v>
      </c>
      <c r="K653" s="2">
        <v>0</v>
      </c>
      <c r="L653" s="2">
        <v>3.3819565217391316</v>
      </c>
      <c r="M653" s="2">
        <v>0</v>
      </c>
      <c r="N653" s="2">
        <v>10.649456521739131</v>
      </c>
      <c r="O653" s="2">
        <v>0.13430431802604526</v>
      </c>
      <c r="P653" s="2">
        <v>5.3315217391304346</v>
      </c>
      <c r="Q653" s="2">
        <v>9.4375</v>
      </c>
      <c r="R653" s="2">
        <v>0.18625771076079506</v>
      </c>
      <c r="S653" s="2">
        <v>1.1878260869565214</v>
      </c>
      <c r="T653" s="2">
        <v>9.7676086956521733</v>
      </c>
      <c r="U653" s="2">
        <v>0</v>
      </c>
      <c r="V653" s="2">
        <v>0.13816312542837558</v>
      </c>
      <c r="W653" s="2">
        <v>1.1392391304347829</v>
      </c>
      <c r="X653" s="2">
        <v>12.551195652173918</v>
      </c>
      <c r="Y653" s="2">
        <v>0</v>
      </c>
      <c r="Z653" s="2">
        <v>0.17265524331734072</v>
      </c>
      <c r="AA653" s="2">
        <v>0</v>
      </c>
      <c r="AB653" s="2">
        <v>0</v>
      </c>
      <c r="AC653" s="2">
        <v>0</v>
      </c>
      <c r="AD653" s="2">
        <v>0</v>
      </c>
      <c r="AE653" s="2">
        <v>0</v>
      </c>
      <c r="AF653" s="2">
        <v>0</v>
      </c>
      <c r="AG653" s="2">
        <v>0</v>
      </c>
      <c r="AH653" t="s">
        <v>307</v>
      </c>
      <c r="AI653">
        <v>5</v>
      </c>
    </row>
    <row r="654" spans="1:35" x14ac:dyDescent="0.25">
      <c r="A654" t="s">
        <v>1823</v>
      </c>
      <c r="B654" t="s">
        <v>909</v>
      </c>
      <c r="C654" t="s">
        <v>1557</v>
      </c>
      <c r="D654" t="s">
        <v>1750</v>
      </c>
      <c r="E654" s="2">
        <v>80.456521739130437</v>
      </c>
      <c r="F654" s="2">
        <v>4.7826086956521738</v>
      </c>
      <c r="G654" s="2">
        <v>0</v>
      </c>
      <c r="H654" s="2">
        <v>0.44293478260869568</v>
      </c>
      <c r="I654" s="2">
        <v>4.6739130434782608</v>
      </c>
      <c r="J654" s="2">
        <v>0</v>
      </c>
      <c r="K654" s="2">
        <v>0</v>
      </c>
      <c r="L654" s="2">
        <v>3.8967391304347827</v>
      </c>
      <c r="M654" s="2">
        <v>5.9596739130434777</v>
      </c>
      <c r="N654" s="2">
        <v>4.9729347826086956</v>
      </c>
      <c r="O654" s="2">
        <v>0.13588219400162119</v>
      </c>
      <c r="P654" s="2">
        <v>0</v>
      </c>
      <c r="Q654" s="2">
        <v>13.657173913043479</v>
      </c>
      <c r="R654" s="2">
        <v>0.1697460145906512</v>
      </c>
      <c r="S654" s="2">
        <v>5.1847826086956523</v>
      </c>
      <c r="T654" s="2">
        <v>10.552826086956522</v>
      </c>
      <c r="U654" s="2">
        <v>0</v>
      </c>
      <c r="V654" s="2">
        <v>0.19560389084031343</v>
      </c>
      <c r="W654" s="2">
        <v>13.867173913043473</v>
      </c>
      <c r="X654" s="2">
        <v>15.887065217391303</v>
      </c>
      <c r="Y654" s="2">
        <v>0</v>
      </c>
      <c r="Z654" s="2">
        <v>0.36981761686030795</v>
      </c>
      <c r="AA654" s="2">
        <v>0</v>
      </c>
      <c r="AB654" s="2">
        <v>0</v>
      </c>
      <c r="AC654" s="2">
        <v>0</v>
      </c>
      <c r="AD654" s="2">
        <v>0</v>
      </c>
      <c r="AE654" s="2">
        <v>0</v>
      </c>
      <c r="AF654" s="2">
        <v>0</v>
      </c>
      <c r="AG654" s="2">
        <v>0</v>
      </c>
      <c r="AH654" t="s">
        <v>217</v>
      </c>
      <c r="AI654">
        <v>5</v>
      </c>
    </row>
    <row r="655" spans="1:35" x14ac:dyDescent="0.25">
      <c r="A655" t="s">
        <v>1823</v>
      </c>
      <c r="B655" t="s">
        <v>1210</v>
      </c>
      <c r="C655" t="s">
        <v>1660</v>
      </c>
      <c r="D655" t="s">
        <v>1737</v>
      </c>
      <c r="E655" s="2">
        <v>110.45652173913044</v>
      </c>
      <c r="F655" s="2">
        <v>10.782608695652174</v>
      </c>
      <c r="G655" s="2">
        <v>3.8043478260869568E-2</v>
      </c>
      <c r="H655" s="2">
        <v>0.59239130434782605</v>
      </c>
      <c r="I655" s="2">
        <v>0.30434782608695654</v>
      </c>
      <c r="J655" s="2">
        <v>0</v>
      </c>
      <c r="K655" s="2">
        <v>0</v>
      </c>
      <c r="L655" s="2">
        <v>4.4748913043478264</v>
      </c>
      <c r="M655" s="2">
        <v>10.788043478260869</v>
      </c>
      <c r="N655" s="2">
        <v>21.048913043478262</v>
      </c>
      <c r="O655" s="2">
        <v>0.28823066325526475</v>
      </c>
      <c r="P655" s="2">
        <v>2.3423913043478262</v>
      </c>
      <c r="Q655" s="2">
        <v>17.258152173913043</v>
      </c>
      <c r="R655" s="2">
        <v>0.17745030505805942</v>
      </c>
      <c r="S655" s="2">
        <v>6.9352173913043487</v>
      </c>
      <c r="T655" s="2">
        <v>9.8405434782608676</v>
      </c>
      <c r="U655" s="2">
        <v>0</v>
      </c>
      <c r="V655" s="2">
        <v>0.15187659909466641</v>
      </c>
      <c r="W655" s="2">
        <v>9.661630434782607</v>
      </c>
      <c r="X655" s="2">
        <v>7.5315217391304374</v>
      </c>
      <c r="Y655" s="2">
        <v>4.3959782608695663</v>
      </c>
      <c r="Z655" s="2">
        <v>0.1954536508561307</v>
      </c>
      <c r="AA655" s="2">
        <v>0</v>
      </c>
      <c r="AB655" s="2">
        <v>0</v>
      </c>
      <c r="AC655" s="2">
        <v>0</v>
      </c>
      <c r="AD655" s="2">
        <v>0</v>
      </c>
      <c r="AE655" s="2">
        <v>0</v>
      </c>
      <c r="AF655" s="2">
        <v>0</v>
      </c>
      <c r="AG655" s="2">
        <v>0</v>
      </c>
      <c r="AH655" t="s">
        <v>518</v>
      </c>
      <c r="AI655">
        <v>5</v>
      </c>
    </row>
    <row r="656" spans="1:35" x14ac:dyDescent="0.25">
      <c r="A656" t="s">
        <v>1823</v>
      </c>
      <c r="B656" t="s">
        <v>1275</v>
      </c>
      <c r="C656" t="s">
        <v>1684</v>
      </c>
      <c r="D656" t="s">
        <v>1802</v>
      </c>
      <c r="E656" s="2">
        <v>25.934782608695652</v>
      </c>
      <c r="F656" s="2">
        <v>5.7391304347826084</v>
      </c>
      <c r="G656" s="2">
        <v>0.16684782608695653</v>
      </c>
      <c r="H656" s="2">
        <v>0</v>
      </c>
      <c r="I656" s="2">
        <v>9.2391304347826081E-2</v>
      </c>
      <c r="J656" s="2">
        <v>0</v>
      </c>
      <c r="K656" s="2">
        <v>0</v>
      </c>
      <c r="L656" s="2">
        <v>0.26782608695652177</v>
      </c>
      <c r="M656" s="2">
        <v>2.717391304347826E-3</v>
      </c>
      <c r="N656" s="2">
        <v>4.6785869565217384</v>
      </c>
      <c r="O656" s="2">
        <v>0.18050293378038554</v>
      </c>
      <c r="P656" s="2">
        <v>0.35891304347826081</v>
      </c>
      <c r="Q656" s="2">
        <v>4.837065217391304</v>
      </c>
      <c r="R656" s="2">
        <v>0.20034786253143333</v>
      </c>
      <c r="S656" s="2">
        <v>0</v>
      </c>
      <c r="T656" s="2">
        <v>0</v>
      </c>
      <c r="U656" s="2">
        <v>0</v>
      </c>
      <c r="V656" s="2">
        <v>0</v>
      </c>
      <c r="W656" s="2">
        <v>0.16521739130434782</v>
      </c>
      <c r="X656" s="2">
        <v>0.90043478260869492</v>
      </c>
      <c r="Y656" s="2">
        <v>0</v>
      </c>
      <c r="Z656" s="2">
        <v>4.1089689857502061E-2</v>
      </c>
      <c r="AA656" s="2">
        <v>0</v>
      </c>
      <c r="AB656" s="2">
        <v>0</v>
      </c>
      <c r="AC656" s="2">
        <v>0</v>
      </c>
      <c r="AD656" s="2">
        <v>0</v>
      </c>
      <c r="AE656" s="2">
        <v>0</v>
      </c>
      <c r="AF656" s="2">
        <v>0</v>
      </c>
      <c r="AG656" s="2">
        <v>0</v>
      </c>
      <c r="AH656" t="s">
        <v>583</v>
      </c>
      <c r="AI656">
        <v>5</v>
      </c>
    </row>
    <row r="657" spans="1:35" x14ac:dyDescent="0.25">
      <c r="A657" t="s">
        <v>1823</v>
      </c>
      <c r="B657" t="s">
        <v>779</v>
      </c>
      <c r="C657" t="s">
        <v>1454</v>
      </c>
      <c r="D657" t="s">
        <v>1755</v>
      </c>
      <c r="E657" s="2">
        <v>176.21739130434781</v>
      </c>
      <c r="F657" s="2">
        <v>23.456521739130434</v>
      </c>
      <c r="G657" s="2">
        <v>0</v>
      </c>
      <c r="H657" s="2">
        <v>0</v>
      </c>
      <c r="I657" s="2">
        <v>0</v>
      </c>
      <c r="J657" s="2">
        <v>0</v>
      </c>
      <c r="K657" s="2">
        <v>0</v>
      </c>
      <c r="L657" s="2">
        <v>0</v>
      </c>
      <c r="M657" s="2">
        <v>2.8451086956521738</v>
      </c>
      <c r="N657" s="2">
        <v>18.027173913043477</v>
      </c>
      <c r="O657" s="2">
        <v>0.11844621268196397</v>
      </c>
      <c r="P657" s="2">
        <v>5.2608695652173916</v>
      </c>
      <c r="Q657" s="2">
        <v>18.451086956521738</v>
      </c>
      <c r="R657" s="2">
        <v>0.13456081914631138</v>
      </c>
      <c r="S657" s="2">
        <v>0</v>
      </c>
      <c r="T657" s="2">
        <v>0</v>
      </c>
      <c r="U657" s="2">
        <v>0</v>
      </c>
      <c r="V657" s="2">
        <v>0</v>
      </c>
      <c r="W657" s="2">
        <v>0</v>
      </c>
      <c r="X657" s="2">
        <v>0</v>
      </c>
      <c r="Y657" s="2">
        <v>0</v>
      </c>
      <c r="Z657" s="2">
        <v>0</v>
      </c>
      <c r="AA657" s="2">
        <v>0</v>
      </c>
      <c r="AB657" s="2">
        <v>0</v>
      </c>
      <c r="AC657" s="2">
        <v>0</v>
      </c>
      <c r="AD657" s="2">
        <v>0</v>
      </c>
      <c r="AE657" s="2">
        <v>0</v>
      </c>
      <c r="AF657" s="2">
        <v>0</v>
      </c>
      <c r="AG657" s="2">
        <v>0</v>
      </c>
      <c r="AH657" t="s">
        <v>87</v>
      </c>
      <c r="AI657">
        <v>5</v>
      </c>
    </row>
    <row r="658" spans="1:35" x14ac:dyDescent="0.25">
      <c r="A658" t="s">
        <v>1823</v>
      </c>
      <c r="B658" t="s">
        <v>1144</v>
      </c>
      <c r="C658" t="s">
        <v>1531</v>
      </c>
      <c r="D658" t="s">
        <v>1755</v>
      </c>
      <c r="E658" s="2">
        <v>140.59782608695653</v>
      </c>
      <c r="F658" s="2">
        <v>33.928478260869561</v>
      </c>
      <c r="G658" s="2">
        <v>0.30434782608695654</v>
      </c>
      <c r="H658" s="2">
        <v>0.14402173913043478</v>
      </c>
      <c r="I658" s="2">
        <v>1.826086956521739</v>
      </c>
      <c r="J658" s="2">
        <v>0</v>
      </c>
      <c r="K658" s="2">
        <v>1.3043478260869565</v>
      </c>
      <c r="L658" s="2">
        <v>1.1281521739130433</v>
      </c>
      <c r="M658" s="2">
        <v>6.8342391304347823</v>
      </c>
      <c r="N658" s="2">
        <v>13.513586956521738</v>
      </c>
      <c r="O658" s="2">
        <v>0.14472361809045223</v>
      </c>
      <c r="P658" s="2">
        <v>10.381521739130438</v>
      </c>
      <c r="Q658" s="2">
        <v>29.95032608695653</v>
      </c>
      <c r="R658" s="2">
        <v>0.28685968303053738</v>
      </c>
      <c r="S658" s="2">
        <v>1.6995652173913043</v>
      </c>
      <c r="T658" s="2">
        <v>3.4270652173913039</v>
      </c>
      <c r="U658" s="2">
        <v>0</v>
      </c>
      <c r="V658" s="2">
        <v>3.6463084654039427E-2</v>
      </c>
      <c r="W658" s="2">
        <v>1.2946739130434781</v>
      </c>
      <c r="X658" s="2">
        <v>3.0701086956521744</v>
      </c>
      <c r="Y658" s="2">
        <v>0</v>
      </c>
      <c r="Z658" s="2">
        <v>3.1044453034402779E-2</v>
      </c>
      <c r="AA658" s="2">
        <v>0</v>
      </c>
      <c r="AB658" s="2">
        <v>0</v>
      </c>
      <c r="AC658" s="2">
        <v>0</v>
      </c>
      <c r="AD658" s="2">
        <v>0</v>
      </c>
      <c r="AE658" s="2">
        <v>0</v>
      </c>
      <c r="AF658" s="2">
        <v>0</v>
      </c>
      <c r="AG658" s="2">
        <v>0.28260869565217389</v>
      </c>
      <c r="AH658" t="s">
        <v>452</v>
      </c>
      <c r="AI658">
        <v>5</v>
      </c>
    </row>
    <row r="659" spans="1:35" x14ac:dyDescent="0.25">
      <c r="A659" t="s">
        <v>1823</v>
      </c>
      <c r="B659" t="s">
        <v>1103</v>
      </c>
      <c r="C659" t="s">
        <v>1454</v>
      </c>
      <c r="D659" t="s">
        <v>1755</v>
      </c>
      <c r="E659" s="2">
        <v>75.576086956521735</v>
      </c>
      <c r="F659" s="2">
        <v>10.695652173913043</v>
      </c>
      <c r="G659" s="2">
        <v>0</v>
      </c>
      <c r="H659" s="2">
        <v>0</v>
      </c>
      <c r="I659" s="2">
        <v>0</v>
      </c>
      <c r="J659" s="2">
        <v>0</v>
      </c>
      <c r="K659" s="2">
        <v>0</v>
      </c>
      <c r="L659" s="2">
        <v>0</v>
      </c>
      <c r="M659" s="2">
        <v>4.9565217391304346</v>
      </c>
      <c r="N659" s="2">
        <v>4.5217391304347823</v>
      </c>
      <c r="O659" s="2">
        <v>0.12541349057960594</v>
      </c>
      <c r="P659" s="2">
        <v>5.0434782608695654</v>
      </c>
      <c r="Q659" s="2">
        <v>14.089673913043478</v>
      </c>
      <c r="R659" s="2">
        <v>0.25316410182654969</v>
      </c>
      <c r="S659" s="2">
        <v>0</v>
      </c>
      <c r="T659" s="2">
        <v>0</v>
      </c>
      <c r="U659" s="2">
        <v>0</v>
      </c>
      <c r="V659" s="2">
        <v>0</v>
      </c>
      <c r="W659" s="2">
        <v>0</v>
      </c>
      <c r="X659" s="2">
        <v>0</v>
      </c>
      <c r="Y659" s="2">
        <v>0</v>
      </c>
      <c r="Z659" s="2">
        <v>0</v>
      </c>
      <c r="AA659" s="2">
        <v>0</v>
      </c>
      <c r="AB659" s="2">
        <v>0</v>
      </c>
      <c r="AC659" s="2">
        <v>0</v>
      </c>
      <c r="AD659" s="2">
        <v>0</v>
      </c>
      <c r="AE659" s="2">
        <v>0</v>
      </c>
      <c r="AF659" s="2">
        <v>0</v>
      </c>
      <c r="AG659" s="2">
        <v>0</v>
      </c>
      <c r="AH659" t="s">
        <v>411</v>
      </c>
      <c r="AI659">
        <v>5</v>
      </c>
    </row>
    <row r="660" spans="1:35" x14ac:dyDescent="0.25">
      <c r="A660" t="s">
        <v>1823</v>
      </c>
      <c r="B660" t="s">
        <v>1139</v>
      </c>
      <c r="C660" t="s">
        <v>1640</v>
      </c>
      <c r="D660" t="s">
        <v>1750</v>
      </c>
      <c r="E660" s="2">
        <v>135.63043478260869</v>
      </c>
      <c r="F660" s="2">
        <v>16.285326086956523</v>
      </c>
      <c r="G660" s="2">
        <v>0</v>
      </c>
      <c r="H660" s="2">
        <v>0</v>
      </c>
      <c r="I660" s="2">
        <v>0</v>
      </c>
      <c r="J660" s="2">
        <v>0</v>
      </c>
      <c r="K660" s="2">
        <v>0</v>
      </c>
      <c r="L660" s="2">
        <v>0</v>
      </c>
      <c r="M660" s="2">
        <v>4.9483695652173916</v>
      </c>
      <c r="N660" s="2">
        <v>10.836956521739131</v>
      </c>
      <c r="O660" s="2">
        <v>0.11638483731367208</v>
      </c>
      <c r="P660" s="2">
        <v>5.6576086956521738</v>
      </c>
      <c r="Q660" s="2">
        <v>17.652173913043477</v>
      </c>
      <c r="R660" s="2">
        <v>0.17186247796121171</v>
      </c>
      <c r="S660" s="2">
        <v>0</v>
      </c>
      <c r="T660" s="2">
        <v>0</v>
      </c>
      <c r="U660" s="2">
        <v>0</v>
      </c>
      <c r="V660" s="2">
        <v>0</v>
      </c>
      <c r="W660" s="2">
        <v>0</v>
      </c>
      <c r="X660" s="2">
        <v>0</v>
      </c>
      <c r="Y660" s="2">
        <v>0</v>
      </c>
      <c r="Z660" s="2">
        <v>0</v>
      </c>
      <c r="AA660" s="2">
        <v>0</v>
      </c>
      <c r="AB660" s="2">
        <v>0</v>
      </c>
      <c r="AC660" s="2">
        <v>0</v>
      </c>
      <c r="AD660" s="2">
        <v>0</v>
      </c>
      <c r="AE660" s="2">
        <v>0</v>
      </c>
      <c r="AF660" s="2">
        <v>0</v>
      </c>
      <c r="AG660" s="2">
        <v>0</v>
      </c>
      <c r="AH660" t="s">
        <v>447</v>
      </c>
      <c r="AI660">
        <v>5</v>
      </c>
    </row>
    <row r="661" spans="1:35" x14ac:dyDescent="0.25">
      <c r="A661" t="s">
        <v>1823</v>
      </c>
      <c r="B661" t="s">
        <v>1121</v>
      </c>
      <c r="C661" t="s">
        <v>1634</v>
      </c>
      <c r="D661" t="s">
        <v>1755</v>
      </c>
      <c r="E661" s="2">
        <v>115.29347826086956</v>
      </c>
      <c r="F661" s="2">
        <v>11.035326086956522</v>
      </c>
      <c r="G661" s="2">
        <v>0</v>
      </c>
      <c r="H661" s="2">
        <v>0</v>
      </c>
      <c r="I661" s="2">
        <v>0</v>
      </c>
      <c r="J661" s="2">
        <v>0</v>
      </c>
      <c r="K661" s="2">
        <v>0</v>
      </c>
      <c r="L661" s="2">
        <v>0</v>
      </c>
      <c r="M661" s="2">
        <v>0.77173913043478259</v>
      </c>
      <c r="N661" s="2">
        <v>4.4483695652173916</v>
      </c>
      <c r="O661" s="2">
        <v>4.5276704063354392E-2</v>
      </c>
      <c r="P661" s="2">
        <v>11.326086956521738</v>
      </c>
      <c r="Q661" s="2">
        <v>21.372282608695652</v>
      </c>
      <c r="R661" s="2">
        <v>0.28360988026774769</v>
      </c>
      <c r="S661" s="2">
        <v>0</v>
      </c>
      <c r="T661" s="2">
        <v>0</v>
      </c>
      <c r="U661" s="2">
        <v>0</v>
      </c>
      <c r="V661" s="2">
        <v>0</v>
      </c>
      <c r="W661" s="2">
        <v>0</v>
      </c>
      <c r="X661" s="2">
        <v>0</v>
      </c>
      <c r="Y661" s="2">
        <v>0</v>
      </c>
      <c r="Z661" s="2">
        <v>0</v>
      </c>
      <c r="AA661" s="2">
        <v>0</v>
      </c>
      <c r="AB661" s="2">
        <v>0</v>
      </c>
      <c r="AC661" s="2">
        <v>0</v>
      </c>
      <c r="AD661" s="2">
        <v>0</v>
      </c>
      <c r="AE661" s="2">
        <v>0</v>
      </c>
      <c r="AF661" s="2">
        <v>0</v>
      </c>
      <c r="AG661" s="2">
        <v>0</v>
      </c>
      <c r="AH661" t="s">
        <v>429</v>
      </c>
      <c r="AI661">
        <v>5</v>
      </c>
    </row>
    <row r="662" spans="1:35" x14ac:dyDescent="0.25">
      <c r="A662" t="s">
        <v>1823</v>
      </c>
      <c r="B662" t="s">
        <v>935</v>
      </c>
      <c r="C662" t="s">
        <v>1454</v>
      </c>
      <c r="D662" t="s">
        <v>1755</v>
      </c>
      <c r="E662" s="2">
        <v>131.29347826086956</v>
      </c>
      <c r="F662" s="2">
        <v>21.565217391304348</v>
      </c>
      <c r="G662" s="2">
        <v>0</v>
      </c>
      <c r="H662" s="2">
        <v>0</v>
      </c>
      <c r="I662" s="2">
        <v>0</v>
      </c>
      <c r="J662" s="2">
        <v>0</v>
      </c>
      <c r="K662" s="2">
        <v>0</v>
      </c>
      <c r="L662" s="2">
        <v>0</v>
      </c>
      <c r="M662" s="2">
        <v>5.6168478260869561</v>
      </c>
      <c r="N662" s="2">
        <v>11.404891304347826</v>
      </c>
      <c r="O662" s="2">
        <v>0.1296464939150592</v>
      </c>
      <c r="P662" s="2">
        <v>5.5</v>
      </c>
      <c r="Q662" s="2">
        <v>20.078804347826086</v>
      </c>
      <c r="R662" s="2">
        <v>0.19482159119132378</v>
      </c>
      <c r="S662" s="2">
        <v>0</v>
      </c>
      <c r="T662" s="2">
        <v>0</v>
      </c>
      <c r="U662" s="2">
        <v>0</v>
      </c>
      <c r="V662" s="2">
        <v>0</v>
      </c>
      <c r="W662" s="2">
        <v>0</v>
      </c>
      <c r="X662" s="2">
        <v>0</v>
      </c>
      <c r="Y662" s="2">
        <v>0</v>
      </c>
      <c r="Z662" s="2">
        <v>0</v>
      </c>
      <c r="AA662" s="2">
        <v>0</v>
      </c>
      <c r="AB662" s="2">
        <v>0</v>
      </c>
      <c r="AC662" s="2">
        <v>0</v>
      </c>
      <c r="AD662" s="2">
        <v>0</v>
      </c>
      <c r="AE662" s="2">
        <v>74.141304347826093</v>
      </c>
      <c r="AF662" s="2">
        <v>0</v>
      </c>
      <c r="AG662" s="2">
        <v>0</v>
      </c>
      <c r="AH662" t="s">
        <v>243</v>
      </c>
      <c r="AI662">
        <v>5</v>
      </c>
    </row>
    <row r="663" spans="1:35" x14ac:dyDescent="0.25">
      <c r="A663" t="s">
        <v>1823</v>
      </c>
      <c r="B663" t="s">
        <v>1057</v>
      </c>
      <c r="C663" t="s">
        <v>1454</v>
      </c>
      <c r="D663" t="s">
        <v>1755</v>
      </c>
      <c r="E663" s="2">
        <v>121.31521739130434</v>
      </c>
      <c r="F663" s="2">
        <v>5.5652173913043477</v>
      </c>
      <c r="G663" s="2">
        <v>2.4673913043478262</v>
      </c>
      <c r="H663" s="2">
        <v>0.5909782608695654</v>
      </c>
      <c r="I663" s="2">
        <v>0</v>
      </c>
      <c r="J663" s="2">
        <v>0</v>
      </c>
      <c r="K663" s="2">
        <v>0</v>
      </c>
      <c r="L663" s="2">
        <v>2.6606521739130433</v>
      </c>
      <c r="M663" s="2">
        <v>0</v>
      </c>
      <c r="N663" s="2">
        <v>42.4375</v>
      </c>
      <c r="O663" s="2">
        <v>0.34981184481677269</v>
      </c>
      <c r="P663" s="2">
        <v>5.1304347826086953</v>
      </c>
      <c r="Q663" s="2">
        <v>10.440217391304348</v>
      </c>
      <c r="R663" s="2">
        <v>0.12834871427291461</v>
      </c>
      <c r="S663" s="2">
        <v>5.0148913043478265</v>
      </c>
      <c r="T663" s="2">
        <v>6.8223913043478284</v>
      </c>
      <c r="U663" s="2">
        <v>0</v>
      </c>
      <c r="V663" s="2">
        <v>9.7574590090493712E-2</v>
      </c>
      <c r="W663" s="2">
        <v>5.0118478260869566</v>
      </c>
      <c r="X663" s="2">
        <v>8.0153260869565219</v>
      </c>
      <c r="Y663" s="2">
        <v>0</v>
      </c>
      <c r="Z663" s="2">
        <v>0.10738285099901443</v>
      </c>
      <c r="AA663" s="2">
        <v>0</v>
      </c>
      <c r="AB663" s="2">
        <v>0</v>
      </c>
      <c r="AC663" s="2">
        <v>0</v>
      </c>
      <c r="AD663" s="2">
        <v>0</v>
      </c>
      <c r="AE663" s="2">
        <v>0</v>
      </c>
      <c r="AF663" s="2">
        <v>0</v>
      </c>
      <c r="AG663" s="2">
        <v>0</v>
      </c>
      <c r="AH663" t="s">
        <v>365</v>
      </c>
      <c r="AI663">
        <v>5</v>
      </c>
    </row>
    <row r="664" spans="1:35" x14ac:dyDescent="0.25">
      <c r="A664" t="s">
        <v>1823</v>
      </c>
      <c r="B664" t="s">
        <v>692</v>
      </c>
      <c r="C664" t="s">
        <v>1426</v>
      </c>
      <c r="D664" t="s">
        <v>1757</v>
      </c>
      <c r="E664" s="2">
        <v>88.25</v>
      </c>
      <c r="F664" s="2">
        <v>46.497282608695649</v>
      </c>
      <c r="G664" s="2">
        <v>1.8641304347826086</v>
      </c>
      <c r="H664" s="2">
        <v>0.29347826086956524</v>
      </c>
      <c r="I664" s="2">
        <v>0.52173913043478259</v>
      </c>
      <c r="J664" s="2">
        <v>0</v>
      </c>
      <c r="K664" s="2">
        <v>0</v>
      </c>
      <c r="L664" s="2">
        <v>2.7492391304347823</v>
      </c>
      <c r="M664" s="2">
        <v>0</v>
      </c>
      <c r="N664" s="2">
        <v>5.1304347826086953</v>
      </c>
      <c r="O664" s="2">
        <v>5.8135238329843575E-2</v>
      </c>
      <c r="P664" s="2">
        <v>7.8994565217391308</v>
      </c>
      <c r="Q664" s="2">
        <v>11.269021739130435</v>
      </c>
      <c r="R664" s="2">
        <v>0.21720655253109991</v>
      </c>
      <c r="S664" s="2">
        <v>4.1264130434782604</v>
      </c>
      <c r="T664" s="2">
        <v>7.9961956521739115</v>
      </c>
      <c r="U664" s="2">
        <v>0</v>
      </c>
      <c r="V664" s="2">
        <v>0.13736667077226258</v>
      </c>
      <c r="W664" s="2">
        <v>3.0829347826086946</v>
      </c>
      <c r="X664" s="2">
        <v>7.8398913043478275</v>
      </c>
      <c r="Y664" s="2">
        <v>3.6229347826086964</v>
      </c>
      <c r="Z664" s="2">
        <v>0.16482448577411013</v>
      </c>
      <c r="AA664" s="2">
        <v>0</v>
      </c>
      <c r="AB664" s="2">
        <v>0</v>
      </c>
      <c r="AC664" s="2">
        <v>0</v>
      </c>
      <c r="AD664" s="2">
        <v>0</v>
      </c>
      <c r="AE664" s="2">
        <v>0</v>
      </c>
      <c r="AF664" s="2">
        <v>0</v>
      </c>
      <c r="AG664" s="2">
        <v>0</v>
      </c>
      <c r="AH664" t="s">
        <v>0</v>
      </c>
      <c r="AI664">
        <v>5</v>
      </c>
    </row>
    <row r="665" spans="1:35" x14ac:dyDescent="0.25">
      <c r="A665" t="s">
        <v>1823</v>
      </c>
      <c r="B665" t="s">
        <v>953</v>
      </c>
      <c r="C665" t="s">
        <v>1454</v>
      </c>
      <c r="D665" t="s">
        <v>1755</v>
      </c>
      <c r="E665" s="2">
        <v>132.57608695652175</v>
      </c>
      <c r="F665" s="2">
        <v>5.5652173913043477</v>
      </c>
      <c r="G665" s="2">
        <v>0.75</v>
      </c>
      <c r="H665" s="2">
        <v>0.66684782608695659</v>
      </c>
      <c r="I665" s="2">
        <v>0</v>
      </c>
      <c r="J665" s="2">
        <v>0</v>
      </c>
      <c r="K665" s="2">
        <v>0</v>
      </c>
      <c r="L665" s="2">
        <v>5.3354347826086954</v>
      </c>
      <c r="M665" s="2">
        <v>0</v>
      </c>
      <c r="N665" s="2">
        <v>8.866847826086957</v>
      </c>
      <c r="O665" s="2">
        <v>6.6881200295154541E-2</v>
      </c>
      <c r="P665" s="2">
        <v>5.5597826086956523</v>
      </c>
      <c r="Q665" s="2">
        <v>13.657608695652174</v>
      </c>
      <c r="R665" s="2">
        <v>0.1449536771337214</v>
      </c>
      <c r="S665" s="2">
        <v>6.2772826086956517</v>
      </c>
      <c r="T665" s="2">
        <v>10.591521739130433</v>
      </c>
      <c r="U665" s="2">
        <v>0</v>
      </c>
      <c r="V665" s="2">
        <v>0.12723866524555216</v>
      </c>
      <c r="W665" s="2">
        <v>5.732391304347825</v>
      </c>
      <c r="X665" s="2">
        <v>11.135978260869567</v>
      </c>
      <c r="Y665" s="2">
        <v>0</v>
      </c>
      <c r="Z665" s="2">
        <v>0.1272353857505944</v>
      </c>
      <c r="AA665" s="2">
        <v>0</v>
      </c>
      <c r="AB665" s="2">
        <v>0</v>
      </c>
      <c r="AC665" s="2">
        <v>0</v>
      </c>
      <c r="AD665" s="2">
        <v>0</v>
      </c>
      <c r="AE665" s="2">
        <v>0</v>
      </c>
      <c r="AF665" s="2">
        <v>0</v>
      </c>
      <c r="AG665" s="2">
        <v>0</v>
      </c>
      <c r="AH665" t="s">
        <v>261</v>
      </c>
      <c r="AI665">
        <v>5</v>
      </c>
    </row>
    <row r="666" spans="1:35" x14ac:dyDescent="0.25">
      <c r="A666" t="s">
        <v>1823</v>
      </c>
      <c r="B666" t="s">
        <v>1151</v>
      </c>
      <c r="C666" t="s">
        <v>1454</v>
      </c>
      <c r="D666" t="s">
        <v>1755</v>
      </c>
      <c r="E666" s="2">
        <v>101.57608695652173</v>
      </c>
      <c r="F666" s="2">
        <v>24.923913043478262</v>
      </c>
      <c r="G666" s="2">
        <v>0.2608695652173913</v>
      </c>
      <c r="H666" s="2">
        <v>0</v>
      </c>
      <c r="I666" s="2">
        <v>0.77173913043478259</v>
      </c>
      <c r="J666" s="2">
        <v>0</v>
      </c>
      <c r="K666" s="2">
        <v>0</v>
      </c>
      <c r="L666" s="2">
        <v>3.3602173913043476</v>
      </c>
      <c r="M666" s="2">
        <v>5.7826086956521738</v>
      </c>
      <c r="N666" s="2">
        <v>0</v>
      </c>
      <c r="O666" s="2">
        <v>5.6928838951310866E-2</v>
      </c>
      <c r="P666" s="2">
        <v>4.2989130434782608</v>
      </c>
      <c r="Q666" s="2">
        <v>21.135869565217391</v>
      </c>
      <c r="R666" s="2">
        <v>0.2504012841091493</v>
      </c>
      <c r="S666" s="2">
        <v>3.892826086956521</v>
      </c>
      <c r="T666" s="2">
        <v>2.5633695652173913</v>
      </c>
      <c r="U666" s="2">
        <v>0</v>
      </c>
      <c r="V666" s="2">
        <v>6.3560192616372385E-2</v>
      </c>
      <c r="W666" s="2">
        <v>5.448913043478262</v>
      </c>
      <c r="X666" s="2">
        <v>4.4457608695652171</v>
      </c>
      <c r="Y666" s="2">
        <v>0</v>
      </c>
      <c r="Z666" s="2">
        <v>9.7411449973247743E-2</v>
      </c>
      <c r="AA666" s="2">
        <v>0</v>
      </c>
      <c r="AB666" s="2">
        <v>0</v>
      </c>
      <c r="AC666" s="2">
        <v>4.1168478260869561</v>
      </c>
      <c r="AD666" s="2">
        <v>0</v>
      </c>
      <c r="AE666" s="2">
        <v>0</v>
      </c>
      <c r="AF666" s="2">
        <v>0</v>
      </c>
      <c r="AG666" s="2">
        <v>0</v>
      </c>
      <c r="AH666" t="s">
        <v>459</v>
      </c>
      <c r="AI666">
        <v>5</v>
      </c>
    </row>
    <row r="667" spans="1:35" x14ac:dyDescent="0.25">
      <c r="A667" t="s">
        <v>1823</v>
      </c>
      <c r="B667" t="s">
        <v>804</v>
      </c>
      <c r="C667" t="s">
        <v>1502</v>
      </c>
      <c r="D667" t="s">
        <v>1779</v>
      </c>
      <c r="E667" s="2">
        <v>58.945652173913047</v>
      </c>
      <c r="F667" s="2">
        <v>5.2173913043478262</v>
      </c>
      <c r="G667" s="2">
        <v>0</v>
      </c>
      <c r="H667" s="2">
        <v>0.20652173913043478</v>
      </c>
      <c r="I667" s="2">
        <v>0.625</v>
      </c>
      <c r="J667" s="2">
        <v>0</v>
      </c>
      <c r="K667" s="2">
        <v>0</v>
      </c>
      <c r="L667" s="2">
        <v>1.6642391304347828</v>
      </c>
      <c r="M667" s="2">
        <v>0</v>
      </c>
      <c r="N667" s="2">
        <v>5.3804347826086953</v>
      </c>
      <c r="O667" s="2">
        <v>9.1277890466531425E-2</v>
      </c>
      <c r="P667" s="2">
        <v>2.2584782608695653</v>
      </c>
      <c r="Q667" s="2">
        <v>4.4317391304347833</v>
      </c>
      <c r="R667" s="2">
        <v>0.11349806380232344</v>
      </c>
      <c r="S667" s="2">
        <v>0.61271739130434766</v>
      </c>
      <c r="T667" s="2">
        <v>5.5845652173913036</v>
      </c>
      <c r="U667" s="2">
        <v>0</v>
      </c>
      <c r="V667" s="2">
        <v>0.10513553383735938</v>
      </c>
      <c r="W667" s="2">
        <v>0.97543478260869543</v>
      </c>
      <c r="X667" s="2">
        <v>4.044999999999999</v>
      </c>
      <c r="Y667" s="2">
        <v>0</v>
      </c>
      <c r="Z667" s="2">
        <v>8.5170569795316217E-2</v>
      </c>
      <c r="AA667" s="2">
        <v>0</v>
      </c>
      <c r="AB667" s="2">
        <v>0</v>
      </c>
      <c r="AC667" s="2">
        <v>0</v>
      </c>
      <c r="AD667" s="2">
        <v>0</v>
      </c>
      <c r="AE667" s="2">
        <v>0</v>
      </c>
      <c r="AF667" s="2">
        <v>0</v>
      </c>
      <c r="AG667" s="2">
        <v>0</v>
      </c>
      <c r="AH667" t="s">
        <v>112</v>
      </c>
      <c r="AI667">
        <v>5</v>
      </c>
    </row>
    <row r="668" spans="1:35" x14ac:dyDescent="0.25">
      <c r="A668" t="s">
        <v>1823</v>
      </c>
      <c r="B668" t="s">
        <v>1112</v>
      </c>
      <c r="C668" t="s">
        <v>1631</v>
      </c>
      <c r="D668" t="s">
        <v>1750</v>
      </c>
      <c r="E668" s="2">
        <v>93.782608695652172</v>
      </c>
      <c r="F668" s="2">
        <v>5.3043478260869561</v>
      </c>
      <c r="G668" s="2">
        <v>0.30434782608695654</v>
      </c>
      <c r="H668" s="2">
        <v>0.39945652173913043</v>
      </c>
      <c r="I668" s="2">
        <v>0.57880434782608692</v>
      </c>
      <c r="J668" s="2">
        <v>0</v>
      </c>
      <c r="K668" s="2">
        <v>0</v>
      </c>
      <c r="L668" s="2">
        <v>2.4347826086956523</v>
      </c>
      <c r="M668" s="2">
        <v>3.5652173913043477</v>
      </c>
      <c r="N668" s="2">
        <v>5.2771739130434785</v>
      </c>
      <c r="O668" s="2">
        <v>9.4286045433472424E-2</v>
      </c>
      <c r="P668" s="2">
        <v>5.5271739130434785</v>
      </c>
      <c r="Q668" s="2">
        <v>10.304347826086957</v>
      </c>
      <c r="R668" s="2">
        <v>0.16881084840055635</v>
      </c>
      <c r="S668" s="2">
        <v>13.595108695652174</v>
      </c>
      <c r="T668" s="2">
        <v>8.1521739130434784E-2</v>
      </c>
      <c r="U668" s="2">
        <v>0</v>
      </c>
      <c r="V668" s="2">
        <v>0.14583333333333334</v>
      </c>
      <c r="W668" s="2">
        <v>15.480978260869565</v>
      </c>
      <c r="X668" s="2">
        <v>11.823369565217391</v>
      </c>
      <c r="Y668" s="2">
        <v>6.0543478260869561</v>
      </c>
      <c r="Z668" s="2">
        <v>0.35570236439499298</v>
      </c>
      <c r="AA668" s="2">
        <v>0</v>
      </c>
      <c r="AB668" s="2">
        <v>0</v>
      </c>
      <c r="AC668" s="2">
        <v>0</v>
      </c>
      <c r="AD668" s="2">
        <v>0</v>
      </c>
      <c r="AE668" s="2">
        <v>0</v>
      </c>
      <c r="AF668" s="2">
        <v>0</v>
      </c>
      <c r="AG668" s="2">
        <v>0</v>
      </c>
      <c r="AH668" t="s">
        <v>420</v>
      </c>
      <c r="AI668">
        <v>5</v>
      </c>
    </row>
    <row r="669" spans="1:35" x14ac:dyDescent="0.25">
      <c r="A669" t="s">
        <v>1823</v>
      </c>
      <c r="B669" t="s">
        <v>824</v>
      </c>
      <c r="C669" t="s">
        <v>1454</v>
      </c>
      <c r="D669" t="s">
        <v>1755</v>
      </c>
      <c r="E669" s="2">
        <v>155.95652173913044</v>
      </c>
      <c r="F669" s="2">
        <v>9.4103260869565215</v>
      </c>
      <c r="G669" s="2">
        <v>0.2608695652173913</v>
      </c>
      <c r="H669" s="2">
        <v>0.79891304347826086</v>
      </c>
      <c r="I669" s="2">
        <v>0.58967391304347827</v>
      </c>
      <c r="J669" s="2">
        <v>0</v>
      </c>
      <c r="K669" s="2">
        <v>0</v>
      </c>
      <c r="L669" s="2">
        <v>1.0534782608695652</v>
      </c>
      <c r="M669" s="2">
        <v>4.3478260869565216E-2</v>
      </c>
      <c r="N669" s="2">
        <v>10.005434782608695</v>
      </c>
      <c r="O669" s="2">
        <v>6.4434067465848885E-2</v>
      </c>
      <c r="P669" s="2">
        <v>6.1521739130434785</v>
      </c>
      <c r="Q669" s="2">
        <v>24.228260869565219</v>
      </c>
      <c r="R669" s="2">
        <v>0.194800669082799</v>
      </c>
      <c r="S669" s="2">
        <v>6.2582608695652171</v>
      </c>
      <c r="T669" s="2">
        <v>3.1198913043478278</v>
      </c>
      <c r="U669" s="2">
        <v>0</v>
      </c>
      <c r="V669" s="2">
        <v>6.0133119598550326E-2</v>
      </c>
      <c r="W669" s="2">
        <v>4.1721739130434781</v>
      </c>
      <c r="X669" s="2">
        <v>2.9157608695652169</v>
      </c>
      <c r="Y669" s="2">
        <v>0</v>
      </c>
      <c r="Z669" s="2">
        <v>4.5448146083077776E-2</v>
      </c>
      <c r="AA669" s="2">
        <v>18.375</v>
      </c>
      <c r="AB669" s="2">
        <v>2.717391304347826E-2</v>
      </c>
      <c r="AC669" s="2">
        <v>0</v>
      </c>
      <c r="AD669" s="2">
        <v>0</v>
      </c>
      <c r="AE669" s="2">
        <v>0</v>
      </c>
      <c r="AF669" s="2">
        <v>0</v>
      </c>
      <c r="AG669" s="2">
        <v>0</v>
      </c>
      <c r="AH669" t="s">
        <v>132</v>
      </c>
      <c r="AI669">
        <v>5</v>
      </c>
    </row>
    <row r="670" spans="1:35" x14ac:dyDescent="0.25">
      <c r="A670" t="s">
        <v>1823</v>
      </c>
      <c r="B670" t="s">
        <v>902</v>
      </c>
      <c r="C670" t="s">
        <v>1454</v>
      </c>
      <c r="D670" t="s">
        <v>1755</v>
      </c>
      <c r="E670" s="2">
        <v>79.445652173913047</v>
      </c>
      <c r="F670" s="2">
        <v>5.0434782608695654</v>
      </c>
      <c r="G670" s="2">
        <v>0.42391304347826086</v>
      </c>
      <c r="H670" s="2">
        <v>0.28260869565217389</v>
      </c>
      <c r="I670" s="2">
        <v>2.2663043478260869</v>
      </c>
      <c r="J670" s="2">
        <v>0</v>
      </c>
      <c r="K670" s="2">
        <v>0</v>
      </c>
      <c r="L670" s="2">
        <v>2.9338043478260865</v>
      </c>
      <c r="M670" s="2">
        <v>5.0451086956521749</v>
      </c>
      <c r="N670" s="2">
        <v>5.4782608695652177</v>
      </c>
      <c r="O670" s="2">
        <v>0.13245998084553293</v>
      </c>
      <c r="P670" s="2">
        <v>4.9701086956521738</v>
      </c>
      <c r="Q670" s="2">
        <v>14.730434782608699</v>
      </c>
      <c r="R670" s="2">
        <v>0.24797509919277605</v>
      </c>
      <c r="S670" s="2">
        <v>5.6021739130434796</v>
      </c>
      <c r="T670" s="2">
        <v>6.109673913043479</v>
      </c>
      <c r="U670" s="2">
        <v>0</v>
      </c>
      <c r="V670" s="2">
        <v>0.14741961964701056</v>
      </c>
      <c r="W670" s="2">
        <v>10.756847826086956</v>
      </c>
      <c r="X670" s="2">
        <v>5.9024999999999999</v>
      </c>
      <c r="Y670" s="2">
        <v>0</v>
      </c>
      <c r="Z670" s="2">
        <v>0.20969489670269531</v>
      </c>
      <c r="AA670" s="2">
        <v>0</v>
      </c>
      <c r="AB670" s="2">
        <v>0</v>
      </c>
      <c r="AC670" s="2">
        <v>0</v>
      </c>
      <c r="AD670" s="2">
        <v>0</v>
      </c>
      <c r="AE670" s="2">
        <v>0</v>
      </c>
      <c r="AF670" s="2">
        <v>0</v>
      </c>
      <c r="AG670" s="2">
        <v>0</v>
      </c>
      <c r="AH670" t="s">
        <v>210</v>
      </c>
      <c r="AI670">
        <v>5</v>
      </c>
    </row>
    <row r="671" spans="1:35" x14ac:dyDescent="0.25">
      <c r="A671" t="s">
        <v>1823</v>
      </c>
      <c r="B671" t="s">
        <v>1232</v>
      </c>
      <c r="C671" t="s">
        <v>1438</v>
      </c>
      <c r="D671" t="s">
        <v>1761</v>
      </c>
      <c r="E671" s="2">
        <v>56.923913043478258</v>
      </c>
      <c r="F671" s="2">
        <v>0</v>
      </c>
      <c r="G671" s="2">
        <v>0</v>
      </c>
      <c r="H671" s="2">
        <v>0</v>
      </c>
      <c r="I671" s="2">
        <v>0</v>
      </c>
      <c r="J671" s="2">
        <v>0</v>
      </c>
      <c r="K671" s="2">
        <v>0</v>
      </c>
      <c r="L671" s="2">
        <v>0</v>
      </c>
      <c r="M671" s="2">
        <v>0</v>
      </c>
      <c r="N671" s="2">
        <v>0</v>
      </c>
      <c r="O671" s="2">
        <v>0</v>
      </c>
      <c r="P671" s="2">
        <v>2.0814130434782609</v>
      </c>
      <c r="Q671" s="2">
        <v>3.047499999999999</v>
      </c>
      <c r="R671" s="2">
        <v>9.0101202978804654E-2</v>
      </c>
      <c r="S671" s="2">
        <v>0</v>
      </c>
      <c r="T671" s="2">
        <v>0</v>
      </c>
      <c r="U671" s="2">
        <v>0</v>
      </c>
      <c r="V671" s="2">
        <v>0</v>
      </c>
      <c r="W671" s="2">
        <v>0</v>
      </c>
      <c r="X671" s="2">
        <v>0</v>
      </c>
      <c r="Y671" s="2">
        <v>0</v>
      </c>
      <c r="Z671" s="2">
        <v>0</v>
      </c>
      <c r="AA671" s="2">
        <v>0</v>
      </c>
      <c r="AB671" s="2">
        <v>0</v>
      </c>
      <c r="AC671" s="2">
        <v>0</v>
      </c>
      <c r="AD671" s="2">
        <v>0</v>
      </c>
      <c r="AE671" s="2">
        <v>0</v>
      </c>
      <c r="AF671" s="2">
        <v>0</v>
      </c>
      <c r="AG671" s="2">
        <v>0</v>
      </c>
      <c r="AH671" t="s">
        <v>540</v>
      </c>
      <c r="AI671">
        <v>5</v>
      </c>
    </row>
    <row r="672" spans="1:35" x14ac:dyDescent="0.25">
      <c r="A672" t="s">
        <v>1823</v>
      </c>
      <c r="B672" t="s">
        <v>1372</v>
      </c>
      <c r="C672" t="s">
        <v>1620</v>
      </c>
      <c r="D672" t="s">
        <v>1768</v>
      </c>
      <c r="E672" s="2">
        <v>86.804347826086953</v>
      </c>
      <c r="F672" s="2">
        <v>7.4347826086956523</v>
      </c>
      <c r="G672" s="2">
        <v>0</v>
      </c>
      <c r="H672" s="2">
        <v>0</v>
      </c>
      <c r="I672" s="2">
        <v>0</v>
      </c>
      <c r="J672" s="2">
        <v>0</v>
      </c>
      <c r="K672" s="2">
        <v>0</v>
      </c>
      <c r="L672" s="2">
        <v>0</v>
      </c>
      <c r="M672" s="2">
        <v>0</v>
      </c>
      <c r="N672" s="2">
        <v>0</v>
      </c>
      <c r="O672" s="2">
        <v>0</v>
      </c>
      <c r="P672" s="2">
        <v>7.2579347826086957</v>
      </c>
      <c r="Q672" s="2">
        <v>4.1739130434782608</v>
      </c>
      <c r="R672" s="2">
        <v>0.13169671925870274</v>
      </c>
      <c r="S672" s="2">
        <v>0</v>
      </c>
      <c r="T672" s="2">
        <v>0</v>
      </c>
      <c r="U672" s="2">
        <v>0</v>
      </c>
      <c r="V672" s="2">
        <v>0</v>
      </c>
      <c r="W672" s="2">
        <v>0</v>
      </c>
      <c r="X672" s="2">
        <v>0</v>
      </c>
      <c r="Y672" s="2">
        <v>0</v>
      </c>
      <c r="Z672" s="2">
        <v>0</v>
      </c>
      <c r="AA672" s="2">
        <v>27.313804347826089</v>
      </c>
      <c r="AB672" s="2">
        <v>0</v>
      </c>
      <c r="AC672" s="2">
        <v>0</v>
      </c>
      <c r="AD672" s="2">
        <v>0</v>
      </c>
      <c r="AE672" s="2">
        <v>0</v>
      </c>
      <c r="AF672" s="2">
        <v>0</v>
      </c>
      <c r="AG672" s="2">
        <v>0</v>
      </c>
      <c r="AH672" t="s">
        <v>682</v>
      </c>
      <c r="AI672">
        <v>5</v>
      </c>
    </row>
    <row r="673" spans="1:35" x14ac:dyDescent="0.25">
      <c r="A673" t="s">
        <v>1823</v>
      </c>
      <c r="B673" t="s">
        <v>1016</v>
      </c>
      <c r="C673" t="s">
        <v>689</v>
      </c>
      <c r="D673" t="s">
        <v>1755</v>
      </c>
      <c r="E673" s="2">
        <v>17.173913043478262</v>
      </c>
      <c r="F673" s="2">
        <v>5.7391304347826084</v>
      </c>
      <c r="G673" s="2">
        <v>0.49184782608695643</v>
      </c>
      <c r="H673" s="2">
        <v>0</v>
      </c>
      <c r="I673" s="2">
        <v>0.93749999999999922</v>
      </c>
      <c r="J673" s="2">
        <v>0</v>
      </c>
      <c r="K673" s="2">
        <v>0</v>
      </c>
      <c r="L673" s="2">
        <v>0.48641304347826086</v>
      </c>
      <c r="M673" s="2">
        <v>5.5652173913043477</v>
      </c>
      <c r="N673" s="2">
        <v>0</v>
      </c>
      <c r="O673" s="2">
        <v>0.32405063291139236</v>
      </c>
      <c r="P673" s="2">
        <v>4.5135869565217392</v>
      </c>
      <c r="Q673" s="2">
        <v>0</v>
      </c>
      <c r="R673" s="2">
        <v>0.26281645569620254</v>
      </c>
      <c r="S673" s="2">
        <v>1.9755434782608696</v>
      </c>
      <c r="T673" s="2">
        <v>1.1304347826086956</v>
      </c>
      <c r="U673" s="2">
        <v>0</v>
      </c>
      <c r="V673" s="2">
        <v>0.18085443037974683</v>
      </c>
      <c r="W673" s="2">
        <v>9.1847826086956523</v>
      </c>
      <c r="X673" s="2">
        <v>9.9972826086956523</v>
      </c>
      <c r="Y673" s="2">
        <v>0</v>
      </c>
      <c r="Z673" s="2">
        <v>1.1169303797468355</v>
      </c>
      <c r="AA673" s="2">
        <v>0</v>
      </c>
      <c r="AB673" s="2">
        <v>0</v>
      </c>
      <c r="AC673" s="2">
        <v>0</v>
      </c>
      <c r="AD673" s="2">
        <v>0</v>
      </c>
      <c r="AE673" s="2">
        <v>0</v>
      </c>
      <c r="AF673" s="2">
        <v>0</v>
      </c>
      <c r="AG673" s="2">
        <v>0</v>
      </c>
      <c r="AH673" t="s">
        <v>324</v>
      </c>
      <c r="AI673">
        <v>5</v>
      </c>
    </row>
    <row r="674" spans="1:35" x14ac:dyDescent="0.25">
      <c r="A674" t="s">
        <v>1823</v>
      </c>
      <c r="B674" t="s">
        <v>777</v>
      </c>
      <c r="C674" t="s">
        <v>1489</v>
      </c>
      <c r="D674" t="s">
        <v>1768</v>
      </c>
      <c r="E674" s="2">
        <v>188.5</v>
      </c>
      <c r="F674" s="2">
        <v>5.6521739130434785</v>
      </c>
      <c r="G674" s="2">
        <v>0</v>
      </c>
      <c r="H674" s="2">
        <v>0</v>
      </c>
      <c r="I674" s="2">
        <v>3.2201086956521738</v>
      </c>
      <c r="J674" s="2">
        <v>0</v>
      </c>
      <c r="K674" s="2">
        <v>0</v>
      </c>
      <c r="L674" s="2">
        <v>5.1593478260869565</v>
      </c>
      <c r="M674" s="2">
        <v>10.326086956521738</v>
      </c>
      <c r="N674" s="2">
        <v>0</v>
      </c>
      <c r="O674" s="2">
        <v>5.4780302156613996E-2</v>
      </c>
      <c r="P674" s="2">
        <v>7.3505434782608692</v>
      </c>
      <c r="Q674" s="2">
        <v>23.951086956521738</v>
      </c>
      <c r="R674" s="2">
        <v>0.16605639487948334</v>
      </c>
      <c r="S674" s="2">
        <v>9.4969565217391327</v>
      </c>
      <c r="T674" s="2">
        <v>9.0893478260869554</v>
      </c>
      <c r="U674" s="2">
        <v>0</v>
      </c>
      <c r="V674" s="2">
        <v>9.8601084073347944E-2</v>
      </c>
      <c r="W674" s="2">
        <v>8.9842391304347817</v>
      </c>
      <c r="X674" s="2">
        <v>15.893369565217389</v>
      </c>
      <c r="Y674" s="2">
        <v>17.294456521739132</v>
      </c>
      <c r="Z674" s="2">
        <v>0.22372448391189023</v>
      </c>
      <c r="AA674" s="2">
        <v>0</v>
      </c>
      <c r="AB674" s="2">
        <v>0</v>
      </c>
      <c r="AC674" s="2">
        <v>0</v>
      </c>
      <c r="AD674" s="2">
        <v>0</v>
      </c>
      <c r="AE674" s="2">
        <v>0</v>
      </c>
      <c r="AF674" s="2">
        <v>0</v>
      </c>
      <c r="AG674" s="2">
        <v>0</v>
      </c>
      <c r="AH674" t="s">
        <v>85</v>
      </c>
      <c r="AI674">
        <v>5</v>
      </c>
    </row>
    <row r="675" spans="1:35" x14ac:dyDescent="0.25">
      <c r="A675" t="s">
        <v>1823</v>
      </c>
      <c r="B675" t="s">
        <v>701</v>
      </c>
      <c r="C675" t="s">
        <v>1435</v>
      </c>
      <c r="D675" t="s">
        <v>1755</v>
      </c>
      <c r="E675" s="2">
        <v>49</v>
      </c>
      <c r="F675" s="2">
        <v>5.2989130434782608</v>
      </c>
      <c r="G675" s="2">
        <v>0.84782608695652173</v>
      </c>
      <c r="H675" s="2">
        <v>0.54619565217391308</v>
      </c>
      <c r="I675" s="2">
        <v>10.597826086956522</v>
      </c>
      <c r="J675" s="2">
        <v>0</v>
      </c>
      <c r="K675" s="2">
        <v>0</v>
      </c>
      <c r="L675" s="2">
        <v>4.5427173913043486</v>
      </c>
      <c r="M675" s="2">
        <v>14.755434782608695</v>
      </c>
      <c r="N675" s="2">
        <v>0</v>
      </c>
      <c r="O675" s="2">
        <v>0.30113132209405502</v>
      </c>
      <c r="P675" s="2">
        <v>31.513586956521738</v>
      </c>
      <c r="Q675" s="2">
        <v>9.1634782608695655</v>
      </c>
      <c r="R675" s="2">
        <v>0.83014418811002655</v>
      </c>
      <c r="S675" s="2">
        <v>3.1451086956521728</v>
      </c>
      <c r="T675" s="2">
        <v>9.9745652173913033</v>
      </c>
      <c r="U675" s="2">
        <v>0</v>
      </c>
      <c r="V675" s="2">
        <v>0.26774844720496888</v>
      </c>
      <c r="W675" s="2">
        <v>9.3263043478260865</v>
      </c>
      <c r="X675" s="2">
        <v>11.358695652173909</v>
      </c>
      <c r="Y675" s="2">
        <v>0</v>
      </c>
      <c r="Z675" s="2">
        <v>0.42214285714285704</v>
      </c>
      <c r="AA675" s="2">
        <v>0</v>
      </c>
      <c r="AB675" s="2">
        <v>0</v>
      </c>
      <c r="AC675" s="2">
        <v>0</v>
      </c>
      <c r="AD675" s="2">
        <v>0</v>
      </c>
      <c r="AE675" s="2">
        <v>0</v>
      </c>
      <c r="AF675" s="2">
        <v>0</v>
      </c>
      <c r="AG675" s="2">
        <v>0</v>
      </c>
      <c r="AH675" t="s">
        <v>9</v>
      </c>
      <c r="AI675">
        <v>5</v>
      </c>
    </row>
    <row r="676" spans="1:35" x14ac:dyDescent="0.25">
      <c r="A676" t="s">
        <v>1823</v>
      </c>
      <c r="B676" t="s">
        <v>805</v>
      </c>
      <c r="C676" t="s">
        <v>1437</v>
      </c>
      <c r="D676" t="s">
        <v>1760</v>
      </c>
      <c r="E676" s="2">
        <v>17.815217391304348</v>
      </c>
      <c r="F676" s="2">
        <v>5.2173913043478262</v>
      </c>
      <c r="G676" s="2">
        <v>0.17391304347826086</v>
      </c>
      <c r="H676" s="2">
        <v>0.32282608695652171</v>
      </c>
      <c r="I676" s="2">
        <v>2.902173913043478</v>
      </c>
      <c r="J676" s="2">
        <v>0</v>
      </c>
      <c r="K676" s="2">
        <v>0</v>
      </c>
      <c r="L676" s="2">
        <v>3.3610869565217394</v>
      </c>
      <c r="M676" s="2">
        <v>0</v>
      </c>
      <c r="N676" s="2">
        <v>0</v>
      </c>
      <c r="O676" s="2">
        <v>0</v>
      </c>
      <c r="P676" s="2">
        <v>0</v>
      </c>
      <c r="Q676" s="2">
        <v>10.555434782608694</v>
      </c>
      <c r="R676" s="2">
        <v>0.59249542403904809</v>
      </c>
      <c r="S676" s="2">
        <v>4.0817391304347828</v>
      </c>
      <c r="T676" s="2">
        <v>6.7464130434782605</v>
      </c>
      <c r="U676" s="2">
        <v>0</v>
      </c>
      <c r="V676" s="2">
        <v>0.60780353874313608</v>
      </c>
      <c r="W676" s="2">
        <v>3.5441304347826095</v>
      </c>
      <c r="X676" s="2">
        <v>4.3611956521739108</v>
      </c>
      <c r="Y676" s="2">
        <v>0</v>
      </c>
      <c r="Z676" s="2">
        <v>0.44374008541793769</v>
      </c>
      <c r="AA676" s="2">
        <v>0</v>
      </c>
      <c r="AB676" s="2">
        <v>0</v>
      </c>
      <c r="AC676" s="2">
        <v>0</v>
      </c>
      <c r="AD676" s="2">
        <v>0</v>
      </c>
      <c r="AE676" s="2">
        <v>0</v>
      </c>
      <c r="AF676" s="2">
        <v>0</v>
      </c>
      <c r="AG676" s="2">
        <v>0</v>
      </c>
      <c r="AH676" t="s">
        <v>113</v>
      </c>
      <c r="AI676">
        <v>5</v>
      </c>
    </row>
    <row r="677" spans="1:35" x14ac:dyDescent="0.25">
      <c r="A677" t="s">
        <v>1823</v>
      </c>
      <c r="B677" t="s">
        <v>781</v>
      </c>
      <c r="C677" t="s">
        <v>1464</v>
      </c>
      <c r="D677" t="s">
        <v>1768</v>
      </c>
      <c r="E677" s="2">
        <v>57.608695652173914</v>
      </c>
      <c r="F677" s="2">
        <v>26.931521739130449</v>
      </c>
      <c r="G677" s="2">
        <v>0.2391304347826087</v>
      </c>
      <c r="H677" s="2">
        <v>0</v>
      </c>
      <c r="I677" s="2">
        <v>1.0217391304347827</v>
      </c>
      <c r="J677" s="2">
        <v>0</v>
      </c>
      <c r="K677" s="2">
        <v>0</v>
      </c>
      <c r="L677" s="2">
        <v>2.7989130434782608</v>
      </c>
      <c r="M677" s="2">
        <v>3.1510869565217381</v>
      </c>
      <c r="N677" s="2">
        <v>0</v>
      </c>
      <c r="O677" s="2">
        <v>5.4698113207547153E-2</v>
      </c>
      <c r="P677" s="2">
        <v>3.6836956521739124</v>
      </c>
      <c r="Q677" s="2">
        <v>2.276086956521739</v>
      </c>
      <c r="R677" s="2">
        <v>0.10345283018867922</v>
      </c>
      <c r="S677" s="2">
        <v>7.1173913043478256</v>
      </c>
      <c r="T677" s="2">
        <v>0</v>
      </c>
      <c r="U677" s="2">
        <v>0</v>
      </c>
      <c r="V677" s="2">
        <v>0.12354716981132075</v>
      </c>
      <c r="W677" s="2">
        <v>9.7706521739130441</v>
      </c>
      <c r="X677" s="2">
        <v>2.7369565217391303</v>
      </c>
      <c r="Y677" s="2">
        <v>0</v>
      </c>
      <c r="Z677" s="2">
        <v>0.21711320754716981</v>
      </c>
      <c r="AA677" s="2">
        <v>0</v>
      </c>
      <c r="AB677" s="2">
        <v>0</v>
      </c>
      <c r="AC677" s="2">
        <v>0</v>
      </c>
      <c r="AD677" s="2">
        <v>0</v>
      </c>
      <c r="AE677" s="2">
        <v>0</v>
      </c>
      <c r="AF677" s="2">
        <v>0</v>
      </c>
      <c r="AG677" s="2">
        <v>0</v>
      </c>
      <c r="AH677" t="s">
        <v>89</v>
      </c>
      <c r="AI677">
        <v>5</v>
      </c>
    </row>
    <row r="678" spans="1:35" x14ac:dyDescent="0.25">
      <c r="A678" t="s">
        <v>1823</v>
      </c>
      <c r="B678" t="s">
        <v>958</v>
      </c>
      <c r="C678" t="s">
        <v>1578</v>
      </c>
      <c r="D678" t="s">
        <v>1716</v>
      </c>
      <c r="E678" s="2">
        <v>51.978260869565219</v>
      </c>
      <c r="F678" s="2">
        <v>4.9728260869565215</v>
      </c>
      <c r="G678" s="2">
        <v>0</v>
      </c>
      <c r="H678" s="2">
        <v>0.21739130434782608</v>
      </c>
      <c r="I678" s="2">
        <v>0.34239130434782611</v>
      </c>
      <c r="J678" s="2">
        <v>0</v>
      </c>
      <c r="K678" s="2">
        <v>0</v>
      </c>
      <c r="L678" s="2">
        <v>1.539673913043478</v>
      </c>
      <c r="M678" s="2">
        <v>0</v>
      </c>
      <c r="N678" s="2">
        <v>9.9660869565217389</v>
      </c>
      <c r="O678" s="2">
        <v>0.19173567544960265</v>
      </c>
      <c r="P678" s="2">
        <v>3.3783695652173913</v>
      </c>
      <c r="Q678" s="2">
        <v>0.93684782608695649</v>
      </c>
      <c r="R678" s="2">
        <v>8.3019657047260553E-2</v>
      </c>
      <c r="S678" s="2">
        <v>0.31706521739130439</v>
      </c>
      <c r="T678" s="2">
        <v>2.3058695652173919</v>
      </c>
      <c r="U678" s="2">
        <v>0</v>
      </c>
      <c r="V678" s="2">
        <v>5.0462149728147235E-2</v>
      </c>
      <c r="W678" s="2">
        <v>0.84641304347826096</v>
      </c>
      <c r="X678" s="2">
        <v>3.9793478260869568</v>
      </c>
      <c r="Y678" s="2">
        <v>0</v>
      </c>
      <c r="Z678" s="2">
        <v>9.2841907151819336E-2</v>
      </c>
      <c r="AA678" s="2">
        <v>0</v>
      </c>
      <c r="AB678" s="2">
        <v>0</v>
      </c>
      <c r="AC678" s="2">
        <v>0</v>
      </c>
      <c r="AD678" s="2">
        <v>0</v>
      </c>
      <c r="AE678" s="2">
        <v>0</v>
      </c>
      <c r="AF678" s="2">
        <v>0</v>
      </c>
      <c r="AG678" s="2">
        <v>0</v>
      </c>
      <c r="AH678" t="s">
        <v>266</v>
      </c>
      <c r="AI678">
        <v>5</v>
      </c>
    </row>
    <row r="679" spans="1:35" x14ac:dyDescent="0.25">
      <c r="A679" t="s">
        <v>1823</v>
      </c>
      <c r="B679" t="s">
        <v>1316</v>
      </c>
      <c r="C679" t="s">
        <v>1454</v>
      </c>
      <c r="D679" t="s">
        <v>1755</v>
      </c>
      <c r="E679" s="2">
        <v>78.260869565217391</v>
      </c>
      <c r="F679" s="2">
        <v>11.179347826086957</v>
      </c>
      <c r="G679" s="2">
        <v>0</v>
      </c>
      <c r="H679" s="2">
        <v>0</v>
      </c>
      <c r="I679" s="2">
        <v>0</v>
      </c>
      <c r="J679" s="2">
        <v>0</v>
      </c>
      <c r="K679" s="2">
        <v>0</v>
      </c>
      <c r="L679" s="2">
        <v>1.3466304347826086</v>
      </c>
      <c r="M679" s="2">
        <v>11.247282608695652</v>
      </c>
      <c r="N679" s="2">
        <v>0</v>
      </c>
      <c r="O679" s="2">
        <v>0.14371527777777779</v>
      </c>
      <c r="P679" s="2">
        <v>9.8152173913043477</v>
      </c>
      <c r="Q679" s="2">
        <v>5.8206521739130439</v>
      </c>
      <c r="R679" s="2">
        <v>0.19979166666666667</v>
      </c>
      <c r="S679" s="2">
        <v>2.0671739130434781</v>
      </c>
      <c r="T679" s="2">
        <v>1.263804347826087</v>
      </c>
      <c r="U679" s="2">
        <v>0</v>
      </c>
      <c r="V679" s="2">
        <v>4.2562499999999996E-2</v>
      </c>
      <c r="W679" s="2">
        <v>3.1343478260869566</v>
      </c>
      <c r="X679" s="2">
        <v>0.15456521739130433</v>
      </c>
      <c r="Y679" s="2">
        <v>0</v>
      </c>
      <c r="Z679" s="2">
        <v>4.2025E-2</v>
      </c>
      <c r="AA679" s="2">
        <v>0</v>
      </c>
      <c r="AB679" s="2">
        <v>0</v>
      </c>
      <c r="AC679" s="2">
        <v>0</v>
      </c>
      <c r="AD679" s="2">
        <v>0</v>
      </c>
      <c r="AE679" s="2">
        <v>0</v>
      </c>
      <c r="AF679" s="2">
        <v>0</v>
      </c>
      <c r="AG679" s="2">
        <v>0</v>
      </c>
      <c r="AH679" t="s">
        <v>624</v>
      </c>
      <c r="AI679">
        <v>5</v>
      </c>
    </row>
    <row r="680" spans="1:35" x14ac:dyDescent="0.25">
      <c r="A680" t="s">
        <v>1823</v>
      </c>
      <c r="B680" t="s">
        <v>994</v>
      </c>
      <c r="C680" t="s">
        <v>1446</v>
      </c>
      <c r="D680" t="s">
        <v>1768</v>
      </c>
      <c r="E680" s="2">
        <v>110.54347826086956</v>
      </c>
      <c r="F680" s="2">
        <v>23.30086956521739</v>
      </c>
      <c r="G680" s="2">
        <v>0.32608695652173914</v>
      </c>
      <c r="H680" s="2">
        <v>0.42934782608695654</v>
      </c>
      <c r="I680" s="2">
        <v>0</v>
      </c>
      <c r="J680" s="2">
        <v>0</v>
      </c>
      <c r="K680" s="2">
        <v>0</v>
      </c>
      <c r="L680" s="2">
        <v>4.1470652173913027</v>
      </c>
      <c r="M680" s="2">
        <v>0</v>
      </c>
      <c r="N680" s="2">
        <v>0</v>
      </c>
      <c r="O680" s="2">
        <v>0</v>
      </c>
      <c r="P680" s="2">
        <v>5.2798913043478262</v>
      </c>
      <c r="Q680" s="2">
        <v>18.802391304347822</v>
      </c>
      <c r="R680" s="2">
        <v>0.21785349065880039</v>
      </c>
      <c r="S680" s="2">
        <v>5.0679347826086936</v>
      </c>
      <c r="T680" s="2">
        <v>3.4107608695652165</v>
      </c>
      <c r="U680" s="2">
        <v>0</v>
      </c>
      <c r="V680" s="2">
        <v>7.6700098328416885E-2</v>
      </c>
      <c r="W680" s="2">
        <v>3.0023913043478259</v>
      </c>
      <c r="X680" s="2">
        <v>4.8521739130434787</v>
      </c>
      <c r="Y680" s="2">
        <v>0</v>
      </c>
      <c r="Z680" s="2">
        <v>7.1054080629301866E-2</v>
      </c>
      <c r="AA680" s="2">
        <v>0</v>
      </c>
      <c r="AB680" s="2">
        <v>0</v>
      </c>
      <c r="AC680" s="2">
        <v>0</v>
      </c>
      <c r="AD680" s="2">
        <v>0</v>
      </c>
      <c r="AE680" s="2">
        <v>0</v>
      </c>
      <c r="AF680" s="2">
        <v>0</v>
      </c>
      <c r="AG680" s="2">
        <v>0</v>
      </c>
      <c r="AH680" t="s">
        <v>302</v>
      </c>
      <c r="AI680">
        <v>5</v>
      </c>
    </row>
    <row r="681" spans="1:35" x14ac:dyDescent="0.25">
      <c r="A681" t="s">
        <v>1823</v>
      </c>
      <c r="B681" t="s">
        <v>877</v>
      </c>
      <c r="C681" t="s">
        <v>1399</v>
      </c>
      <c r="D681" t="s">
        <v>1739</v>
      </c>
      <c r="E681" s="2">
        <v>96.934782608695656</v>
      </c>
      <c r="F681" s="2">
        <v>5.7391304347826084</v>
      </c>
      <c r="G681" s="2">
        <v>0.40217391304347827</v>
      </c>
      <c r="H681" s="2">
        <v>0</v>
      </c>
      <c r="I681" s="2">
        <v>0.82065217391304346</v>
      </c>
      <c r="J681" s="2">
        <v>0</v>
      </c>
      <c r="K681" s="2">
        <v>0</v>
      </c>
      <c r="L681" s="2">
        <v>11.048804347826087</v>
      </c>
      <c r="M681" s="2">
        <v>11.327934782608699</v>
      </c>
      <c r="N681" s="2">
        <v>0</v>
      </c>
      <c r="O681" s="2">
        <v>0.11686140390222026</v>
      </c>
      <c r="P681" s="2">
        <v>4.1038043478260873</v>
      </c>
      <c r="Q681" s="2">
        <v>5.0380434782608692</v>
      </c>
      <c r="R681" s="2">
        <v>9.4309262166405006E-2</v>
      </c>
      <c r="S681" s="2">
        <v>1.0446739130434783</v>
      </c>
      <c r="T681" s="2">
        <v>9.6202173913043474</v>
      </c>
      <c r="U681" s="2">
        <v>0</v>
      </c>
      <c r="V681" s="2">
        <v>0.11002130522538685</v>
      </c>
      <c r="W681" s="2">
        <v>4.3486956521739133</v>
      </c>
      <c r="X681" s="2">
        <v>12.008913043478261</v>
      </c>
      <c r="Y681" s="2">
        <v>0</v>
      </c>
      <c r="Z681" s="2">
        <v>0.16874859834043507</v>
      </c>
      <c r="AA681" s="2">
        <v>0</v>
      </c>
      <c r="AB681" s="2">
        <v>0</v>
      </c>
      <c r="AC681" s="2">
        <v>0</v>
      </c>
      <c r="AD681" s="2">
        <v>47.726195652173899</v>
      </c>
      <c r="AE681" s="2">
        <v>0</v>
      </c>
      <c r="AF681" s="2">
        <v>0</v>
      </c>
      <c r="AG681" s="2">
        <v>0</v>
      </c>
      <c r="AH681" t="s">
        <v>185</v>
      </c>
      <c r="AI681">
        <v>5</v>
      </c>
    </row>
    <row r="682" spans="1:35" x14ac:dyDescent="0.25">
      <c r="A682" t="s">
        <v>1823</v>
      </c>
      <c r="B682" t="s">
        <v>875</v>
      </c>
      <c r="C682" t="s">
        <v>1543</v>
      </c>
      <c r="D682" t="s">
        <v>1713</v>
      </c>
      <c r="E682" s="2">
        <v>29.5</v>
      </c>
      <c r="F682" s="2">
        <v>5.3804347826086953</v>
      </c>
      <c r="G682" s="2">
        <v>0</v>
      </c>
      <c r="H682" s="2">
        <v>0.15250000000000002</v>
      </c>
      <c r="I682" s="2">
        <v>0.2608695652173913</v>
      </c>
      <c r="J682" s="2">
        <v>0</v>
      </c>
      <c r="K682" s="2">
        <v>0</v>
      </c>
      <c r="L682" s="2">
        <v>2.847826086956522</v>
      </c>
      <c r="M682" s="2">
        <v>0</v>
      </c>
      <c r="N682" s="2">
        <v>4.8025000000000002</v>
      </c>
      <c r="O682" s="2">
        <v>0.16279661016949154</v>
      </c>
      <c r="P682" s="2">
        <v>3.8917391304347828</v>
      </c>
      <c r="Q682" s="2">
        <v>7.481630434782609</v>
      </c>
      <c r="R682" s="2">
        <v>0.38553795136330138</v>
      </c>
      <c r="S682" s="2">
        <v>0.91478260869565231</v>
      </c>
      <c r="T682" s="2">
        <v>4.6583695652173915</v>
      </c>
      <c r="U682" s="2">
        <v>0</v>
      </c>
      <c r="V682" s="2">
        <v>0.18892041267501844</v>
      </c>
      <c r="W682" s="2">
        <v>0.96391304347826068</v>
      </c>
      <c r="X682" s="2">
        <v>3.7256521739130442</v>
      </c>
      <c r="Y682" s="2">
        <v>0</v>
      </c>
      <c r="Z682" s="2">
        <v>0.15896831245394255</v>
      </c>
      <c r="AA682" s="2">
        <v>0</v>
      </c>
      <c r="AB682" s="2">
        <v>0</v>
      </c>
      <c r="AC682" s="2">
        <v>0</v>
      </c>
      <c r="AD682" s="2">
        <v>0</v>
      </c>
      <c r="AE682" s="2">
        <v>0</v>
      </c>
      <c r="AF682" s="2">
        <v>0</v>
      </c>
      <c r="AG682" s="2">
        <v>0</v>
      </c>
      <c r="AH682" t="s">
        <v>183</v>
      </c>
      <c r="AI682">
        <v>5</v>
      </c>
    </row>
    <row r="683" spans="1:35" x14ac:dyDescent="0.25">
      <c r="A683" t="s">
        <v>1823</v>
      </c>
      <c r="B683" t="s">
        <v>987</v>
      </c>
      <c r="C683" t="s">
        <v>1587</v>
      </c>
      <c r="D683" t="s">
        <v>1750</v>
      </c>
      <c r="E683" s="2">
        <v>119.56521739130434</v>
      </c>
      <c r="F683" s="2">
        <v>5.5</v>
      </c>
      <c r="G683" s="2">
        <v>0</v>
      </c>
      <c r="H683" s="2">
        <v>1.1506521739130435</v>
      </c>
      <c r="I683" s="2">
        <v>14.546195652173912</v>
      </c>
      <c r="J683" s="2">
        <v>0</v>
      </c>
      <c r="K683" s="2">
        <v>0.63043478260869568</v>
      </c>
      <c r="L683" s="2">
        <v>5.0054347826086953</v>
      </c>
      <c r="M683" s="2">
        <v>12.869565217391305</v>
      </c>
      <c r="N683" s="2">
        <v>0</v>
      </c>
      <c r="O683" s="2">
        <v>0.10763636363636364</v>
      </c>
      <c r="P683" s="2">
        <v>0</v>
      </c>
      <c r="Q683" s="2">
        <v>24.875</v>
      </c>
      <c r="R683" s="2">
        <v>0.20804545454545456</v>
      </c>
      <c r="S683" s="2">
        <v>31.385869565217391</v>
      </c>
      <c r="T683" s="2">
        <v>11.013586956521738</v>
      </c>
      <c r="U683" s="2">
        <v>0</v>
      </c>
      <c r="V683" s="2">
        <v>0.35461363636363635</v>
      </c>
      <c r="W683" s="2">
        <v>47.230978260869563</v>
      </c>
      <c r="X683" s="2">
        <v>72.214673913043484</v>
      </c>
      <c r="Y683" s="2">
        <v>0</v>
      </c>
      <c r="Z683" s="2">
        <v>0.99900000000000011</v>
      </c>
      <c r="AA683" s="2">
        <v>0</v>
      </c>
      <c r="AB683" s="2">
        <v>0</v>
      </c>
      <c r="AC683" s="2">
        <v>0</v>
      </c>
      <c r="AD683" s="2">
        <v>0</v>
      </c>
      <c r="AE683" s="2">
        <v>7.6032608695652177</v>
      </c>
      <c r="AF683" s="2">
        <v>0</v>
      </c>
      <c r="AG683" s="2">
        <v>0</v>
      </c>
      <c r="AH683" t="s">
        <v>295</v>
      </c>
      <c r="AI683">
        <v>5</v>
      </c>
    </row>
    <row r="684" spans="1:35" x14ac:dyDescent="0.25">
      <c r="A684" t="s">
        <v>1823</v>
      </c>
      <c r="B684" t="s">
        <v>991</v>
      </c>
      <c r="C684" t="s">
        <v>1590</v>
      </c>
      <c r="D684" t="s">
        <v>1729</v>
      </c>
      <c r="E684" s="2">
        <v>90.163043478260875</v>
      </c>
      <c r="F684" s="2">
        <v>37.331521739130437</v>
      </c>
      <c r="G684" s="2">
        <v>0.65217391304347827</v>
      </c>
      <c r="H684" s="2">
        <v>0.53260869565217395</v>
      </c>
      <c r="I684" s="2">
        <v>1.2663043478260869</v>
      </c>
      <c r="J684" s="2">
        <v>0</v>
      </c>
      <c r="K684" s="2">
        <v>0</v>
      </c>
      <c r="L684" s="2">
        <v>4.4538043478260869</v>
      </c>
      <c r="M684" s="2">
        <v>4.1521739130434785</v>
      </c>
      <c r="N684" s="2">
        <v>0</v>
      </c>
      <c r="O684" s="2">
        <v>4.605183845690175E-2</v>
      </c>
      <c r="P684" s="2">
        <v>5.2880434782608692</v>
      </c>
      <c r="Q684" s="2">
        <v>26.236413043478262</v>
      </c>
      <c r="R684" s="2">
        <v>0.3496383363471971</v>
      </c>
      <c r="S684" s="2">
        <v>10.116847826086957</v>
      </c>
      <c r="T684" s="2">
        <v>0</v>
      </c>
      <c r="U684" s="2">
        <v>0</v>
      </c>
      <c r="V684" s="2">
        <v>0.11220614828209764</v>
      </c>
      <c r="W684" s="2">
        <v>5.0489130434782608</v>
      </c>
      <c r="X684" s="2">
        <v>5.4483695652173916</v>
      </c>
      <c r="Y684" s="2">
        <v>0</v>
      </c>
      <c r="Z684" s="2">
        <v>0.11642555756479807</v>
      </c>
      <c r="AA684" s="2">
        <v>0</v>
      </c>
      <c r="AB684" s="2">
        <v>6.5217391304347824E-2</v>
      </c>
      <c r="AC684" s="2">
        <v>5.8206521739130439</v>
      </c>
      <c r="AD684" s="2">
        <v>0</v>
      </c>
      <c r="AE684" s="2">
        <v>0</v>
      </c>
      <c r="AF684" s="2">
        <v>0</v>
      </c>
      <c r="AG684" s="2">
        <v>0</v>
      </c>
      <c r="AH684" t="s">
        <v>299</v>
      </c>
      <c r="AI684">
        <v>5</v>
      </c>
    </row>
    <row r="685" spans="1:35" x14ac:dyDescent="0.25">
      <c r="A685" t="s">
        <v>1823</v>
      </c>
      <c r="B685" t="s">
        <v>1226</v>
      </c>
      <c r="C685" t="s">
        <v>1530</v>
      </c>
      <c r="D685" t="s">
        <v>1789</v>
      </c>
      <c r="E685" s="2">
        <v>36.369565217391305</v>
      </c>
      <c r="F685" s="2">
        <v>4.6467391304347823</v>
      </c>
      <c r="G685" s="2">
        <v>0</v>
      </c>
      <c r="H685" s="2">
        <v>0.14673913043478262</v>
      </c>
      <c r="I685" s="2">
        <v>0.2608695652173913</v>
      </c>
      <c r="J685" s="2">
        <v>0</v>
      </c>
      <c r="K685" s="2">
        <v>0</v>
      </c>
      <c r="L685" s="2">
        <v>0.36336956521739128</v>
      </c>
      <c r="M685" s="2">
        <v>0</v>
      </c>
      <c r="N685" s="2">
        <v>4.03</v>
      </c>
      <c r="O685" s="2">
        <v>0.11080693365212194</v>
      </c>
      <c r="P685" s="2">
        <v>5.0695652173913057</v>
      </c>
      <c r="Q685" s="2">
        <v>0</v>
      </c>
      <c r="R685" s="2">
        <v>0.13939031679617458</v>
      </c>
      <c r="S685" s="2">
        <v>0.47391304347826091</v>
      </c>
      <c r="T685" s="2">
        <v>4.004130434782609</v>
      </c>
      <c r="U685" s="2">
        <v>0</v>
      </c>
      <c r="V685" s="2">
        <v>0.1231261207411835</v>
      </c>
      <c r="W685" s="2">
        <v>0.25663043478260866</v>
      </c>
      <c r="X685" s="2">
        <v>0.56076086956521753</v>
      </c>
      <c r="Y685" s="2">
        <v>0</v>
      </c>
      <c r="Z685" s="2">
        <v>2.2474596533173942E-2</v>
      </c>
      <c r="AA685" s="2">
        <v>0</v>
      </c>
      <c r="AB685" s="2">
        <v>0</v>
      </c>
      <c r="AC685" s="2">
        <v>0</v>
      </c>
      <c r="AD685" s="2">
        <v>0</v>
      </c>
      <c r="AE685" s="2">
        <v>0</v>
      </c>
      <c r="AF685" s="2">
        <v>0</v>
      </c>
      <c r="AG685" s="2">
        <v>0</v>
      </c>
      <c r="AH685" t="s">
        <v>534</v>
      </c>
      <c r="AI685">
        <v>5</v>
      </c>
    </row>
    <row r="686" spans="1:35" x14ac:dyDescent="0.25">
      <c r="A686" t="s">
        <v>1823</v>
      </c>
      <c r="B686" t="s">
        <v>1276</v>
      </c>
      <c r="C686" t="s">
        <v>1456</v>
      </c>
      <c r="D686" t="s">
        <v>1771</v>
      </c>
      <c r="E686" s="2">
        <v>30.032608695652176</v>
      </c>
      <c r="F686" s="2">
        <v>5.7391304347826084</v>
      </c>
      <c r="G686" s="2">
        <v>0</v>
      </c>
      <c r="H686" s="2">
        <v>0</v>
      </c>
      <c r="I686" s="2">
        <v>2.6149999999999998</v>
      </c>
      <c r="J686" s="2">
        <v>0</v>
      </c>
      <c r="K686" s="2">
        <v>2.402173913043478</v>
      </c>
      <c r="L686" s="2">
        <v>0</v>
      </c>
      <c r="M686" s="2">
        <v>0</v>
      </c>
      <c r="N686" s="2">
        <v>0</v>
      </c>
      <c r="O686" s="2">
        <v>0</v>
      </c>
      <c r="P686" s="2">
        <v>0</v>
      </c>
      <c r="Q686" s="2">
        <v>0</v>
      </c>
      <c r="R686" s="2">
        <v>0</v>
      </c>
      <c r="S686" s="2">
        <v>0</v>
      </c>
      <c r="T686" s="2">
        <v>0</v>
      </c>
      <c r="U686" s="2">
        <v>0</v>
      </c>
      <c r="V686" s="2">
        <v>0</v>
      </c>
      <c r="W686" s="2">
        <v>0</v>
      </c>
      <c r="X686" s="2">
        <v>0</v>
      </c>
      <c r="Y686" s="2">
        <v>0</v>
      </c>
      <c r="Z686" s="2">
        <v>0</v>
      </c>
      <c r="AA686" s="2">
        <v>0</v>
      </c>
      <c r="AB686" s="2">
        <v>0</v>
      </c>
      <c r="AC686" s="2">
        <v>0</v>
      </c>
      <c r="AD686" s="2">
        <v>0</v>
      </c>
      <c r="AE686" s="2">
        <v>0</v>
      </c>
      <c r="AF686" s="2">
        <v>0</v>
      </c>
      <c r="AG686" s="2">
        <v>0</v>
      </c>
      <c r="AH686" t="s">
        <v>584</v>
      </c>
      <c r="AI686">
        <v>5</v>
      </c>
    </row>
    <row r="687" spans="1:35" x14ac:dyDescent="0.25">
      <c r="A687" t="s">
        <v>1823</v>
      </c>
      <c r="B687" t="s">
        <v>891</v>
      </c>
      <c r="C687" t="s">
        <v>1550</v>
      </c>
      <c r="D687" t="s">
        <v>1776</v>
      </c>
      <c r="E687" s="2">
        <v>76.326086956521735</v>
      </c>
      <c r="F687" s="2">
        <v>5.1358695652173916</v>
      </c>
      <c r="G687" s="2">
        <v>0.56521739130434778</v>
      </c>
      <c r="H687" s="2">
        <v>0.32065217391304346</v>
      </c>
      <c r="I687" s="2">
        <v>0.26902173913043476</v>
      </c>
      <c r="J687" s="2">
        <v>0</v>
      </c>
      <c r="K687" s="2">
        <v>1.4646739130434783</v>
      </c>
      <c r="L687" s="2">
        <v>1.1547826086956523</v>
      </c>
      <c r="M687" s="2">
        <v>4.0869565217391308</v>
      </c>
      <c r="N687" s="2">
        <v>16.695652173913043</v>
      </c>
      <c r="O687" s="2">
        <v>0.27228709769296494</v>
      </c>
      <c r="P687" s="2">
        <v>13.866847826086957</v>
      </c>
      <c r="Q687" s="2">
        <v>20.271739130434781</v>
      </c>
      <c r="R687" s="2">
        <v>0.44727285673597261</v>
      </c>
      <c r="S687" s="2">
        <v>1.1942391304347824</v>
      </c>
      <c r="T687" s="2">
        <v>5.4697826086956516</v>
      </c>
      <c r="U687" s="2">
        <v>0</v>
      </c>
      <c r="V687" s="2">
        <v>8.730988322415266E-2</v>
      </c>
      <c r="W687" s="2">
        <v>2.7334782608695649</v>
      </c>
      <c r="X687" s="2">
        <v>10.078043478260872</v>
      </c>
      <c r="Y687" s="2">
        <v>0</v>
      </c>
      <c r="Z687" s="2">
        <v>0.16785246368555973</v>
      </c>
      <c r="AA687" s="2">
        <v>0</v>
      </c>
      <c r="AB687" s="2">
        <v>0</v>
      </c>
      <c r="AC687" s="2">
        <v>0</v>
      </c>
      <c r="AD687" s="2">
        <v>0</v>
      </c>
      <c r="AE687" s="2">
        <v>0</v>
      </c>
      <c r="AF687" s="2">
        <v>0</v>
      </c>
      <c r="AG687" s="2">
        <v>0</v>
      </c>
      <c r="AH687" t="s">
        <v>199</v>
      </c>
      <c r="AI687">
        <v>5</v>
      </c>
    </row>
    <row r="688" spans="1:35" x14ac:dyDescent="0.25">
      <c r="A688" t="s">
        <v>1823</v>
      </c>
      <c r="B688" t="s">
        <v>1363</v>
      </c>
      <c r="C688" t="s">
        <v>1454</v>
      </c>
      <c r="D688" t="s">
        <v>1755</v>
      </c>
      <c r="E688" s="2">
        <v>64</v>
      </c>
      <c r="F688" s="2">
        <v>0</v>
      </c>
      <c r="G688" s="2">
        <v>0</v>
      </c>
      <c r="H688" s="2">
        <v>0.32608695652173914</v>
      </c>
      <c r="I688" s="2">
        <v>4.0326086956521738</v>
      </c>
      <c r="J688" s="2">
        <v>0</v>
      </c>
      <c r="K688" s="2">
        <v>0</v>
      </c>
      <c r="L688" s="2">
        <v>0</v>
      </c>
      <c r="M688" s="2">
        <v>11.043478260869565</v>
      </c>
      <c r="N688" s="2">
        <v>0</v>
      </c>
      <c r="O688" s="2">
        <v>0.17255434782608695</v>
      </c>
      <c r="P688" s="2">
        <v>0</v>
      </c>
      <c r="Q688" s="2">
        <v>10.086956521739131</v>
      </c>
      <c r="R688" s="2">
        <v>0.15760869565217392</v>
      </c>
      <c r="S688" s="2">
        <v>0</v>
      </c>
      <c r="T688" s="2">
        <v>0</v>
      </c>
      <c r="U688" s="2">
        <v>0</v>
      </c>
      <c r="V688" s="2">
        <v>0</v>
      </c>
      <c r="W688" s="2">
        <v>0</v>
      </c>
      <c r="X688" s="2">
        <v>0</v>
      </c>
      <c r="Y688" s="2">
        <v>0</v>
      </c>
      <c r="Z688" s="2">
        <v>0</v>
      </c>
      <c r="AA688" s="2">
        <v>0</v>
      </c>
      <c r="AB688" s="2">
        <v>0</v>
      </c>
      <c r="AC688" s="2">
        <v>0</v>
      </c>
      <c r="AD688" s="2">
        <v>0</v>
      </c>
      <c r="AE688" s="2">
        <v>0</v>
      </c>
      <c r="AF688" s="2">
        <v>0</v>
      </c>
      <c r="AG688" s="2">
        <v>0</v>
      </c>
      <c r="AH688" t="s">
        <v>673</v>
      </c>
      <c r="AI688">
        <v>5</v>
      </c>
    </row>
    <row r="689" spans="1:35" x14ac:dyDescent="0.25">
      <c r="A689" t="s">
        <v>1823</v>
      </c>
      <c r="B689" t="s">
        <v>1048</v>
      </c>
      <c r="C689" t="s">
        <v>1454</v>
      </c>
      <c r="D689" t="s">
        <v>1755</v>
      </c>
      <c r="E689" s="2">
        <v>188</v>
      </c>
      <c r="F689" s="2">
        <v>63.211956521739133</v>
      </c>
      <c r="G689" s="2">
        <v>0.2608695652173913</v>
      </c>
      <c r="H689" s="2">
        <v>0.78260869565217395</v>
      </c>
      <c r="I689" s="2">
        <v>0</v>
      </c>
      <c r="J689" s="2">
        <v>0</v>
      </c>
      <c r="K689" s="2">
        <v>0</v>
      </c>
      <c r="L689" s="2">
        <v>11.122282608695652</v>
      </c>
      <c r="M689" s="2">
        <v>2.4266304347826089</v>
      </c>
      <c r="N689" s="2">
        <v>13.358695652173912</v>
      </c>
      <c r="O689" s="2">
        <v>8.3964500462534689E-2</v>
      </c>
      <c r="P689" s="2">
        <v>5.4347826086956523</v>
      </c>
      <c r="Q689" s="2">
        <v>24.024456521739129</v>
      </c>
      <c r="R689" s="2">
        <v>0.15669808048103606</v>
      </c>
      <c r="S689" s="2">
        <v>9.4945652173913047</v>
      </c>
      <c r="T689" s="2">
        <v>10.701086956521738</v>
      </c>
      <c r="U689" s="2">
        <v>0</v>
      </c>
      <c r="V689" s="2">
        <v>0.10742368177613321</v>
      </c>
      <c r="W689" s="2">
        <v>17.559782608695652</v>
      </c>
      <c r="X689" s="2">
        <v>4.8586956521739131</v>
      </c>
      <c r="Y689" s="2">
        <v>0</v>
      </c>
      <c r="Z689" s="2">
        <v>0.1192472247918594</v>
      </c>
      <c r="AA689" s="2">
        <v>0</v>
      </c>
      <c r="AB689" s="2">
        <v>0</v>
      </c>
      <c r="AC689" s="2">
        <v>15.869565217391305</v>
      </c>
      <c r="AD689" s="2">
        <v>0.97826086956521741</v>
      </c>
      <c r="AE689" s="2">
        <v>0</v>
      </c>
      <c r="AF689" s="2">
        <v>0</v>
      </c>
      <c r="AG689" s="2">
        <v>0</v>
      </c>
      <c r="AH689" t="s">
        <v>356</v>
      </c>
      <c r="AI689">
        <v>5</v>
      </c>
    </row>
    <row r="690" spans="1:35" x14ac:dyDescent="0.25">
      <c r="A690" t="s">
        <v>1823</v>
      </c>
      <c r="B690" t="s">
        <v>733</v>
      </c>
      <c r="C690" t="s">
        <v>1446</v>
      </c>
      <c r="D690" t="s">
        <v>1768</v>
      </c>
      <c r="E690" s="2">
        <v>49</v>
      </c>
      <c r="F690" s="2">
        <v>5.0434782608695654</v>
      </c>
      <c r="G690" s="2">
        <v>0.56521739130434778</v>
      </c>
      <c r="H690" s="2">
        <v>0.2608695652173913</v>
      </c>
      <c r="I690" s="2">
        <v>5.3097826086956523</v>
      </c>
      <c r="J690" s="2">
        <v>0</v>
      </c>
      <c r="K690" s="2">
        <v>0</v>
      </c>
      <c r="L690" s="2">
        <v>0</v>
      </c>
      <c r="M690" s="2">
        <v>5.2445652173913047</v>
      </c>
      <c r="N690" s="2">
        <v>0</v>
      </c>
      <c r="O690" s="2">
        <v>0.10703194321206744</v>
      </c>
      <c r="P690" s="2">
        <v>4.8478260869565215</v>
      </c>
      <c r="Q690" s="2">
        <v>0</v>
      </c>
      <c r="R690" s="2">
        <v>9.8935226264418807E-2</v>
      </c>
      <c r="S690" s="2">
        <v>0</v>
      </c>
      <c r="T690" s="2">
        <v>0</v>
      </c>
      <c r="U690" s="2">
        <v>0</v>
      </c>
      <c r="V690" s="2">
        <v>0</v>
      </c>
      <c r="W690" s="2">
        <v>0</v>
      </c>
      <c r="X690" s="2">
        <v>0</v>
      </c>
      <c r="Y690" s="2">
        <v>0</v>
      </c>
      <c r="Z690" s="2">
        <v>0</v>
      </c>
      <c r="AA690" s="2">
        <v>0</v>
      </c>
      <c r="AB690" s="2">
        <v>0</v>
      </c>
      <c r="AC690" s="2">
        <v>0</v>
      </c>
      <c r="AD690" s="2">
        <v>0</v>
      </c>
      <c r="AE690" s="2">
        <v>0</v>
      </c>
      <c r="AF690" s="2">
        <v>0</v>
      </c>
      <c r="AG690" s="2">
        <v>0</v>
      </c>
      <c r="AH690" t="s">
        <v>41</v>
      </c>
      <c r="AI690">
        <v>5</v>
      </c>
    </row>
  </sheetData>
  <pageMargins left="0.7" right="0.7" top="0.75" bottom="0.75" header="0.3" footer="0.3"/>
  <pageSetup orientation="portrait" horizontalDpi="1200" verticalDpi="1200" r:id="rId1"/>
  <ignoredErrors>
    <ignoredError sqref="AH2:AH69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2004</v>
      </c>
      <c r="C2" s="3" t="s">
        <v>1860</v>
      </c>
      <c r="D2" s="3" t="s">
        <v>2005</v>
      </c>
      <c r="E2" s="4"/>
      <c r="F2" s="5" t="s">
        <v>1872</v>
      </c>
      <c r="G2" s="5" t="s">
        <v>1873</v>
      </c>
      <c r="H2" s="5" t="s">
        <v>1868</v>
      </c>
      <c r="I2" s="5" t="s">
        <v>1874</v>
      </c>
      <c r="J2" s="6" t="s">
        <v>1875</v>
      </c>
      <c r="K2" s="5" t="s">
        <v>1876</v>
      </c>
      <c r="L2" s="5"/>
      <c r="M2" s="5" t="s">
        <v>1860</v>
      </c>
      <c r="N2" s="5" t="s">
        <v>1873</v>
      </c>
      <c r="O2" s="5" t="s">
        <v>1868</v>
      </c>
      <c r="P2" s="5" t="s">
        <v>1874</v>
      </c>
      <c r="Q2" s="6" t="s">
        <v>1875</v>
      </c>
      <c r="R2" s="5" t="s">
        <v>1876</v>
      </c>
      <c r="T2" s="7" t="s">
        <v>1877</v>
      </c>
      <c r="U2" s="7" t="s">
        <v>2006</v>
      </c>
      <c r="V2" s="8" t="s">
        <v>1878</v>
      </c>
      <c r="W2" s="8" t="s">
        <v>1879</v>
      </c>
    </row>
    <row r="3" spans="2:29" ht="15" customHeight="1" x14ac:dyDescent="0.25">
      <c r="B3" s="9" t="s">
        <v>1880</v>
      </c>
      <c r="C3" s="10">
        <f>AVERAGE(Nurse[MDS Census])</f>
        <v>81.799741275951305</v>
      </c>
      <c r="D3" s="18">
        <v>76.573652573281407</v>
      </c>
      <c r="E3" s="10"/>
      <c r="F3" s="7">
        <v>1</v>
      </c>
      <c r="G3" s="11">
        <v>69193.21739130441</v>
      </c>
      <c r="H3" s="12">
        <v>3.6434308857239039</v>
      </c>
      <c r="I3" s="11">
        <v>5</v>
      </c>
      <c r="J3" s="13">
        <v>0.69655137723978899</v>
      </c>
      <c r="K3" s="11">
        <v>4</v>
      </c>
      <c r="M3" t="s">
        <v>1809</v>
      </c>
      <c r="N3" s="11">
        <v>499.60869565217388</v>
      </c>
      <c r="O3" s="12">
        <v>5.6112183447915767</v>
      </c>
      <c r="P3" s="14">
        <v>1</v>
      </c>
      <c r="Q3" s="13">
        <v>1.6792550691845793</v>
      </c>
      <c r="R3" s="14">
        <v>1</v>
      </c>
      <c r="T3" s="15" t="s">
        <v>1881</v>
      </c>
      <c r="U3" s="11">
        <f>SUM(Nurse[Total Nurse Staff Hours])</f>
        <v>167914.06750000009</v>
      </c>
      <c r="V3" s="16" t="s">
        <v>1882</v>
      </c>
      <c r="W3" s="12">
        <f>Category[[#This Row],[State Total]]/C9</f>
        <v>2.9793116169687046</v>
      </c>
    </row>
    <row r="4" spans="2:29" ht="15" customHeight="1" x14ac:dyDescent="0.25">
      <c r="B4" s="17" t="s">
        <v>1868</v>
      </c>
      <c r="C4" s="18">
        <f>SUM(Nurse[Total Nurse Staff Hours])/SUM(Nurse[MDS Census])</f>
        <v>2.9793116169687046</v>
      </c>
      <c r="D4" s="18">
        <v>3.6176047823193387</v>
      </c>
      <c r="E4" s="10"/>
      <c r="F4" s="7">
        <v>2</v>
      </c>
      <c r="G4" s="11">
        <v>127581.48913043467</v>
      </c>
      <c r="H4" s="12">
        <v>3.4416696063905325</v>
      </c>
      <c r="I4" s="11">
        <v>10</v>
      </c>
      <c r="J4" s="13">
        <v>0.65620339242685222</v>
      </c>
      <c r="K4" s="11">
        <v>6</v>
      </c>
      <c r="M4" t="s">
        <v>1810</v>
      </c>
      <c r="N4" s="11">
        <v>19399.108695652176</v>
      </c>
      <c r="O4" s="12">
        <v>3.6775058076401965</v>
      </c>
      <c r="P4" s="14">
        <v>27</v>
      </c>
      <c r="Q4" s="13">
        <v>0.57240147743228875</v>
      </c>
      <c r="R4" s="14">
        <v>40</v>
      </c>
      <c r="T4" s="11" t="s">
        <v>1883</v>
      </c>
      <c r="U4" s="11">
        <f>SUM(Nurse[Total Direct Care Staff Hours])</f>
        <v>155847.20836956543</v>
      </c>
      <c r="V4" s="16">
        <f>Category[[#This Row],[State Total]]/U3</f>
        <v>0.92813669926473163</v>
      </c>
      <c r="W4" s="12">
        <f>Category[[#This Row],[State Total]]/C9</f>
        <v>2.7652084502544039</v>
      </c>
    </row>
    <row r="5" spans="2:29" ht="15" customHeight="1" x14ac:dyDescent="0.25">
      <c r="B5" s="19" t="s">
        <v>1884</v>
      </c>
      <c r="C5" s="20">
        <f>SUM(Nurse[Total Direct Care Staff Hours])/SUM(Nurse[MDS Census])</f>
        <v>2.7652084502544039</v>
      </c>
      <c r="D5" s="20">
        <v>3.3431272661315639</v>
      </c>
      <c r="E5" s="21"/>
      <c r="F5" s="7">
        <v>3</v>
      </c>
      <c r="G5" s="11">
        <v>122874.52173913032</v>
      </c>
      <c r="H5" s="12">
        <v>3.5340426527380098</v>
      </c>
      <c r="I5" s="11">
        <v>6</v>
      </c>
      <c r="J5" s="13">
        <v>0.69302446309667654</v>
      </c>
      <c r="K5" s="11">
        <v>5</v>
      </c>
      <c r="M5" t="s">
        <v>1811</v>
      </c>
      <c r="N5" s="11">
        <v>14869.576086956522</v>
      </c>
      <c r="O5" s="12">
        <v>3.8599588596791961</v>
      </c>
      <c r="P5" s="14">
        <v>18</v>
      </c>
      <c r="Q5" s="13">
        <v>0.37364743885421114</v>
      </c>
      <c r="R5" s="14">
        <v>49</v>
      </c>
      <c r="T5" s="15" t="s">
        <v>1885</v>
      </c>
      <c r="U5" s="11">
        <f>SUM(Nurse[Total RN Hours (w/ Admin, DON)])</f>
        <v>38084.752391304304</v>
      </c>
      <c r="V5" s="16">
        <f>Category[[#This Row],[State Total]]/U3</f>
        <v>0.22681096919592089</v>
      </c>
      <c r="W5" s="12">
        <f>Category[[#This Row],[State Total]]/C9</f>
        <v>0.67574055538133815</v>
      </c>
      <c r="X5" s="22"/>
      <c r="Y5" s="22"/>
      <c r="AB5" s="22"/>
      <c r="AC5" s="22"/>
    </row>
    <row r="6" spans="2:29" ht="15" customHeight="1" x14ac:dyDescent="0.25">
      <c r="B6" s="23" t="s">
        <v>1870</v>
      </c>
      <c r="C6" s="20">
        <f>SUM(Nurse[Total RN Hours (w/ Admin, DON)])/SUM(Nurse[MDS Census])</f>
        <v>0.67574055538133815</v>
      </c>
      <c r="D6" s="20">
        <v>0.62562661165643296</v>
      </c>
      <c r="E6"/>
      <c r="F6" s="7">
        <v>4</v>
      </c>
      <c r="G6" s="11">
        <v>216064.59782608761</v>
      </c>
      <c r="H6" s="12">
        <v>3.7380880873840776</v>
      </c>
      <c r="I6" s="11">
        <v>4</v>
      </c>
      <c r="J6" s="13">
        <v>0.58927713647231816</v>
      </c>
      <c r="K6" s="11">
        <v>9</v>
      </c>
      <c r="M6" t="s">
        <v>1812</v>
      </c>
      <c r="N6" s="11">
        <v>10304.97826086957</v>
      </c>
      <c r="O6" s="12">
        <v>3.9885240354493057</v>
      </c>
      <c r="P6" s="14">
        <v>12</v>
      </c>
      <c r="Q6" s="13">
        <v>0.66199321138580036</v>
      </c>
      <c r="R6" s="14">
        <v>31</v>
      </c>
      <c r="T6" s="24" t="s">
        <v>1886</v>
      </c>
      <c r="U6" s="11">
        <f>SUM(Nurse[RN Hours (excl. Admin, DON)])</f>
        <v>28922.164782608692</v>
      </c>
      <c r="V6" s="16">
        <f>Category[[#This Row],[State Total]]/U3</f>
        <v>0.17224384599347922</v>
      </c>
      <c r="W6" s="12">
        <f>Category[[#This Row],[State Total]]/C9</f>
        <v>0.51316809131974117</v>
      </c>
      <c r="X6" s="22"/>
      <c r="Y6" s="22"/>
      <c r="AB6" s="22"/>
      <c r="AC6" s="22"/>
    </row>
    <row r="7" spans="2:29" ht="15" customHeight="1" thickBot="1" x14ac:dyDescent="0.3">
      <c r="B7" s="25" t="s">
        <v>1887</v>
      </c>
      <c r="C7" s="20">
        <f>SUM(Nurse[RN Hours (excl. Admin, DON)])/SUM(Nurse[MDS Census])</f>
        <v>0.51316809131974117</v>
      </c>
      <c r="D7" s="20">
        <v>0.42587093571797052</v>
      </c>
      <c r="E7"/>
      <c r="F7" s="7">
        <v>5</v>
      </c>
      <c r="G7" s="11">
        <v>221410.13043478233</v>
      </c>
      <c r="H7" s="12">
        <v>3.4421919709105748</v>
      </c>
      <c r="I7" s="11">
        <v>9</v>
      </c>
      <c r="J7" s="13">
        <v>0.70035472729832737</v>
      </c>
      <c r="K7" s="11">
        <v>3</v>
      </c>
      <c r="M7" t="s">
        <v>1813</v>
      </c>
      <c r="N7" s="11">
        <v>90441.815217391239</v>
      </c>
      <c r="O7" s="12">
        <v>4.1688434288824041</v>
      </c>
      <c r="P7" s="14">
        <v>7</v>
      </c>
      <c r="Q7" s="13">
        <v>0.55565366972063701</v>
      </c>
      <c r="R7" s="14">
        <v>41</v>
      </c>
      <c r="T7" s="24" t="s">
        <v>1866</v>
      </c>
      <c r="U7" s="11">
        <f>SUM(Nurse[RN Admin Hours])</f>
        <v>5789.4186956521817</v>
      </c>
      <c r="V7" s="16">
        <f>Category[[#This Row],[State Total]]/U3</f>
        <v>3.4478461404981321E-2</v>
      </c>
      <c r="W7" s="12">
        <f>Category[[#This Row],[State Total]]/C9</f>
        <v>0.10272208059906797</v>
      </c>
      <c r="X7" s="22"/>
      <c r="Y7" s="22"/>
      <c r="Z7" s="22"/>
      <c r="AA7" s="22"/>
      <c r="AB7" s="22"/>
      <c r="AC7" s="22"/>
    </row>
    <row r="8" spans="2:29" ht="15" customHeight="1" thickTop="1" x14ac:dyDescent="0.25">
      <c r="B8" s="26" t="s">
        <v>1888</v>
      </c>
      <c r="C8" s="27">
        <f>COUNTA(Nurse[Provider])</f>
        <v>689</v>
      </c>
      <c r="D8" s="27">
        <v>14806</v>
      </c>
      <c r="F8" s="7">
        <v>6</v>
      </c>
      <c r="G8" s="11">
        <v>135212.58695652158</v>
      </c>
      <c r="H8" s="12">
        <v>3.4486186599234512</v>
      </c>
      <c r="I8" s="11">
        <v>7</v>
      </c>
      <c r="J8" s="13">
        <v>0.36452698962455138</v>
      </c>
      <c r="K8" s="11">
        <v>10</v>
      </c>
      <c r="M8" t="s">
        <v>1814</v>
      </c>
      <c r="N8" s="11">
        <v>14172.717391304339</v>
      </c>
      <c r="O8" s="12">
        <v>3.7166031567080071</v>
      </c>
      <c r="P8" s="14">
        <v>24</v>
      </c>
      <c r="Q8" s="13">
        <v>0.88015673101258662</v>
      </c>
      <c r="R8" s="14">
        <v>10</v>
      </c>
      <c r="T8" s="33" t="s">
        <v>1865</v>
      </c>
      <c r="U8" s="34">
        <f>SUM(Nurse[RN DON Hours])</f>
        <v>3373.1689130434743</v>
      </c>
      <c r="V8" s="16">
        <f>Category[[#This Row],[State Total]]/U3</f>
        <v>2.0088661797460612E-2</v>
      </c>
      <c r="W8" s="12">
        <f>Category[[#This Row],[State Total]]/C9</f>
        <v>5.9850383462529813E-2</v>
      </c>
      <c r="X8" s="22"/>
      <c r="Y8" s="22"/>
      <c r="Z8" s="22"/>
      <c r="AA8" s="22"/>
      <c r="AB8" s="22"/>
      <c r="AC8" s="22"/>
    </row>
    <row r="9" spans="2:29" ht="15" customHeight="1" x14ac:dyDescent="0.25">
      <c r="B9" s="26" t="s">
        <v>1889</v>
      </c>
      <c r="C9" s="27">
        <f>SUM(Nurse[MDS Census])</f>
        <v>56360.021739130454</v>
      </c>
      <c r="D9" s="27">
        <v>1133749.5000000044</v>
      </c>
      <c r="F9" s="7">
        <v>7</v>
      </c>
      <c r="G9" s="11">
        <v>75955.347826086945</v>
      </c>
      <c r="H9" s="12">
        <v>3.4450510440058326</v>
      </c>
      <c r="I9" s="11">
        <v>8</v>
      </c>
      <c r="J9" s="13">
        <v>0.5931386961904962</v>
      </c>
      <c r="K9" s="11">
        <v>8</v>
      </c>
      <c r="M9" t="s">
        <v>1815</v>
      </c>
      <c r="N9" s="11">
        <v>18656.978260869564</v>
      </c>
      <c r="O9" s="12">
        <v>3.5149813975654292</v>
      </c>
      <c r="P9" s="14">
        <v>40</v>
      </c>
      <c r="Q9" s="13">
        <v>0.65521450768508349</v>
      </c>
      <c r="R9" s="14">
        <v>32</v>
      </c>
      <c r="T9" s="15" t="s">
        <v>1890</v>
      </c>
      <c r="U9" s="11">
        <f>SUM(Nurse[Total LPN Hours (w/ Admin)])</f>
        <v>34989.00032608692</v>
      </c>
      <c r="V9" s="16">
        <f>Category[[#This Row],[State Total]]/U3</f>
        <v>0.20837444323172566</v>
      </c>
      <c r="W9" s="12">
        <f>Category[[#This Row],[State Total]]/C9</f>
        <v>0.62081239939966615</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1816</v>
      </c>
      <c r="N10" s="11">
        <v>1991.2717391304345</v>
      </c>
      <c r="O10" s="12">
        <v>4.1797175172082515</v>
      </c>
      <c r="P10" s="14">
        <v>6</v>
      </c>
      <c r="Q10" s="13">
        <v>1.1788154282002434</v>
      </c>
      <c r="R10" s="14">
        <v>3</v>
      </c>
      <c r="T10" s="24" t="s">
        <v>1891</v>
      </c>
      <c r="U10" s="11">
        <f>SUM(Nurse[LPN Hours (excl. Admin)])</f>
        <v>32084.728804347807</v>
      </c>
      <c r="V10" s="16">
        <f>Category[[#This Row],[State Total]]/U3</f>
        <v>0.19107826569889858</v>
      </c>
      <c r="W10" s="12">
        <f>Category[[#This Row],[State Total]]/C9</f>
        <v>0.56928169674696127</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1817</v>
      </c>
      <c r="N11" s="11">
        <v>3455.0000000000005</v>
      </c>
      <c r="O11" s="12">
        <v>3.9600654690744359</v>
      </c>
      <c r="P11" s="14">
        <v>14</v>
      </c>
      <c r="Q11" s="13">
        <v>0.96703712326181301</v>
      </c>
      <c r="R11" s="14">
        <v>7</v>
      </c>
      <c r="T11" s="24" t="s">
        <v>1867</v>
      </c>
      <c r="U11" s="11">
        <f>SUM(Nurse[LPN Admin Hours])</f>
        <v>2904.2715217391296</v>
      </c>
      <c r="V11" s="16">
        <f>Category[[#This Row],[State Total]]/U3</f>
        <v>1.7296177532827188E-2</v>
      </c>
      <c r="W11" s="12">
        <f>Category[[#This Row],[State Total]]/C9</f>
        <v>5.1530702652705151E-2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1818</v>
      </c>
      <c r="N12" s="11">
        <v>65769.554347826066</v>
      </c>
      <c r="O12" s="12">
        <v>4.1160659410434892</v>
      </c>
      <c r="P12" s="14">
        <v>10</v>
      </c>
      <c r="Q12" s="13">
        <v>0.69445656019973667</v>
      </c>
      <c r="R12" s="14">
        <v>26</v>
      </c>
      <c r="T12" s="15" t="s">
        <v>1892</v>
      </c>
      <c r="U12" s="11">
        <f>SUM(Nurse[Total CNA, NA TR, Med Aide/Tech Hours])</f>
        <v>94840.314782608708</v>
      </c>
      <c r="V12" s="16">
        <f>Category[[#This Row],[State Total]]/U3</f>
        <v>0.56481458757235248</v>
      </c>
      <c r="W12" s="12">
        <f>Category[[#This Row],[State Total]]/C9</f>
        <v>1.6827586621876975</v>
      </c>
      <c r="X12" s="22"/>
      <c r="Y12" s="22"/>
      <c r="Z12" s="22"/>
      <c r="AA12" s="22"/>
      <c r="AB12" s="22"/>
      <c r="AC12" s="22"/>
    </row>
    <row r="13" spans="2:29" ht="15" customHeight="1" x14ac:dyDescent="0.25">
      <c r="I13" s="11"/>
      <c r="J13" s="11"/>
      <c r="K13" s="11"/>
      <c r="M13" t="s">
        <v>1819</v>
      </c>
      <c r="N13" s="11">
        <v>27780.826086956524</v>
      </c>
      <c r="O13" s="12">
        <v>3.3807142868321751</v>
      </c>
      <c r="P13" s="14">
        <v>47</v>
      </c>
      <c r="Q13" s="13">
        <v>0.42906146169002968</v>
      </c>
      <c r="R13" s="14">
        <v>46</v>
      </c>
      <c r="T13" s="24" t="s">
        <v>1893</v>
      </c>
      <c r="U13" s="11">
        <f>SUM(Nurse[CNA Hours])</f>
        <v>93378.181304347818</v>
      </c>
      <c r="V13" s="16">
        <f>Category[[#This Row],[State Total]]/U3</f>
        <v>0.5561069581281376</v>
      </c>
      <c r="W13" s="12">
        <f>Category[[#This Row],[State Total]]/C9</f>
        <v>1.6568159206282893</v>
      </c>
      <c r="X13" s="22"/>
      <c r="Y13" s="22"/>
      <c r="Z13" s="22"/>
      <c r="AA13" s="22"/>
      <c r="AB13" s="22"/>
      <c r="AC13" s="22"/>
    </row>
    <row r="14" spans="2:29" ht="15" customHeight="1" x14ac:dyDescent="0.25">
      <c r="G14" s="12"/>
      <c r="I14" s="11"/>
      <c r="J14" s="11"/>
      <c r="K14" s="11"/>
      <c r="M14" t="s">
        <v>1820</v>
      </c>
      <c r="N14" s="11">
        <v>3190.6195652173915</v>
      </c>
      <c r="O14" s="12">
        <v>4.4830250360261221</v>
      </c>
      <c r="P14" s="14">
        <v>3</v>
      </c>
      <c r="Q14" s="13">
        <v>1.4751847637606159</v>
      </c>
      <c r="R14" s="14">
        <v>2</v>
      </c>
      <c r="T14" s="24" t="s">
        <v>1894</v>
      </c>
      <c r="U14" s="11">
        <f>SUM(Nurse[NA TR Hours])</f>
        <v>1455.0742391304352</v>
      </c>
      <c r="V14" s="16">
        <f>Category[[#This Row],[State Total]]/U3</f>
        <v>8.6655886596900787E-3</v>
      </c>
      <c r="W14" s="12">
        <f>Category[[#This Row],[State Total]]/C9</f>
        <v>2.5817488961686917E-2</v>
      </c>
    </row>
    <row r="15" spans="2:29" ht="15" customHeight="1" x14ac:dyDescent="0.25">
      <c r="I15" s="11"/>
      <c r="J15" s="11"/>
      <c r="K15" s="11"/>
      <c r="M15" t="s">
        <v>1821</v>
      </c>
      <c r="N15" s="11">
        <v>20203.739130434784</v>
      </c>
      <c r="O15" s="12">
        <v>3.6020515197359071</v>
      </c>
      <c r="P15" s="14">
        <v>33</v>
      </c>
      <c r="Q15" s="13">
        <v>0.7107612452279598</v>
      </c>
      <c r="R15" s="14">
        <v>23</v>
      </c>
      <c r="T15" s="28" t="s">
        <v>1895</v>
      </c>
      <c r="U15" s="29">
        <f>SUM(Nurse[Med Aide/Tech Hours])</f>
        <v>7.0592391304347846</v>
      </c>
      <c r="V15" s="16">
        <f>Category[[#This Row],[State Total]]/U3</f>
        <v>4.2040784524708039E-5</v>
      </c>
      <c r="W15" s="12">
        <f>Category[[#This Row],[State Total]]/C9</f>
        <v>1.2525259772094079E-4</v>
      </c>
    </row>
    <row r="16" spans="2:29" ht="15" customHeight="1" x14ac:dyDescent="0.25">
      <c r="I16" s="11"/>
      <c r="J16" s="11"/>
      <c r="K16" s="11"/>
      <c r="M16" t="s">
        <v>1822</v>
      </c>
      <c r="N16" s="11">
        <v>3648.0760869565211</v>
      </c>
      <c r="O16" s="12">
        <v>4.1569399594187546</v>
      </c>
      <c r="P16" s="14">
        <v>8</v>
      </c>
      <c r="Q16" s="13">
        <v>0.88999982122798493</v>
      </c>
      <c r="R16" s="14">
        <v>9</v>
      </c>
    </row>
    <row r="17" spans="9:23" ht="15" customHeight="1" x14ac:dyDescent="0.25">
      <c r="I17" s="11"/>
      <c r="J17" s="11"/>
      <c r="K17" s="11"/>
      <c r="M17" t="s">
        <v>1823</v>
      </c>
      <c r="N17" s="11">
        <v>56360.021739130454</v>
      </c>
      <c r="O17" s="12">
        <v>2.9793116169687046</v>
      </c>
      <c r="P17" s="14">
        <v>51</v>
      </c>
      <c r="Q17" s="13">
        <v>0.67574055538133815</v>
      </c>
      <c r="R17" s="14">
        <v>29</v>
      </c>
    </row>
    <row r="18" spans="9:23" ht="15" customHeight="1" x14ac:dyDescent="0.25">
      <c r="I18" s="11"/>
      <c r="J18" s="11"/>
      <c r="K18" s="11"/>
      <c r="M18" t="s">
        <v>1824</v>
      </c>
      <c r="N18" s="11">
        <v>33912.184782608732</v>
      </c>
      <c r="O18" s="12">
        <v>3.4266122764005855</v>
      </c>
      <c r="P18" s="14">
        <v>44</v>
      </c>
      <c r="Q18" s="13">
        <v>0.5972269073479739</v>
      </c>
      <c r="R18" s="14">
        <v>37</v>
      </c>
      <c r="T18" s="7" t="s">
        <v>1896</v>
      </c>
      <c r="U18" s="7" t="s">
        <v>2006</v>
      </c>
    </row>
    <row r="19" spans="9:23" ht="15" customHeight="1" x14ac:dyDescent="0.25">
      <c r="M19" t="s">
        <v>1825</v>
      </c>
      <c r="N19" s="11">
        <v>14767.652173913046</v>
      </c>
      <c r="O19" s="12">
        <v>3.8376440575170174</v>
      </c>
      <c r="P19" s="14">
        <v>20</v>
      </c>
      <c r="Q19" s="13">
        <v>0.69296483795369435</v>
      </c>
      <c r="R19" s="14">
        <v>28</v>
      </c>
      <c r="T19" s="7" t="s">
        <v>1897</v>
      </c>
      <c r="U19" s="11">
        <f>SUM(Nurse[RN Hours Contract (excl. Admin, DON)])</f>
        <v>1338.5023913043481</v>
      </c>
    </row>
    <row r="20" spans="9:23" ht="15" customHeight="1" x14ac:dyDescent="0.25">
      <c r="M20" t="s">
        <v>1826</v>
      </c>
      <c r="N20" s="11">
        <v>20228.043478260875</v>
      </c>
      <c r="O20" s="12">
        <v>3.649939445883351</v>
      </c>
      <c r="P20" s="14">
        <v>29</v>
      </c>
      <c r="Q20" s="13">
        <v>0.65163810465453664</v>
      </c>
      <c r="R20" s="14">
        <v>33</v>
      </c>
      <c r="T20" s="7" t="s">
        <v>1898</v>
      </c>
      <c r="U20" s="11">
        <f>SUM(Nurse[RN Admin Hours Contract])</f>
        <v>107.22336956521733</v>
      </c>
      <c r="W20" s="11"/>
    </row>
    <row r="21" spans="9:23" ht="15" customHeight="1" x14ac:dyDescent="0.25">
      <c r="M21" t="s">
        <v>1827</v>
      </c>
      <c r="N21" s="11">
        <v>20988.326086956513</v>
      </c>
      <c r="O21" s="12">
        <v>3.5257540682553339</v>
      </c>
      <c r="P21" s="14">
        <v>39</v>
      </c>
      <c r="Q21" s="13">
        <v>0.24752919065774662</v>
      </c>
      <c r="R21" s="14">
        <v>51</v>
      </c>
      <c r="T21" s="7" t="s">
        <v>1899</v>
      </c>
      <c r="U21" s="11">
        <f>SUM(Nurse[RN DON Hours Contract])</f>
        <v>11.198369565217391</v>
      </c>
    </row>
    <row r="22" spans="9:23" ht="15" customHeight="1" x14ac:dyDescent="0.25">
      <c r="M22" t="s">
        <v>1828</v>
      </c>
      <c r="N22" s="11">
        <v>31567.130434782615</v>
      </c>
      <c r="O22" s="12">
        <v>3.6090746807356027</v>
      </c>
      <c r="P22" s="14">
        <v>32</v>
      </c>
      <c r="Q22" s="13">
        <v>0.64982515178143496</v>
      </c>
      <c r="R22" s="14">
        <v>34</v>
      </c>
      <c r="T22" s="7" t="s">
        <v>1900</v>
      </c>
      <c r="U22" s="11">
        <f>SUM(Nurse[LPN Hours Contract (excl. Admin)])</f>
        <v>1798.5744565217396</v>
      </c>
    </row>
    <row r="23" spans="9:23" ht="15" customHeight="1" x14ac:dyDescent="0.25">
      <c r="M23" t="s">
        <v>1829</v>
      </c>
      <c r="N23" s="11">
        <v>20843.717391304348</v>
      </c>
      <c r="O23" s="12">
        <v>3.7171215599320409</v>
      </c>
      <c r="P23" s="14">
        <v>23</v>
      </c>
      <c r="Q23" s="13">
        <v>0.7752439792618151</v>
      </c>
      <c r="R23" s="14">
        <v>17</v>
      </c>
      <c r="T23" s="7" t="s">
        <v>1901</v>
      </c>
      <c r="U23" s="11">
        <f>SUM(Nurse[LPN Admin Hours Contract])</f>
        <v>36.844239130434786</v>
      </c>
    </row>
    <row r="24" spans="9:23" ht="15" customHeight="1" x14ac:dyDescent="0.25">
      <c r="M24" t="s">
        <v>1830</v>
      </c>
      <c r="N24" s="11">
        <v>4934.9782608695641</v>
      </c>
      <c r="O24" s="12">
        <v>4.3008784012968659</v>
      </c>
      <c r="P24" s="14">
        <v>5</v>
      </c>
      <c r="Q24" s="13">
        <v>1.0343943632190795</v>
      </c>
      <c r="R24" s="14">
        <v>6</v>
      </c>
      <c r="T24" s="7" t="s">
        <v>1902</v>
      </c>
      <c r="U24" s="11">
        <f>SUM(Nurse[CNA Hours Contract])</f>
        <v>7131.3628260869582</v>
      </c>
    </row>
    <row r="25" spans="9:23" ht="15" customHeight="1" x14ac:dyDescent="0.25">
      <c r="M25" t="s">
        <v>1831</v>
      </c>
      <c r="N25" s="11">
        <v>31237.043478260846</v>
      </c>
      <c r="O25" s="12">
        <v>3.669082729256794</v>
      </c>
      <c r="P25" s="14">
        <v>28</v>
      </c>
      <c r="Q25" s="13">
        <v>0.71055695787610029</v>
      </c>
      <c r="R25" s="14">
        <v>24</v>
      </c>
      <c r="T25" s="7" t="s">
        <v>1903</v>
      </c>
      <c r="U25" s="11">
        <f>SUM(Nurse[NA TR Hours Contract])</f>
        <v>0.10467391304347827</v>
      </c>
    </row>
    <row r="26" spans="9:23" ht="15" customHeight="1" x14ac:dyDescent="0.25">
      <c r="M26" t="s">
        <v>1832</v>
      </c>
      <c r="N26" s="11">
        <v>20244.869565217403</v>
      </c>
      <c r="O26" s="12">
        <v>4.1530949172307707</v>
      </c>
      <c r="P26" s="14">
        <v>9</v>
      </c>
      <c r="Q26" s="13">
        <v>1.0613915441808113</v>
      </c>
      <c r="R26" s="14">
        <v>5</v>
      </c>
      <c r="T26" s="7" t="s">
        <v>1904</v>
      </c>
      <c r="U26" s="11">
        <f>SUM(Nurse[Med Aide/Tech Hours Contract])</f>
        <v>0</v>
      </c>
    </row>
    <row r="27" spans="9:23" ht="15" customHeight="1" x14ac:dyDescent="0.25">
      <c r="M27" t="s">
        <v>1833</v>
      </c>
      <c r="N27" s="11">
        <v>31430.967391304355</v>
      </c>
      <c r="O27" s="12">
        <v>2.9948222484817468</v>
      </c>
      <c r="P27" s="14">
        <v>50</v>
      </c>
      <c r="Q27" s="13">
        <v>0.41892845224299335</v>
      </c>
      <c r="R27" s="14">
        <v>47</v>
      </c>
      <c r="T27" s="7" t="s">
        <v>1905</v>
      </c>
      <c r="U27" s="11">
        <f>SUM(Nurse[Total Contract Hours])</f>
        <v>10423.810326086948</v>
      </c>
    </row>
    <row r="28" spans="9:23" ht="15" customHeight="1" x14ac:dyDescent="0.25">
      <c r="M28" t="s">
        <v>1834</v>
      </c>
      <c r="N28" s="11">
        <v>13447.456521739132</v>
      </c>
      <c r="O28" s="12">
        <v>3.9079850319197242</v>
      </c>
      <c r="P28" s="14">
        <v>17</v>
      </c>
      <c r="Q28" s="13">
        <v>0.58742220526590605</v>
      </c>
      <c r="R28" s="14">
        <v>38</v>
      </c>
      <c r="T28" s="7" t="s">
        <v>1926</v>
      </c>
      <c r="U28" s="11">
        <f>SUM(Nurse[Total Nurse Staff Hours])</f>
        <v>167914.06750000009</v>
      </c>
    </row>
    <row r="29" spans="9:23" ht="15" customHeight="1" x14ac:dyDescent="0.25">
      <c r="M29" t="s">
        <v>1835</v>
      </c>
      <c r="N29" s="11">
        <v>3239.3369565217386</v>
      </c>
      <c r="O29" s="12">
        <v>3.7065618970602547</v>
      </c>
      <c r="P29" s="14">
        <v>25</v>
      </c>
      <c r="Q29" s="13">
        <v>0.81876702492122988</v>
      </c>
      <c r="R29" s="14">
        <v>15</v>
      </c>
      <c r="T29" s="7" t="s">
        <v>1906</v>
      </c>
      <c r="U29" s="30">
        <f>U27/U28</f>
        <v>6.2078243242406968E-2</v>
      </c>
    </row>
    <row r="30" spans="9:23" ht="15" customHeight="1" x14ac:dyDescent="0.25">
      <c r="M30" t="s">
        <v>1836</v>
      </c>
      <c r="N30" s="11">
        <v>31207.90217391304</v>
      </c>
      <c r="O30" s="12">
        <v>3.4602131009878692</v>
      </c>
      <c r="P30" s="14">
        <v>42</v>
      </c>
      <c r="Q30" s="13">
        <v>0.53505824367922394</v>
      </c>
      <c r="R30" s="14">
        <v>44</v>
      </c>
    </row>
    <row r="31" spans="9:23" ht="15" customHeight="1" x14ac:dyDescent="0.25">
      <c r="M31" t="s">
        <v>1837</v>
      </c>
      <c r="N31" s="11">
        <v>4519.467391304348</v>
      </c>
      <c r="O31" s="12">
        <v>4.4549235553439095</v>
      </c>
      <c r="P31" s="14">
        <v>4</v>
      </c>
      <c r="Q31" s="13">
        <v>0.8534804986158907</v>
      </c>
      <c r="R31" s="14">
        <v>12</v>
      </c>
      <c r="U31" s="11"/>
    </row>
    <row r="32" spans="9:23" ht="15" customHeight="1" x14ac:dyDescent="0.25">
      <c r="M32" t="s">
        <v>1838</v>
      </c>
      <c r="N32" s="11">
        <v>9552.9891304347821</v>
      </c>
      <c r="O32" s="12">
        <v>3.9874417863746263</v>
      </c>
      <c r="P32" s="14">
        <v>13</v>
      </c>
      <c r="Q32" s="13">
        <v>0.76324079078367268</v>
      </c>
      <c r="R32" s="14">
        <v>18</v>
      </c>
    </row>
    <row r="33" spans="13:23" ht="15" customHeight="1" x14ac:dyDescent="0.25">
      <c r="M33" t="s">
        <v>1839</v>
      </c>
      <c r="N33" s="11">
        <v>5527.1413043478251</v>
      </c>
      <c r="O33" s="12">
        <v>3.7897723880376883</v>
      </c>
      <c r="P33" s="14">
        <v>22</v>
      </c>
      <c r="Q33" s="13">
        <v>0.70854187930312285</v>
      </c>
      <c r="R33" s="14">
        <v>25</v>
      </c>
      <c r="T33" s="49"/>
      <c r="U33" s="50"/>
    </row>
    <row r="34" spans="13:23" ht="15" customHeight="1" x14ac:dyDescent="0.25">
      <c r="M34" t="s">
        <v>1840</v>
      </c>
      <c r="N34" s="11">
        <v>36267.402173912989</v>
      </c>
      <c r="O34" s="12">
        <v>3.5869267047513382</v>
      </c>
      <c r="P34" s="14">
        <v>34</v>
      </c>
      <c r="Q34" s="13">
        <v>0.69307262390678503</v>
      </c>
      <c r="R34" s="14">
        <v>27</v>
      </c>
      <c r="T34" s="51"/>
      <c r="U34" s="52"/>
    </row>
    <row r="35" spans="13:23" ht="15" customHeight="1" x14ac:dyDescent="0.25">
      <c r="M35" t="s">
        <v>1841</v>
      </c>
      <c r="N35" s="11">
        <v>4756.804347826087</v>
      </c>
      <c r="O35" s="12">
        <v>3.5403690137240473</v>
      </c>
      <c r="P35" s="14">
        <v>38</v>
      </c>
      <c r="Q35" s="13">
        <v>0.66842913812250659</v>
      </c>
      <c r="R35" s="14">
        <v>30</v>
      </c>
      <c r="T35" s="53"/>
      <c r="U35" s="54"/>
    </row>
    <row r="36" spans="13:23" ht="15" customHeight="1" x14ac:dyDescent="0.25">
      <c r="M36" t="s">
        <v>1842</v>
      </c>
      <c r="N36" s="11">
        <v>5172.9782608695668</v>
      </c>
      <c r="O36" s="12">
        <v>3.8502402324789768</v>
      </c>
      <c r="P36" s="14">
        <v>19</v>
      </c>
      <c r="Q36" s="13">
        <v>0.77957656215198534</v>
      </c>
      <c r="R36" s="14">
        <v>16</v>
      </c>
      <c r="T36" s="53"/>
      <c r="U36" s="54"/>
    </row>
    <row r="37" spans="13:23" ht="15" customHeight="1" x14ac:dyDescent="0.25">
      <c r="M37" t="s">
        <v>1843</v>
      </c>
      <c r="N37" s="11">
        <v>91180.445652173919</v>
      </c>
      <c r="O37" s="12">
        <v>3.3841995453115512</v>
      </c>
      <c r="P37" s="14">
        <v>46</v>
      </c>
      <c r="Q37" s="13">
        <v>0.63938540645812103</v>
      </c>
      <c r="R37" s="14">
        <v>35</v>
      </c>
      <c r="T37" s="53"/>
      <c r="U37" s="54"/>
      <c r="W37" s="12"/>
    </row>
    <row r="38" spans="13:23" ht="15" customHeight="1" x14ac:dyDescent="0.25">
      <c r="M38" t="s">
        <v>1844</v>
      </c>
      <c r="N38" s="11">
        <v>61588.445652173861</v>
      </c>
      <c r="O38" s="12">
        <v>3.4122058238267097</v>
      </c>
      <c r="P38" s="14">
        <v>45</v>
      </c>
      <c r="Q38" s="13">
        <v>0.58208364887753339</v>
      </c>
      <c r="R38" s="14">
        <v>39</v>
      </c>
      <c r="T38" s="49"/>
      <c r="U38" s="49"/>
    </row>
    <row r="39" spans="13:23" ht="15" customHeight="1" x14ac:dyDescent="0.25">
      <c r="M39" t="s">
        <v>1845</v>
      </c>
      <c r="N39" s="11">
        <v>15250.72826086957</v>
      </c>
      <c r="O39" s="12">
        <v>3.6884554835941534</v>
      </c>
      <c r="P39" s="14">
        <v>26</v>
      </c>
      <c r="Q39" s="13">
        <v>0.36361032652040087</v>
      </c>
      <c r="R39" s="14">
        <v>50</v>
      </c>
    </row>
    <row r="40" spans="13:23" ht="15" customHeight="1" x14ac:dyDescent="0.25">
      <c r="M40" t="s">
        <v>1846</v>
      </c>
      <c r="N40" s="11">
        <v>6106.5760869565238</v>
      </c>
      <c r="O40" s="12">
        <v>4.7231716164861455</v>
      </c>
      <c r="P40" s="14">
        <v>2</v>
      </c>
      <c r="Q40" s="13">
        <v>0.74970906275309002</v>
      </c>
      <c r="R40" s="14">
        <v>20</v>
      </c>
    </row>
    <row r="41" spans="13:23" ht="15" customHeight="1" x14ac:dyDescent="0.25">
      <c r="M41" t="s">
        <v>1847</v>
      </c>
      <c r="N41" s="11">
        <v>63468.804347826132</v>
      </c>
      <c r="O41" s="12">
        <v>3.5005099201422096</v>
      </c>
      <c r="P41" s="14">
        <v>41</v>
      </c>
      <c r="Q41" s="13">
        <v>0.71129022131721642</v>
      </c>
      <c r="R41" s="14">
        <v>22</v>
      </c>
    </row>
    <row r="42" spans="13:23" ht="15" customHeight="1" x14ac:dyDescent="0.25">
      <c r="M42" t="s">
        <v>1848</v>
      </c>
      <c r="N42" s="11">
        <v>6268.7065217391309</v>
      </c>
      <c r="O42" s="12">
        <v>3.4431534485479123</v>
      </c>
      <c r="P42" s="14">
        <v>43</v>
      </c>
      <c r="Q42" s="13">
        <v>0.75944399458316914</v>
      </c>
      <c r="R42" s="14">
        <v>19</v>
      </c>
    </row>
    <row r="43" spans="13:23" ht="15" customHeight="1" x14ac:dyDescent="0.25">
      <c r="M43" t="s">
        <v>1849</v>
      </c>
      <c r="N43" s="11">
        <v>14918.402173913038</v>
      </c>
      <c r="O43" s="12">
        <v>3.5435185898944495</v>
      </c>
      <c r="P43" s="14">
        <v>37</v>
      </c>
      <c r="Q43" s="13">
        <v>0.53974215533339709</v>
      </c>
      <c r="R43" s="14">
        <v>43</v>
      </c>
    </row>
    <row r="44" spans="13:23" ht="15" customHeight="1" x14ac:dyDescent="0.25">
      <c r="M44" t="s">
        <v>1850</v>
      </c>
      <c r="N44" s="11">
        <v>4723.108695652174</v>
      </c>
      <c r="O44" s="12">
        <v>3.5677603181397655</v>
      </c>
      <c r="P44" s="14">
        <v>35</v>
      </c>
      <c r="Q44" s="13">
        <v>0.8353498064557705</v>
      </c>
      <c r="R44" s="14">
        <v>14</v>
      </c>
    </row>
    <row r="45" spans="13:23" ht="15" customHeight="1" x14ac:dyDescent="0.25">
      <c r="M45" t="s">
        <v>1851</v>
      </c>
      <c r="N45" s="11">
        <v>23313.304347826088</v>
      </c>
      <c r="O45" s="12">
        <v>3.6229993323461502</v>
      </c>
      <c r="P45" s="14">
        <v>30</v>
      </c>
      <c r="Q45" s="13">
        <v>0.54875251302670991</v>
      </c>
      <c r="R45" s="14">
        <v>42</v>
      </c>
    </row>
    <row r="46" spans="13:23" ht="15" customHeight="1" x14ac:dyDescent="0.25">
      <c r="M46" t="s">
        <v>1852</v>
      </c>
      <c r="N46" s="11">
        <v>79347.152173913142</v>
      </c>
      <c r="O46" s="12">
        <v>3.2995330042529103</v>
      </c>
      <c r="P46" s="14">
        <v>49</v>
      </c>
      <c r="Q46" s="13">
        <v>0.37572269654892942</v>
      </c>
      <c r="R46" s="14">
        <v>48</v>
      </c>
    </row>
    <row r="47" spans="13:23" ht="15" customHeight="1" x14ac:dyDescent="0.25">
      <c r="M47" t="s">
        <v>1853</v>
      </c>
      <c r="N47" s="11">
        <v>5298.0652173913022</v>
      </c>
      <c r="O47" s="12">
        <v>3.9381061380077234</v>
      </c>
      <c r="P47" s="14">
        <v>16</v>
      </c>
      <c r="Q47" s="13">
        <v>1.0787532569313658</v>
      </c>
      <c r="R47" s="14">
        <v>4</v>
      </c>
    </row>
    <row r="48" spans="13:23" ht="15" customHeight="1" x14ac:dyDescent="0.25">
      <c r="M48" t="s">
        <v>1854</v>
      </c>
      <c r="N48" s="11">
        <v>24257.923913043476</v>
      </c>
      <c r="O48" s="12">
        <v>3.3229098335864258</v>
      </c>
      <c r="P48" s="14">
        <v>48</v>
      </c>
      <c r="Q48" s="13">
        <v>0.51671344952724996</v>
      </c>
      <c r="R48" s="14">
        <v>45</v>
      </c>
    </row>
    <row r="49" spans="13:18" ht="15" customHeight="1" x14ac:dyDescent="0.25">
      <c r="M49" t="s">
        <v>1855</v>
      </c>
      <c r="N49" s="11">
        <v>2238.2826086956525</v>
      </c>
      <c r="O49" s="12">
        <v>3.9486413302124101</v>
      </c>
      <c r="P49" s="14">
        <v>15</v>
      </c>
      <c r="Q49" s="13">
        <v>0.74947480113829501</v>
      </c>
      <c r="R49" s="14">
        <v>21</v>
      </c>
    </row>
    <row r="50" spans="13:18" ht="15" customHeight="1" x14ac:dyDescent="0.25">
      <c r="M50" t="s">
        <v>1856</v>
      </c>
      <c r="N50" s="11">
        <v>12189.869565217394</v>
      </c>
      <c r="O50" s="12">
        <v>4.070232035153925</v>
      </c>
      <c r="P50" s="14">
        <v>11</v>
      </c>
      <c r="Q50" s="13">
        <v>0.87998641958575707</v>
      </c>
      <c r="R50" s="14">
        <v>11</v>
      </c>
    </row>
    <row r="51" spans="13:18" ht="15" customHeight="1" x14ac:dyDescent="0.25">
      <c r="M51" t="s">
        <v>1857</v>
      </c>
      <c r="N51" s="11">
        <v>18067.565217391315</v>
      </c>
      <c r="O51" s="12">
        <v>3.8287163581628367</v>
      </c>
      <c r="P51" s="14">
        <v>21</v>
      </c>
      <c r="Q51" s="13">
        <v>0.95168056979357585</v>
      </c>
      <c r="R51" s="14">
        <v>8</v>
      </c>
    </row>
    <row r="52" spans="13:18" ht="15" customHeight="1" x14ac:dyDescent="0.25">
      <c r="M52" t="s">
        <v>1858</v>
      </c>
      <c r="N52" s="11">
        <v>8857.8043478260879</v>
      </c>
      <c r="O52" s="12">
        <v>3.6103887016853227</v>
      </c>
      <c r="P52" s="14">
        <v>31</v>
      </c>
      <c r="Q52" s="13">
        <v>0.6354275031352844</v>
      </c>
      <c r="R52" s="14">
        <v>36</v>
      </c>
    </row>
    <row r="53" spans="13:18" ht="15" customHeight="1" x14ac:dyDescent="0.25">
      <c r="M53" t="s">
        <v>1859</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1943</v>
      </c>
      <c r="D2" s="40"/>
    </row>
    <row r="3" spans="2:4" x14ac:dyDescent="0.25">
      <c r="C3" s="41" t="s">
        <v>1893</v>
      </c>
      <c r="D3" s="42" t="s">
        <v>1944</v>
      </c>
    </row>
    <row r="4" spans="2:4" x14ac:dyDescent="0.25">
      <c r="C4" s="43" t="s">
        <v>1879</v>
      </c>
      <c r="D4" s="44" t="s">
        <v>1945</v>
      </c>
    </row>
    <row r="5" spans="2:4" x14ac:dyDescent="0.25">
      <c r="C5" s="43" t="s">
        <v>1946</v>
      </c>
      <c r="D5" s="44" t="s">
        <v>1947</v>
      </c>
    </row>
    <row r="6" spans="2:4" ht="15.6" customHeight="1" x14ac:dyDescent="0.25">
      <c r="C6" s="43" t="s">
        <v>1895</v>
      </c>
      <c r="D6" s="44" t="s">
        <v>1948</v>
      </c>
    </row>
    <row r="7" spans="2:4" ht="15.6" customHeight="1" x14ac:dyDescent="0.25">
      <c r="C7" s="43" t="s">
        <v>1894</v>
      </c>
      <c r="D7" s="44" t="s">
        <v>1949</v>
      </c>
    </row>
    <row r="8" spans="2:4" x14ac:dyDescent="0.25">
      <c r="C8" s="43" t="s">
        <v>1950</v>
      </c>
      <c r="D8" s="44" t="s">
        <v>1951</v>
      </c>
    </row>
    <row r="9" spans="2:4" x14ac:dyDescent="0.25">
      <c r="C9" s="45" t="s">
        <v>1952</v>
      </c>
      <c r="D9" s="43" t="s">
        <v>1953</v>
      </c>
    </row>
    <row r="10" spans="2:4" x14ac:dyDescent="0.25">
      <c r="B10" s="46"/>
      <c r="C10" s="43" t="s">
        <v>1954</v>
      </c>
      <c r="D10" s="44" t="s">
        <v>1955</v>
      </c>
    </row>
    <row r="11" spans="2:4" x14ac:dyDescent="0.25">
      <c r="C11" s="43" t="s">
        <v>1847</v>
      </c>
      <c r="D11" s="44" t="s">
        <v>1956</v>
      </c>
    </row>
    <row r="12" spans="2:4" x14ac:dyDescent="0.25">
      <c r="C12" s="43" t="s">
        <v>1957</v>
      </c>
      <c r="D12" s="44" t="s">
        <v>1958</v>
      </c>
    </row>
    <row r="13" spans="2:4" x14ac:dyDescent="0.25">
      <c r="C13" s="43" t="s">
        <v>1954</v>
      </c>
      <c r="D13" s="44" t="s">
        <v>1955</v>
      </c>
    </row>
    <row r="14" spans="2:4" x14ac:dyDescent="0.25">
      <c r="C14" s="43" t="s">
        <v>1847</v>
      </c>
      <c r="D14" s="44" t="s">
        <v>1959</v>
      </c>
    </row>
    <row r="15" spans="2:4" x14ac:dyDescent="0.25">
      <c r="C15" s="47" t="s">
        <v>1957</v>
      </c>
      <c r="D15" s="48" t="s">
        <v>1958</v>
      </c>
    </row>
    <row r="17" spans="3:4" ht="23.25" x14ac:dyDescent="0.35">
      <c r="C17" s="39" t="s">
        <v>1960</v>
      </c>
      <c r="D17" s="40"/>
    </row>
    <row r="18" spans="3:4" x14ac:dyDescent="0.25">
      <c r="C18" s="43" t="s">
        <v>1879</v>
      </c>
      <c r="D18" s="44" t="s">
        <v>1961</v>
      </c>
    </row>
    <row r="19" spans="3:4" x14ac:dyDescent="0.25">
      <c r="C19" s="43" t="s">
        <v>1869</v>
      </c>
      <c r="D19" s="44" t="s">
        <v>1962</v>
      </c>
    </row>
    <row r="20" spans="3:4" x14ac:dyDescent="0.25">
      <c r="C20" s="45" t="s">
        <v>1963</v>
      </c>
      <c r="D20" s="43" t="s">
        <v>1964</v>
      </c>
    </row>
    <row r="21" spans="3:4" x14ac:dyDescent="0.25">
      <c r="C21" s="43" t="s">
        <v>1965</v>
      </c>
      <c r="D21" s="44" t="s">
        <v>1966</v>
      </c>
    </row>
    <row r="22" spans="3:4" x14ac:dyDescent="0.25">
      <c r="C22" s="43" t="s">
        <v>1967</v>
      </c>
      <c r="D22" s="44" t="s">
        <v>1968</v>
      </c>
    </row>
    <row r="23" spans="3:4" x14ac:dyDescent="0.25">
      <c r="C23" s="43" t="s">
        <v>1969</v>
      </c>
      <c r="D23" s="44" t="s">
        <v>1970</v>
      </c>
    </row>
    <row r="24" spans="3:4" x14ac:dyDescent="0.25">
      <c r="C24" s="43" t="s">
        <v>1971</v>
      </c>
      <c r="D24" s="44" t="s">
        <v>1972</v>
      </c>
    </row>
    <row r="25" spans="3:4" x14ac:dyDescent="0.25">
      <c r="C25" s="43" t="s">
        <v>1885</v>
      </c>
      <c r="D25" s="44" t="s">
        <v>1973</v>
      </c>
    </row>
    <row r="26" spans="3:4" x14ac:dyDescent="0.25">
      <c r="C26" s="43" t="s">
        <v>1967</v>
      </c>
      <c r="D26" s="44" t="s">
        <v>1968</v>
      </c>
    </row>
    <row r="27" spans="3:4" x14ac:dyDescent="0.25">
      <c r="C27" s="43" t="s">
        <v>1969</v>
      </c>
      <c r="D27" s="44" t="s">
        <v>1970</v>
      </c>
    </row>
    <row r="28" spans="3:4" x14ac:dyDescent="0.25">
      <c r="C28" s="47" t="s">
        <v>1971</v>
      </c>
      <c r="D28" s="48" t="s">
        <v>1972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3.xml>��< ? x m l   v e r s i o n = " 1 . 0 "   e n c o d i n g = " U T F - 1 6 " ? > < G e m i n i   x m l n s = " h t t p : / / g e m i n i / p i v o t c u s t o m i z a t i o n / P o w e r P i v o t V e r s i o n " > < C u s t o m C o n t e n t > < ! [ C D A T A [ 2 0 1 5 . 1 3 0 . 1 6 0 5 . 4 0 6 ] ] > < / C u s t o m C o n t e n t > < / G e m i n i > 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Props1.xml><?xml version="1.0" encoding="utf-8"?>
<ds:datastoreItem xmlns:ds="http://schemas.openxmlformats.org/officeDocument/2006/customXml" ds:itemID="{696E26E2-54FB-4F48-A7C1-42B31EB870F2}">
  <ds:schemaRefs>
    <ds:schemaRef ds:uri="http://schemas.microsoft.com/DataMashup"/>
  </ds:schemaRefs>
</ds:datastoreItem>
</file>

<file path=customXml/itemProps2.xml><?xml version="1.0" encoding="utf-8"?>
<ds:datastoreItem xmlns:ds="http://schemas.openxmlformats.org/officeDocument/2006/customXml" ds:itemID="{A4A438E6-B8DE-4271-94C6-683D0D7167DF}">
  <ds:schemaRefs/>
</ds:datastoreItem>
</file>

<file path=customXml/itemProps3.xml><?xml version="1.0" encoding="utf-8"?>
<ds:datastoreItem xmlns:ds="http://schemas.openxmlformats.org/officeDocument/2006/customXml" ds:itemID="{97E02576-7B1E-4A71-8318-92E74C9030BB}">
  <ds:schemaRefs/>
</ds:datastoreItem>
</file>

<file path=customXml/itemProps4.xml><?xml version="1.0" encoding="utf-8"?>
<ds:datastoreItem xmlns:ds="http://schemas.openxmlformats.org/officeDocument/2006/customXml" ds:itemID="{80E33DC4-4DD3-49B7-9092-FE12AD1B1012}">
  <ds:schemaRefs/>
</ds:datastoreItem>
</file>

<file path=customXml/itemProps5.xml><?xml version="1.0" encoding="utf-8"?>
<ds:datastoreItem xmlns:ds="http://schemas.openxmlformats.org/officeDocument/2006/customXml" ds:itemID="{4A0F9BBD-0722-44C0-A51D-871F1E608662}">
  <ds:schemaRefs/>
</ds:datastoreItem>
</file>

<file path=customXml/itemProps6.xml><?xml version="1.0" encoding="utf-8"?>
<ds:datastoreItem xmlns:ds="http://schemas.openxmlformats.org/officeDocument/2006/customXml" ds:itemID="{5E70A7C7-2103-44AA-8B08-92C32F7E8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2022-03-02T16:18:02Z</dcterms:modified>
</cp:coreProperties>
</file>