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5BECC1B6-2A41-4E1C-A46A-39C1A4E87B05}" xr6:coauthVersionLast="47" xr6:coauthVersionMax="47" xr10:uidLastSave="{00000000-0000-0000-0000-000000000000}"/>
  <bookViews>
    <workbookView xWindow="-120" yWindow="-120" windowWidth="29040" windowHeight="15720"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C8" i="6"/>
  <c r="C7" i="6"/>
  <c r="C6" i="6"/>
  <c r="C5" i="6"/>
  <c r="C4" i="6"/>
  <c r="C3" i="6"/>
  <c r="U15" i="6"/>
  <c r="U14" i="6"/>
  <c r="U13" i="6"/>
  <c r="U11" i="6"/>
  <c r="U10" i="6"/>
  <c r="U8" i="6"/>
  <c r="U7" i="6"/>
  <c r="U6" i="6"/>
  <c r="W15" i="6" l="1"/>
  <c r="W11" i="6"/>
  <c r="W8" i="6"/>
  <c r="W10" i="6"/>
  <c r="W7"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<sst xmlns="http://schemas.openxmlformats.org/spreadsheetml/2006/main" count="7492" uniqueCount="1417">
  <si>
    <t>165006</t>
  </si>
  <si>
    <t>165017</t>
  </si>
  <si>
    <t>165019</t>
  </si>
  <si>
    <t>165030</t>
  </si>
  <si>
    <t>165033</t>
  </si>
  <si>
    <t>165034</t>
  </si>
  <si>
    <t>165049</t>
  </si>
  <si>
    <t>165072</t>
  </si>
  <si>
    <t>165081</t>
  </si>
  <si>
    <t>165082</t>
  </si>
  <si>
    <t>165104</t>
  </si>
  <si>
    <t>165110</t>
  </si>
  <si>
    <t>165118</t>
  </si>
  <si>
    <t>165135</t>
  </si>
  <si>
    <t>165145</t>
  </si>
  <si>
    <t>165146</t>
  </si>
  <si>
    <t>165147</t>
  </si>
  <si>
    <t>165151</t>
  </si>
  <si>
    <t>165152</t>
  </si>
  <si>
    <t>165155</t>
  </si>
  <si>
    <t>165156</t>
  </si>
  <si>
    <t>165157</t>
  </si>
  <si>
    <t>165158</t>
  </si>
  <si>
    <t>165161</t>
  </si>
  <si>
    <t>165162</t>
  </si>
  <si>
    <t>165165</t>
  </si>
  <si>
    <t>165167</t>
  </si>
  <si>
    <t>165169</t>
  </si>
  <si>
    <t>165170</t>
  </si>
  <si>
    <t>165171</t>
  </si>
  <si>
    <t>165172</t>
  </si>
  <si>
    <t>165173</t>
  </si>
  <si>
    <t>165174</t>
  </si>
  <si>
    <t>165175</t>
  </si>
  <si>
    <t>165176</t>
  </si>
  <si>
    <t>165177</t>
  </si>
  <si>
    <t>165178</t>
  </si>
  <si>
    <t>165179</t>
  </si>
  <si>
    <t>165180</t>
  </si>
  <si>
    <t>165181</t>
  </si>
  <si>
    <t>165183</t>
  </si>
  <si>
    <t>165185</t>
  </si>
  <si>
    <t>165186</t>
  </si>
  <si>
    <t>165187</t>
  </si>
  <si>
    <t>165188</t>
  </si>
  <si>
    <t>165189</t>
  </si>
  <si>
    <t>165190</t>
  </si>
  <si>
    <t>165191</t>
  </si>
  <si>
    <t>165192</t>
  </si>
  <si>
    <t>165193</t>
  </si>
  <si>
    <t>165196</t>
  </si>
  <si>
    <t>165197</t>
  </si>
  <si>
    <t>165198</t>
  </si>
  <si>
    <t>165199</t>
  </si>
  <si>
    <t>165202</t>
  </si>
  <si>
    <t>165203</t>
  </si>
  <si>
    <t>165204</t>
  </si>
  <si>
    <t>165205</t>
  </si>
  <si>
    <t>165206</t>
  </si>
  <si>
    <t>165207</t>
  </si>
  <si>
    <t>165208</t>
  </si>
  <si>
    <t>165209</t>
  </si>
  <si>
    <t>165210</t>
  </si>
  <si>
    <t>165211</t>
  </si>
  <si>
    <t>165213</t>
  </si>
  <si>
    <t>165214</t>
  </si>
  <si>
    <t>165215</t>
  </si>
  <si>
    <t>165217</t>
  </si>
  <si>
    <t>165218</t>
  </si>
  <si>
    <t>165219</t>
  </si>
  <si>
    <t>165220</t>
  </si>
  <si>
    <t>165222</t>
  </si>
  <si>
    <t>165223</t>
  </si>
  <si>
    <t>165224</t>
  </si>
  <si>
    <t>165225</t>
  </si>
  <si>
    <t>165226</t>
  </si>
  <si>
    <t>165227</t>
  </si>
  <si>
    <t>165228</t>
  </si>
  <si>
    <t>165230</t>
  </si>
  <si>
    <t>165231</t>
  </si>
  <si>
    <t>165232</t>
  </si>
  <si>
    <t>165233</t>
  </si>
  <si>
    <t>165234</t>
  </si>
  <si>
    <t>165235</t>
  </si>
  <si>
    <t>165236</t>
  </si>
  <si>
    <t>165237</t>
  </si>
  <si>
    <t>165238</t>
  </si>
  <si>
    <t>165239</t>
  </si>
  <si>
    <t>165240</t>
  </si>
  <si>
    <t>165241</t>
  </si>
  <si>
    <t>165243</t>
  </si>
  <si>
    <t>165245</t>
  </si>
  <si>
    <t>165247</t>
  </si>
  <si>
    <t>165248</t>
  </si>
  <si>
    <t>165249</t>
  </si>
  <si>
    <t>165251</t>
  </si>
  <si>
    <t>165252</t>
  </si>
  <si>
    <t>165253</t>
  </si>
  <si>
    <t>165254</t>
  </si>
  <si>
    <t>165255</t>
  </si>
  <si>
    <t>165256</t>
  </si>
  <si>
    <t>165257</t>
  </si>
  <si>
    <t>165259</t>
  </si>
  <si>
    <t>165260</t>
  </si>
  <si>
    <t>165261</t>
  </si>
  <si>
    <t>165262</t>
  </si>
  <si>
    <t>165263</t>
  </si>
  <si>
    <t>165264</t>
  </si>
  <si>
    <t>165265</t>
  </si>
  <si>
    <t>165266</t>
  </si>
  <si>
    <t>165267</t>
  </si>
  <si>
    <t>165268</t>
  </si>
  <si>
    <t>165269</t>
  </si>
  <si>
    <t>165270</t>
  </si>
  <si>
    <t>165271</t>
  </si>
  <si>
    <t>165272</t>
  </si>
  <si>
    <t>165273</t>
  </si>
  <si>
    <t>165274</t>
  </si>
  <si>
    <t>165275</t>
  </si>
  <si>
    <t>165278</t>
  </si>
  <si>
    <t>165279</t>
  </si>
  <si>
    <t>165280</t>
  </si>
  <si>
    <t>165281</t>
  </si>
  <si>
    <t>165282</t>
  </si>
  <si>
    <t>165283</t>
  </si>
  <si>
    <t>165284</t>
  </si>
  <si>
    <t>165285</t>
  </si>
  <si>
    <t>165286</t>
  </si>
  <si>
    <t>165287</t>
  </si>
  <si>
    <t>165288</t>
  </si>
  <si>
    <t>165290</t>
  </si>
  <si>
    <t>165291</t>
  </si>
  <si>
    <t>165292</t>
  </si>
  <si>
    <t>165293</t>
  </si>
  <si>
    <t>165294</t>
  </si>
  <si>
    <t>165295</t>
  </si>
  <si>
    <t>165296</t>
  </si>
  <si>
    <t>165297</t>
  </si>
  <si>
    <t>165298</t>
  </si>
  <si>
    <t>165300</t>
  </si>
  <si>
    <t>165301</t>
  </si>
  <si>
    <t>165302</t>
  </si>
  <si>
    <t>165303</t>
  </si>
  <si>
    <t>165304</t>
  </si>
  <si>
    <t>165305</t>
  </si>
  <si>
    <t>165306</t>
  </si>
  <si>
    <t>165307</t>
  </si>
  <si>
    <t>165308</t>
  </si>
  <si>
    <t>165309</t>
  </si>
  <si>
    <t>165310</t>
  </si>
  <si>
    <t>165311</t>
  </si>
  <si>
    <t>165312</t>
  </si>
  <si>
    <t>165313</t>
  </si>
  <si>
    <t>165314</t>
  </si>
  <si>
    <t>165316</t>
  </si>
  <si>
    <t>165318</t>
  </si>
  <si>
    <t>165320</t>
  </si>
  <si>
    <t>165322</t>
  </si>
  <si>
    <t>165323</t>
  </si>
  <si>
    <t>165324</t>
  </si>
  <si>
    <t>165325</t>
  </si>
  <si>
    <t>165326</t>
  </si>
  <si>
    <t>165327</t>
  </si>
  <si>
    <t>165329</t>
  </si>
  <si>
    <t>165330</t>
  </si>
  <si>
    <t>165331</t>
  </si>
  <si>
    <t>165332</t>
  </si>
  <si>
    <t>165333</t>
  </si>
  <si>
    <t>165334</t>
  </si>
  <si>
    <t>165335</t>
  </si>
  <si>
    <t>165336</t>
  </si>
  <si>
    <t>165337</t>
  </si>
  <si>
    <t>165338</t>
  </si>
  <si>
    <t>165339</t>
  </si>
  <si>
    <t>165340</t>
  </si>
  <si>
    <t>165341</t>
  </si>
  <si>
    <t>165342</t>
  </si>
  <si>
    <t>165343</t>
  </si>
  <si>
    <t>165344</t>
  </si>
  <si>
    <t>165345</t>
  </si>
  <si>
    <t>165346</t>
  </si>
  <si>
    <t>165347</t>
  </si>
  <si>
    <t>165349</t>
  </si>
  <si>
    <t>165350</t>
  </si>
  <si>
    <t>165351</t>
  </si>
  <si>
    <t>165352</t>
  </si>
  <si>
    <t>165353</t>
  </si>
  <si>
    <t>165354</t>
  </si>
  <si>
    <t>165355</t>
  </si>
  <si>
    <t>165356</t>
  </si>
  <si>
    <t>165357</t>
  </si>
  <si>
    <t>165359</t>
  </si>
  <si>
    <t>165361</t>
  </si>
  <si>
    <t>165362</t>
  </si>
  <si>
    <t>165363</t>
  </si>
  <si>
    <t>165364</t>
  </si>
  <si>
    <t>165365</t>
  </si>
  <si>
    <t>165366</t>
  </si>
  <si>
    <t>165367</t>
  </si>
  <si>
    <t>165369</t>
  </si>
  <si>
    <t>165371</t>
  </si>
  <si>
    <t>165372</t>
  </si>
  <si>
    <t>165373</t>
  </si>
  <si>
    <t>165374</t>
  </si>
  <si>
    <t>165375</t>
  </si>
  <si>
    <t>165376</t>
  </si>
  <si>
    <t>165377</t>
  </si>
  <si>
    <t>165379</t>
  </si>
  <si>
    <t>165380</t>
  </si>
  <si>
    <t>165381</t>
  </si>
  <si>
    <t>165382</t>
  </si>
  <si>
    <t>165383</t>
  </si>
  <si>
    <t>165384</t>
  </si>
  <si>
    <t>165385</t>
  </si>
  <si>
    <t>165386</t>
  </si>
  <si>
    <t>165387</t>
  </si>
  <si>
    <t>165388</t>
  </si>
  <si>
    <t>165389</t>
  </si>
  <si>
    <t>165390</t>
  </si>
  <si>
    <t>165391</t>
  </si>
  <si>
    <t>165394</t>
  </si>
  <si>
    <t>165395</t>
  </si>
  <si>
    <t>165396</t>
  </si>
  <si>
    <t>165397</t>
  </si>
  <si>
    <t>165399</t>
  </si>
  <si>
    <t>165401</t>
  </si>
  <si>
    <t>165402</t>
  </si>
  <si>
    <t>165404</t>
  </si>
  <si>
    <t>165405</t>
  </si>
  <si>
    <t>165406</t>
  </si>
  <si>
    <t>165408</t>
  </si>
  <si>
    <t>165411</t>
  </si>
  <si>
    <t>165412</t>
  </si>
  <si>
    <t>165413</t>
  </si>
  <si>
    <t>165414</t>
  </si>
  <si>
    <t>165418</t>
  </si>
  <si>
    <t>165420</t>
  </si>
  <si>
    <t>165421</t>
  </si>
  <si>
    <t>165423</t>
  </si>
  <si>
    <t>165424</t>
  </si>
  <si>
    <t>165425</t>
  </si>
  <si>
    <t>165426</t>
  </si>
  <si>
    <t>165427</t>
  </si>
  <si>
    <t>165428</t>
  </si>
  <si>
    <t>165431</t>
  </si>
  <si>
    <t>165432</t>
  </si>
  <si>
    <t>165433</t>
  </si>
  <si>
    <t>165434</t>
  </si>
  <si>
    <t>165435</t>
  </si>
  <si>
    <t>165436</t>
  </si>
  <si>
    <t>165437</t>
  </si>
  <si>
    <t>165438</t>
  </si>
  <si>
    <t>165439</t>
  </si>
  <si>
    <t>165440</t>
  </si>
  <si>
    <t>165441</t>
  </si>
  <si>
    <t>165442</t>
  </si>
  <si>
    <t>165443</t>
  </si>
  <si>
    <t>165444</t>
  </si>
  <si>
    <t>165445</t>
  </si>
  <si>
    <t>165446</t>
  </si>
  <si>
    <t>165447</t>
  </si>
  <si>
    <t>165448</t>
  </si>
  <si>
    <t>165449</t>
  </si>
  <si>
    <t>165450</t>
  </si>
  <si>
    <t>165451</t>
  </si>
  <si>
    <t>165452</t>
  </si>
  <si>
    <t>165453</t>
  </si>
  <si>
    <t>165455</t>
  </si>
  <si>
    <t>165456</t>
  </si>
  <si>
    <t>165458</t>
  </si>
  <si>
    <t>165460</t>
  </si>
  <si>
    <t>165461</t>
  </si>
  <si>
    <t>165462</t>
  </si>
  <si>
    <t>165463</t>
  </si>
  <si>
    <t>165465</t>
  </si>
  <si>
    <t>165466</t>
  </si>
  <si>
    <t>165467</t>
  </si>
  <si>
    <t>165468</t>
  </si>
  <si>
    <t>165470</t>
  </si>
  <si>
    <t>165471</t>
  </si>
  <si>
    <t>165472</t>
  </si>
  <si>
    <t>165473</t>
  </si>
  <si>
    <t>165474</t>
  </si>
  <si>
    <t>165475</t>
  </si>
  <si>
    <t>165476</t>
  </si>
  <si>
    <t>165478</t>
  </si>
  <si>
    <t>165479</t>
  </si>
  <si>
    <t>165480</t>
  </si>
  <si>
    <t>165481</t>
  </si>
  <si>
    <t>165482</t>
  </si>
  <si>
    <t>165483</t>
  </si>
  <si>
    <t>165484</t>
  </si>
  <si>
    <t>165485</t>
  </si>
  <si>
    <t>165486</t>
  </si>
  <si>
    <t>165487</t>
  </si>
  <si>
    <t>165488</t>
  </si>
  <si>
    <t>165489</t>
  </si>
  <si>
    <t>165490</t>
  </si>
  <si>
    <t>165491</t>
  </si>
  <si>
    <t>165492</t>
  </si>
  <si>
    <t>165494</t>
  </si>
  <si>
    <t>165495</t>
  </si>
  <si>
    <t>165497</t>
  </si>
  <si>
    <t>165498</t>
  </si>
  <si>
    <t>165499</t>
  </si>
  <si>
    <t>165501</t>
  </si>
  <si>
    <t>165502</t>
  </si>
  <si>
    <t>165503</t>
  </si>
  <si>
    <t>165504</t>
  </si>
  <si>
    <t>165507</t>
  </si>
  <si>
    <t>165508</t>
  </si>
  <si>
    <t>165509</t>
  </si>
  <si>
    <t>165510</t>
  </si>
  <si>
    <t>165511</t>
  </si>
  <si>
    <t>165513</t>
  </si>
  <si>
    <t>165514</t>
  </si>
  <si>
    <t>165515</t>
  </si>
  <si>
    <t>165516</t>
  </si>
  <si>
    <t>165521</t>
  </si>
  <si>
    <t>165522</t>
  </si>
  <si>
    <t>165523</t>
  </si>
  <si>
    <t>165524</t>
  </si>
  <si>
    <t>165525</t>
  </si>
  <si>
    <t>165527</t>
  </si>
  <si>
    <t>165528</t>
  </si>
  <si>
    <t>165529</t>
  </si>
  <si>
    <t>165530</t>
  </si>
  <si>
    <t>165531</t>
  </si>
  <si>
    <t>165532</t>
  </si>
  <si>
    <t>165533</t>
  </si>
  <si>
    <t>165534</t>
  </si>
  <si>
    <t>165535</t>
  </si>
  <si>
    <t>165536</t>
  </si>
  <si>
    <t>165537</t>
  </si>
  <si>
    <t>165538</t>
  </si>
  <si>
    <t>165539</t>
  </si>
  <si>
    <t>165540</t>
  </si>
  <si>
    <t>165541</t>
  </si>
  <si>
    <t>165542</t>
  </si>
  <si>
    <t>165543</t>
  </si>
  <si>
    <t>165545</t>
  </si>
  <si>
    <t>165546</t>
  </si>
  <si>
    <t>165547</t>
  </si>
  <si>
    <t>165548</t>
  </si>
  <si>
    <t>165549</t>
  </si>
  <si>
    <t>165550</t>
  </si>
  <si>
    <t>165552</t>
  </si>
  <si>
    <t>165553</t>
  </si>
  <si>
    <t>165554</t>
  </si>
  <si>
    <t>165555</t>
  </si>
  <si>
    <t>165556</t>
  </si>
  <si>
    <t>165557</t>
  </si>
  <si>
    <t>165559</t>
  </si>
  <si>
    <t>165561</t>
  </si>
  <si>
    <t>165562</t>
  </si>
  <si>
    <t>165565</t>
  </si>
  <si>
    <t>165566</t>
  </si>
  <si>
    <t>165567</t>
  </si>
  <si>
    <t>165568</t>
  </si>
  <si>
    <t>165569</t>
  </si>
  <si>
    <t>165570</t>
  </si>
  <si>
    <t>165574</t>
  </si>
  <si>
    <t>165575</t>
  </si>
  <si>
    <t>165576</t>
  </si>
  <si>
    <t>165577</t>
  </si>
  <si>
    <t>165578</t>
  </si>
  <si>
    <t>165579</t>
  </si>
  <si>
    <t>165580</t>
  </si>
  <si>
    <t>165583</t>
  </si>
  <si>
    <t>165584</t>
  </si>
  <si>
    <t>165585</t>
  </si>
  <si>
    <t>165586</t>
  </si>
  <si>
    <t>165587</t>
  </si>
  <si>
    <t>165589</t>
  </si>
  <si>
    <t>165590</t>
  </si>
  <si>
    <t>165591</t>
  </si>
  <si>
    <t>165592</t>
  </si>
  <si>
    <t>165593</t>
  </si>
  <si>
    <t>165594</t>
  </si>
  <si>
    <t>165595</t>
  </si>
  <si>
    <t>165597</t>
  </si>
  <si>
    <t>165599</t>
  </si>
  <si>
    <t>165601</t>
  </si>
  <si>
    <t>165602</t>
  </si>
  <si>
    <t>165603</t>
  </si>
  <si>
    <t>165604</t>
  </si>
  <si>
    <t>165605</t>
  </si>
  <si>
    <t>165606</t>
  </si>
  <si>
    <t>165607</t>
  </si>
  <si>
    <t>165609</t>
  </si>
  <si>
    <t>165610</t>
  </si>
  <si>
    <t>165611</t>
  </si>
  <si>
    <t>165612</t>
  </si>
  <si>
    <t>165613</t>
  </si>
  <si>
    <t>165614</t>
  </si>
  <si>
    <t>165615</t>
  </si>
  <si>
    <t>165616</t>
  </si>
  <si>
    <t>165617</t>
  </si>
  <si>
    <t>165618</t>
  </si>
  <si>
    <t>165619</t>
  </si>
  <si>
    <t>165620</t>
  </si>
  <si>
    <t>165621</t>
  </si>
  <si>
    <t>165622</t>
  </si>
  <si>
    <t>165623</t>
  </si>
  <si>
    <t>165624</t>
  </si>
  <si>
    <t>165625</t>
  </si>
  <si>
    <t>165626</t>
  </si>
  <si>
    <t>165627</t>
  </si>
  <si>
    <t>165788</t>
  </si>
  <si>
    <t>16A001</t>
  </si>
  <si>
    <t>16A002</t>
  </si>
  <si>
    <t>16E016</t>
  </si>
  <si>
    <t>16E050</t>
  </si>
  <si>
    <t>16E071</t>
  </si>
  <si>
    <t>16E170</t>
  </si>
  <si>
    <t>16E176</t>
  </si>
  <si>
    <t>16E263</t>
  </si>
  <si>
    <t>16E277</t>
  </si>
  <si>
    <t>16E637</t>
  </si>
  <si>
    <t>16E638</t>
  </si>
  <si>
    <t>16E668</t>
  </si>
  <si>
    <t>16E718</t>
  </si>
  <si>
    <t>16E728</t>
  </si>
  <si>
    <t>16E756</t>
  </si>
  <si>
    <t>16F001</t>
  </si>
  <si>
    <t>16F002</t>
  </si>
  <si>
    <t>COMMUNITY CARE CENTER</t>
  </si>
  <si>
    <t>PROMEDICA SKILLED NURSING AND REHABILITATION</t>
  </si>
  <si>
    <t>PARKVIEW CARE CENTER</t>
  </si>
  <si>
    <t>GRANDVIEW HEALTH CARE CENTER</t>
  </si>
  <si>
    <t>HILLCREST HOME</t>
  </si>
  <si>
    <t>IOWA JEWISH SENIOR LIFE CENTER</t>
  </si>
  <si>
    <t>CHAUTAUQUA GUEST HOME #2</t>
  </si>
  <si>
    <t>OAKNOLL RETIREMENT RESIDENCE</t>
  </si>
  <si>
    <t>MANORCARE HEALTH SERVICES - DAVENPORT</t>
  </si>
  <si>
    <t>PROMEDICA SKILLED NURSING AND REHAB(WATERLOO)</t>
  </si>
  <si>
    <t>RIDGECREST VILLAGE</t>
  </si>
  <si>
    <t>GOOD SHEPHERD HEALTH CENTER</t>
  </si>
  <si>
    <t>FRIENDSHIP VILLAGE RETIREMENT</t>
  </si>
  <si>
    <t>SHADY OAKS</t>
  </si>
  <si>
    <t>PROMEDICA SKILLED NURSING AND REHAB (DUBUQUE)</t>
  </si>
  <si>
    <t>GREAT RIVER KLEIN CENTER</t>
  </si>
  <si>
    <t>MADRID HOME FOR THE AGED</t>
  </si>
  <si>
    <t>STRAWBERRY POINT LUTHERAN HOME</t>
  </si>
  <si>
    <t>EMBASSY REHAB AND CARE CENTER</t>
  </si>
  <si>
    <t>KAHL HOME FOR THE AGED &amp; INFIRMED</t>
  </si>
  <si>
    <t>HENRY COUNTY HEALTH CENTER</t>
  </si>
  <si>
    <t>MISSISSIPPI VALLEY</t>
  </si>
  <si>
    <t>HARMONY HOUSE HEALTH CARE CENT</t>
  </si>
  <si>
    <t>SALEM LUTHERAN HOME</t>
  </si>
  <si>
    <t>FORT DODGE HEALTH AND REHABILITATION</t>
  </si>
  <si>
    <t>SIOUX CENTER HEALTH  ROYALE MEADOWS</t>
  </si>
  <si>
    <t>AZRIA HEALTH CLARINDA</t>
  </si>
  <si>
    <t>TOUCHSTONE HEALTHCARE COMMUNITY</t>
  </si>
  <si>
    <t>ALTOONA NURSING AND REHABILITATION CENTER</t>
  </si>
  <si>
    <t>NORTHCREST SPECIALTY CARE</t>
  </si>
  <si>
    <t>THE VILLAGE</t>
  </si>
  <si>
    <t>GOOD SAMARITAN SOCIETY - DAVENPORT</t>
  </si>
  <si>
    <t>POLK CITY NURSING &amp; REHABILITATION CENTER</t>
  </si>
  <si>
    <t>SILVER OAK NURSING AND REHABILITATION CENTER LLC</t>
  </si>
  <si>
    <t>BRIARWOOD HEALTHCARE CENTER</t>
  </si>
  <si>
    <t>OSAGE REHAB AND HEALTH CARE CENTER</t>
  </si>
  <si>
    <t>CASA DE PAZ HEALTH CARE CENTER</t>
  </si>
  <si>
    <t>GENESIS SENIOR LIVING</t>
  </si>
  <si>
    <t>MERCYONE OELWEIN SENIOR CARE</t>
  </si>
  <si>
    <t>COMMUNITY MEMORIAL HEALTH CENTER</t>
  </si>
  <si>
    <t>AASE HAUGEN HOME</t>
  </si>
  <si>
    <t>NORWALK NURSING AND REHABILITATION CENTER</t>
  </si>
  <si>
    <t>ODEBOLT SPECIALTY CARE</t>
  </si>
  <si>
    <t>ROCK RAPIDS HEALTH CENTRE</t>
  </si>
  <si>
    <t>MERCYONE NORTH IOWA MEDICAL SERVICES</t>
  </si>
  <si>
    <t>RED OAK REHAB AND CARE CENTER</t>
  </si>
  <si>
    <t>GOOD SAMARITAN SOCIETY - INDIANOLA</t>
  </si>
  <si>
    <t>GOOD SAMARITAN SOCIETY - WEST UNION</t>
  </si>
  <si>
    <t>AZRIA HEALTH WINTERSET</t>
  </si>
  <si>
    <t>GOOD SAMARITAN SOCIETY - VILLISCA</t>
  </si>
  <si>
    <t>GOOD SAMARITAN SOCIETY - ALGONA</t>
  </si>
  <si>
    <t>GOOD SAMARITAN SOCIETY - RED OAK</t>
  </si>
  <si>
    <t>GOOD SAMARITAN SOCIETY - ESTHERVILLE</t>
  </si>
  <si>
    <t>DUNLAP SPECIALTY CARE</t>
  </si>
  <si>
    <t>CEDAR FALLS HEALTH CARE CENTER</t>
  </si>
  <si>
    <t>IOWA CITY REHAB &amp; HEALTH CARE</t>
  </si>
  <si>
    <t>CRESTON SPECIALTY CARE</t>
  </si>
  <si>
    <t>AZRIA HEALTH PARK PLACE</t>
  </si>
  <si>
    <t>WESTMONT HEALTHCARE COMMUNITY</t>
  </si>
  <si>
    <t>KEOSAUQUA HEALTH CARE CENTER</t>
  </si>
  <si>
    <t>GOOD SAMARITAN SOCIETY - LEMARS</t>
  </si>
  <si>
    <t>MORNINGSIDE CARE CENTER</t>
  </si>
  <si>
    <t>GOOD SAMARITAN SOCIETY - HOLSTEIN</t>
  </si>
  <si>
    <t>GRANGER NURSING &amp; REHABILITATION CENTER</t>
  </si>
  <si>
    <t>SOUTHRIDGE SPECIALTY CARE</t>
  </si>
  <si>
    <t>GOOD SAMARITAN SOCIETY - SAINT ANSGAR</t>
  </si>
  <si>
    <t>GOOD SAMARITAN SOCIETY - OTTUMWA</t>
  </si>
  <si>
    <t>GOOD SAMARITAN SOCIETY - FOREST CITY</t>
  </si>
  <si>
    <t>LANTERN PARK SPECIALTY CARE</t>
  </si>
  <si>
    <t>LYON SPECIALTY CARE</t>
  </si>
  <si>
    <t>CARING ACRES NURSING &amp; REHAB CENTER</t>
  </si>
  <si>
    <t>EAGLE POINT HEALTH CARE CENTER</t>
  </si>
  <si>
    <t>LAURENS CARE CENTER</t>
  </si>
  <si>
    <t>AZRIA HEALTH PRAIRIE RIDGE</t>
  </si>
  <si>
    <t>CORYDON SPECIALTY CARE</t>
  </si>
  <si>
    <t>RIDGEWOOD SPECIALTY CARE</t>
  </si>
  <si>
    <t>MOUNT AYR HEALTH CARE CENTER</t>
  </si>
  <si>
    <t>CENTERVILLE SPECIALTY CARE</t>
  </si>
  <si>
    <t>MANLY SPECIALTY CARE</t>
  </si>
  <si>
    <t>THE MADISON</t>
  </si>
  <si>
    <t>DUBUQUE SPECIALTY CARE</t>
  </si>
  <si>
    <t>OAKLAND MANOR</t>
  </si>
  <si>
    <t>REGENCY PARK NURSING &amp; REHAB CENTER OF CARROLL</t>
  </si>
  <si>
    <t>FRIENDSHIP HOME ASSOCIATION</t>
  </si>
  <si>
    <t>REGENCY PARK NURSING &amp; REHAB CENTER OF JEFFERSON</t>
  </si>
  <si>
    <t>PARKVIEW MANOR</t>
  </si>
  <si>
    <t>LENOX CARE CENTER</t>
  </si>
  <si>
    <t>GOOD SAMARITAN SOCIETY - MANSON</t>
  </si>
  <si>
    <t>GOOD SAMARITAN SOCIETY - FONTANELLE</t>
  </si>
  <si>
    <t>DENISON CARE CENTER</t>
  </si>
  <si>
    <t>GOOD SAMARITAN SOCIETY - POSTVILLE</t>
  </si>
  <si>
    <t>GOOD SAMARITAN SOCIETY - WAUKON</t>
  </si>
  <si>
    <t>GRUNDY CARE CENTER</t>
  </si>
  <si>
    <t>CHAUTAUQUA GUEST HOME #3</t>
  </si>
  <si>
    <t>HILLCREST HEALTH CARE CENTER</t>
  </si>
  <si>
    <t>GOOD SAMARITAN SOCIETY - GEORGE</t>
  </si>
  <si>
    <t>PLEASANT ACRES CARE CENTER</t>
  </si>
  <si>
    <t>GOOD SAMARITAN SOCIETY - NEWELL</t>
  </si>
  <si>
    <t>RAVENWOOD SPECIALTY CARE</t>
  </si>
  <si>
    <t>WESTVIEW ACRES CARE CENTER</t>
  </si>
  <si>
    <t>PANORA SPECIALTY CARE</t>
  </si>
  <si>
    <t>OAKVIEW, INC.</t>
  </si>
  <si>
    <t>CARLISLE CENTER FOR WELLNESS AND REHAB</t>
  </si>
  <si>
    <t>ELMWOOD CARE CENTRE</t>
  </si>
  <si>
    <t>GOLDEN AGE CARE CENTER</t>
  </si>
  <si>
    <t>THORNTON MANOR NURSING AND CARE CENTER</t>
  </si>
  <si>
    <t>ASPIRE OF DONNELLSON</t>
  </si>
  <si>
    <t>MILL-POND</t>
  </si>
  <si>
    <t>GRINNELL HEALTH CARE CENTER</t>
  </si>
  <si>
    <t>MECHANICSVILLE SPECIALTY CARE</t>
  </si>
  <si>
    <t>QHC MITCHELLVILLE, LLC</t>
  </si>
  <si>
    <t>QHC FORT DODGE VILLA , LLC</t>
  </si>
  <si>
    <t>HOLY SPIRIT RETIREMENT HOME</t>
  </si>
  <si>
    <t>MAPLE HEIGHTS</t>
  </si>
  <si>
    <t>REHABILITATION CENTER OF DES MOINES</t>
  </si>
  <si>
    <t>CLEARVIEW HOME</t>
  </si>
  <si>
    <t>STRATFORD SPECIALTY CARE</t>
  </si>
  <si>
    <t>WESTWOOD SPECIALTY CARE</t>
  </si>
  <si>
    <t>UNIVERSITY PARK NURSING &amp; REHABILITATION CENTER</t>
  </si>
  <si>
    <t>FLEUR HEIGHTS CENTER FOR WELLNESS AND REHAB</t>
  </si>
  <si>
    <t>NORTHERN MAHASKA SPECIALTY CARE</t>
  </si>
  <si>
    <t>CREST HAVEN CARE CENTRE</t>
  </si>
  <si>
    <t>LIVING CENTER WEST</t>
  </si>
  <si>
    <t>MONTICELLO NURSING &amp; REHAB CEN</t>
  </si>
  <si>
    <t>BETTENDORF HEALTH CARE CENTER</t>
  </si>
  <si>
    <t>ON WITH LIFE AT GLENWOOD</t>
  </si>
  <si>
    <t>VALLEY VIEW SPECIALTY CARE</t>
  </si>
  <si>
    <t>FELLOWSHIP VILLAGE</t>
  </si>
  <si>
    <t>SUNNY KNOLL CARE CENTRE</t>
  </si>
  <si>
    <t>CORNING SPECIALTY CARE</t>
  </si>
  <si>
    <t>SUNRISE HILL CARE CENTER</t>
  </si>
  <si>
    <t>CRESTVIEW SPECIALTY CARE</t>
  </si>
  <si>
    <t>ATLANTIC SPECIALTY CARE</t>
  </si>
  <si>
    <t>NORTH CREST LIVING CENTER</t>
  </si>
  <si>
    <t>FRIENDSHIP HAVEN, INC</t>
  </si>
  <si>
    <t>BEDFORD SPECIALTY CARE</t>
  </si>
  <si>
    <t>SOUTHERN HILLS SPECIALTY CARE</t>
  </si>
  <si>
    <t>AVOCA SPECIALTY CARE</t>
  </si>
  <si>
    <t>MONTEZUMA SPECIALTY CARE</t>
  </si>
  <si>
    <t>PLEASANT VIEW CARE CENTER</t>
  </si>
  <si>
    <t>NEW HAMPTON NURSING &amp; REHAB CE</t>
  </si>
  <si>
    <t>PINNACLE SPECIALTY CARE</t>
  </si>
  <si>
    <t>LAPORTE CITY SPECIALTY CARE</t>
  </si>
  <si>
    <t>GREAT RIVER CARE CENTER</t>
  </si>
  <si>
    <t>LINN HAVEN REHAB &amp; HEALTHCARE</t>
  </si>
  <si>
    <t>ABCM REHAB CENTERS OF INDEPENDENCE WEST CAMPUS</t>
  </si>
  <si>
    <t>MONTROSE HEALTH CENTER</t>
  </si>
  <si>
    <t>CHARITON SPECIALTY CARE</t>
  </si>
  <si>
    <t>PILLAR OF CEDAR VALLEY</t>
  </si>
  <si>
    <t>WEST RIDGE SPECIALTY CARE</t>
  </si>
  <si>
    <t>SHELL ROCK SENIOR LIVING</t>
  </si>
  <si>
    <t>HERITAGE SPECIALTY CARE</t>
  </si>
  <si>
    <t>ACCURA HEALTHCARE OF LE MARS</t>
  </si>
  <si>
    <t>FONDA SPECIALTY CARE</t>
  </si>
  <si>
    <t>OAKWOOD SPECIALTY CARE</t>
  </si>
  <si>
    <t>LAMONI SPECIALTY CARE</t>
  </si>
  <si>
    <t>ELDORA SPECIALTY CARE</t>
  </si>
  <si>
    <t>COLONIAL MANOR OF AMANA</t>
  </si>
  <si>
    <t>ZEARING HEALTH CARE, LLC</t>
  </si>
  <si>
    <t>COTTAGE GROVE PLACE</t>
  </si>
  <si>
    <t>CORRECTIONVILLE SPECIALTY CARE</t>
  </si>
  <si>
    <t>ACCURA HEALTHCARE OF PLEASANTVILLE, LLC</t>
  </si>
  <si>
    <t>MANOR HOUSE CARE CENTER</t>
  </si>
  <si>
    <t>BLOOMFIELD CARE CENTER</t>
  </si>
  <si>
    <t>SUNRISE TERRACE NURSING &amp; REHABILITATION CENTER</t>
  </si>
  <si>
    <t>KINGSLEY SPECIALTY CARE</t>
  </si>
  <si>
    <t>CHEROKEE SPECIALTY CARE</t>
  </si>
  <si>
    <t>MORNING SUN CARE CENTER</t>
  </si>
  <si>
    <t>ACCURA HEALTHCARE OF STANTON</t>
  </si>
  <si>
    <t>HALLMARK CARE CENTER</t>
  </si>
  <si>
    <t>GUTTENBERG CARE CENTER</t>
  </si>
  <si>
    <t>HUBBARD CARE CENTER</t>
  </si>
  <si>
    <t>REHABILITATION CENTER OF ALLISON</t>
  </si>
  <si>
    <t>ABCM REHAB CENTERS OF INDEPENDENCE EAST CAMPUS</t>
  </si>
  <si>
    <t>NORTHGATE CARE CENTER</t>
  </si>
  <si>
    <t>DUMONT WELLNESS CENTER</t>
  </si>
  <si>
    <t>GRANDVIEW HEALTHCARE CENTER</t>
  </si>
  <si>
    <t>OELWEIN HEALTH CARE CENTER</t>
  </si>
  <si>
    <t>WILLOW DALE WELLNESS VILLAGE</t>
  </si>
  <si>
    <t>PARK VIEW REHABILITATION CENTER</t>
  </si>
  <si>
    <t>ASPIRE OF GOWRIE</t>
  </si>
  <si>
    <t>PARKRIDGE SPECIALTY CARE</t>
  </si>
  <si>
    <t>MAPLE MANOR VILLAGE</t>
  </si>
  <si>
    <t>NORA SPRINGS CARE CENTER</t>
  </si>
  <si>
    <t>BELLE PLAINE SPECIALTY CARE</t>
  </si>
  <si>
    <t>PINE ACRES REHABILITATION AND CARE CENTER</t>
  </si>
  <si>
    <t>GRISWOLD REHABILITATION &amp; HEALTH CARE CENTER</t>
  </si>
  <si>
    <t>EMMETSBURG CARE CENTER</t>
  </si>
  <si>
    <t>VALLEY VUE CARE CENTER</t>
  </si>
  <si>
    <t>REHABILITATION CENTER OF HAMPTON</t>
  </si>
  <si>
    <t>KEOTA HEALTH CARE CENTER</t>
  </si>
  <si>
    <t>VALLEY VIEW COMMUNITY</t>
  </si>
  <si>
    <t>AZRIA HEALTH ROSE VISTA</t>
  </si>
  <si>
    <t>METHODIST MANOR RETIREMENT COM</t>
  </si>
  <si>
    <t>ROLLING GREEN VILLAGE CARE CEN</t>
  </si>
  <si>
    <t>CLARION WELLNESS AND REHABILITATION CENTER</t>
  </si>
  <si>
    <t>WESTVIEW CARE CENTER</t>
  </si>
  <si>
    <t>CONCORD CARE CENTER</t>
  </si>
  <si>
    <t>OAKWOOD CARE CENTER</t>
  </si>
  <si>
    <t>LAKE MILLS CARE CENTER</t>
  </si>
  <si>
    <t>HERITAGE CARE AND REHABILITATION CENTER</t>
  </si>
  <si>
    <t>WESTVIEW OF INDIANOLA CARE CENTER</t>
  </si>
  <si>
    <t>MANILLA MANOR</t>
  </si>
  <si>
    <t>ELM CREST RETIREMENT COMMUNITY</t>
  </si>
  <si>
    <t>AZRIA HEALTH LONGVIEW</t>
  </si>
  <si>
    <t>MILL VALLEY CARE CENTER</t>
  </si>
  <si>
    <t>ANAMOSA CARE CENTER</t>
  </si>
  <si>
    <t>ASPIRE OF PLEASANT VALLEY</t>
  </si>
  <si>
    <t>WHEATLAND MANOR</t>
  </si>
  <si>
    <t>EDGEWOOD CONVALESCENT HOME</t>
  </si>
  <si>
    <t>REHABILITATION CENTER OF BELMOND</t>
  </si>
  <si>
    <t>WINDSOR PLACE SENIOR LIVING CAMPUS</t>
  </si>
  <si>
    <t>ACCURA HEALTHCARE OF KNOXVILLE, LLC</t>
  </si>
  <si>
    <t>GREENFIELD REHABILITATION &amp; HEALTH CARE CENTER</t>
  </si>
  <si>
    <t>SHEFFIELD CARE CENTER</t>
  </si>
  <si>
    <t>GRANDVIEW HEIGHTS INC</t>
  </si>
  <si>
    <t>COLONIAL MANOR OF ELMA</t>
  </si>
  <si>
    <t>ASPIRE OF PRIMGHAR</t>
  </si>
  <si>
    <t>LONE TREE HEALTH CARE CENTER</t>
  </si>
  <si>
    <t>ST LUKE'S HELEN G NASSIF TRANSITIONAL CARE CENTER</t>
  </si>
  <si>
    <t>STATE CENTER SPECIALTY CARE</t>
  </si>
  <si>
    <t>ELKADER CARE CENTER</t>
  </si>
  <si>
    <t>HERITAGE CARE CENTER</t>
  </si>
  <si>
    <t>DANVILLE CARE CENTER</t>
  </si>
  <si>
    <t>RIVER HILLS VILLAGE IN KEOKUK</t>
  </si>
  <si>
    <t>HEARTLAND CARE CENTER</t>
  </si>
  <si>
    <t>REGENCY CARE CENTER</t>
  </si>
  <si>
    <t>SIBLEY SPECIALTY CARE</t>
  </si>
  <si>
    <t>ACCURA HEALTHCARE OF  MILFORD</t>
  </si>
  <si>
    <t>NEW LONDON SPECIALTY CARE</t>
  </si>
  <si>
    <t>HAPPY SIESTA NURSING HOME</t>
  </si>
  <si>
    <t>ROCKWELL COMMUNITY NURSING HOM</t>
  </si>
  <si>
    <t>ACCURA HEALTHCARE OF BANCROFT</t>
  </si>
  <si>
    <t>SOUTHFIELD WELLNESS COMMUNITY</t>
  </si>
  <si>
    <t>EXIRA CARE CENTER</t>
  </si>
  <si>
    <t>PLEASANT VIEW HOME</t>
  </si>
  <si>
    <t>ACCURA HEALTHCARE OF POMEROY, LLC</t>
  </si>
  <si>
    <t>SIMPSON MEMORIAL HOME</t>
  </si>
  <si>
    <t>ACCURA HEALTHCARE OF NEWTON WEST, LLC</t>
  </si>
  <si>
    <t>ACCURA HEALTHCARE OF NEWTON EAST, LLC</t>
  </si>
  <si>
    <t>ACCURA HEALTHCARE OF AMES, LLC</t>
  </si>
  <si>
    <t>BETHANY LIFE</t>
  </si>
  <si>
    <t>ACCURA HEALTHCARE OF CHEROKEE, LLC</t>
  </si>
  <si>
    <t>ASPIRE OF PERRY</t>
  </si>
  <si>
    <t>NEWTON HEALTH CARE CENTER</t>
  </si>
  <si>
    <t>CAREAGE HILLS REHABILITATION AND HEALTHCARE</t>
  </si>
  <si>
    <t>TITONKA CARE CENTER</t>
  </si>
  <si>
    <t>LUTHERAN LIVING SENIOR CAMPUS</t>
  </si>
  <si>
    <t>FAITH LUTHERAN HOME</t>
  </si>
  <si>
    <t>ACCURA HEALTHCARE OF OGDEN, LLC</t>
  </si>
  <si>
    <t>ACCURA HEALTHCARE OF SIOUX CITY, LLC</t>
  </si>
  <si>
    <t>IVY AT DAVENPORT</t>
  </si>
  <si>
    <t>MAPLE CREST MANOR</t>
  </si>
  <si>
    <t>STACYVILLE COMMUNITY NURSING HOME</t>
  </si>
  <si>
    <t>OAKVIEW NURSING AND REHABILITATION</t>
  </si>
  <si>
    <t>WINSLOW HOUSE CARE CENTER</t>
  </si>
  <si>
    <t>SUNNY VIEW CARE CENTER</t>
  </si>
  <si>
    <t>WOODLAND TERRACE</t>
  </si>
  <si>
    <t>GRAND JI VANTE</t>
  </si>
  <si>
    <t>WEST BEND HEALTH AND REHABILITATION</t>
  </si>
  <si>
    <t>ASPIRE OF LAKE PARK</t>
  </si>
  <si>
    <t>WESTBROOK ACRES</t>
  </si>
  <si>
    <t>MIDLANDS LIVING CENTER L L C</t>
  </si>
  <si>
    <t>BISHOP DRUMM RETIREMENT CENTER</t>
  </si>
  <si>
    <t>LONGHOUSE-NORTHSHIRE, LTD</t>
  </si>
  <si>
    <t>PREMIER ESTATES OF TOLEDO</t>
  </si>
  <si>
    <t>ACCURA HEALTHCARE OF MARSHALLTOWN</t>
  </si>
  <si>
    <t>WAPELLO SPECIALTY CARE</t>
  </si>
  <si>
    <t>ASPIRE OF WASHINGTON</t>
  </si>
  <si>
    <t>ACCURA HEALTHCARE OF CARROLL</t>
  </si>
  <si>
    <t>ENGLISH VALLEY NURSING CARE CENTER</t>
  </si>
  <si>
    <t>ASPIRE OF SUTHERLAND</t>
  </si>
  <si>
    <t>KAREN ACRES CARE CENTER</t>
  </si>
  <si>
    <t>POCAHONTAS MANOR</t>
  </si>
  <si>
    <t>SUNNY HILL CARE CENTER</t>
  </si>
  <si>
    <t>CRESTVIEW NURSING &amp; REHAB</t>
  </si>
  <si>
    <t>NEWALDAYA LIFESCAPES</t>
  </si>
  <si>
    <t>RISEN SON CHRISTIAN VILLAGE</t>
  </si>
  <si>
    <t>KANAWHA COMMUNITY HOME, INC.</t>
  </si>
  <si>
    <t>EASTERN STAR MASONIC HOME</t>
  </si>
  <si>
    <t>PLEASANTVIEW HOME</t>
  </si>
  <si>
    <t>STONEHILL CARE CENTER</t>
  </si>
  <si>
    <t>SCENIC MANOR</t>
  </si>
  <si>
    <t>SUNRISE RETIREMENT COMMUNITY</t>
  </si>
  <si>
    <t>THE AMBASSADOR SIDNEY INC</t>
  </si>
  <si>
    <t>WELLINGTON PLACE</t>
  </si>
  <si>
    <t>COLONIAL MANORS OF COLUMBUS COMMUNITY</t>
  </si>
  <si>
    <t>ARBOR COURT</t>
  </si>
  <si>
    <t>CALVIN COMMUNITY</t>
  </si>
  <si>
    <t>ST FRANCIS MANOR</t>
  </si>
  <si>
    <t>MAYFLOWER HOME</t>
  </si>
  <si>
    <t>UNITED PRESBYTERIAN HOME</t>
  </si>
  <si>
    <t>HALCYON HOUSE</t>
  </si>
  <si>
    <t>ST LUKE LUTHERAN NURSING HOME</t>
  </si>
  <si>
    <t>LUTHERAN RETIREMENT HOME</t>
  </si>
  <si>
    <t>RUTHVEN COMMUNITY CARE CENTER</t>
  </si>
  <si>
    <t>WESLEY ACRES</t>
  </si>
  <si>
    <t>TWILIGHT ACRES</t>
  </si>
  <si>
    <t>GOLDENROD MANOR</t>
  </si>
  <si>
    <t>ACCURA HEALTHCARE OF CRESCO</t>
  </si>
  <si>
    <t>EVANS MEMORIAL HOME</t>
  </si>
  <si>
    <t>LAKESIDE LUTHERAN HOME</t>
  </si>
  <si>
    <t>TRIPOLI NURSING &amp; REHAB</t>
  </si>
  <si>
    <t>CLARKSVILLE SKILLED NURSING &amp; REHAB CENTER</t>
  </si>
  <si>
    <t>QHC WINTERSET NORTH, LLC</t>
  </si>
  <si>
    <t>WESTHAVEN COMMUNITY</t>
  </si>
  <si>
    <t>BLACKHAWK LIFE CARE CENTER</t>
  </si>
  <si>
    <t>GOOD NEIGHBOR HOME</t>
  </si>
  <si>
    <t>ALGONA MANOR CARE CENTER</t>
  </si>
  <si>
    <t>VALLEY VIEW VILLAGE</t>
  </si>
  <si>
    <t>MARTIN HEALTH CENTER, INC</t>
  </si>
  <si>
    <t>THE ALVERNO SENIOR CARE COMMUNITY</t>
  </si>
  <si>
    <t>DAVENPORT LUTHERAN HOME</t>
  </si>
  <si>
    <t>LINN MANOR CARE CENTER</t>
  </si>
  <si>
    <t>LUTHER MANOR COMMUNITIES</t>
  </si>
  <si>
    <t>RAMSEY VILLAGE</t>
  </si>
  <si>
    <t>SUNNYCREST NURSING CENTER</t>
  </si>
  <si>
    <t>CRESTRIDGE CARE CENTER</t>
  </si>
  <si>
    <t>NELSON MANOR</t>
  </si>
  <si>
    <t>PARKVIEW MANOR CARE CENTER</t>
  </si>
  <si>
    <t>ASPIRE OF ESTHERVILLE</t>
  </si>
  <si>
    <t>BETHANY LUTHERAN HOME</t>
  </si>
  <si>
    <t>THE NEW HOMESTEAD</t>
  </si>
  <si>
    <t>PATTY ELWOOD CENTER</t>
  </si>
  <si>
    <t>ACCURA HEALTHCARE OF SPIRIT LAKE</t>
  </si>
  <si>
    <t>ACCURA HEALTHCARE OF SHENANDOAH</t>
  </si>
  <si>
    <t>GLEN HAVEN HOME</t>
  </si>
  <si>
    <t>GARDEN VIEW CARE CENTER</t>
  </si>
  <si>
    <t>EVENTIDE LUTHERAN HOME FOR THE</t>
  </si>
  <si>
    <t>QHC HUMBOLDT NORTH, LLC</t>
  </si>
  <si>
    <t>QHC HUMBOLDT SOUTH, LLC</t>
  </si>
  <si>
    <t>ACCURA HEALTHCARE OF AURELIA, LLC</t>
  </si>
  <si>
    <t>I O O F HOME AND COMMUNITY THERAPY CENTER</t>
  </si>
  <si>
    <t>HIAWATHA CARE CENTER</t>
  </si>
  <si>
    <t>PRAIRIE RIDGE CARE CENTER</t>
  </si>
  <si>
    <t>MARIAN HOME</t>
  </si>
  <si>
    <t>COUNTRYSIDE HEALTH CARE CENTER</t>
  </si>
  <si>
    <t>RICEVILLE FAMILY CARE AND THERAPY CENTER</t>
  </si>
  <si>
    <t>METH-WICK HEALTH CENTER</t>
  </si>
  <si>
    <t>WESLEY PARK CENTRE</t>
  </si>
  <si>
    <t>WINDMILL MANOR</t>
  </si>
  <si>
    <t>TABOR MANOR CARE CENTER</t>
  </si>
  <si>
    <t>PARKVIEW HOME</t>
  </si>
  <si>
    <t>ARBOR SPRINGS OF WEST DES MOINES L L C</t>
  </si>
  <si>
    <t>VISTA WOODS CARE CENTER</t>
  </si>
  <si>
    <t>SOLON NURSING CARE CENTER</t>
  </si>
  <si>
    <t>THE VINTON LUTHERAN HOME</t>
  </si>
  <si>
    <t>IOWA MASONIC HEALTH FACILITIES</t>
  </si>
  <si>
    <t>COUNTRY VIEW MANOR INC</t>
  </si>
  <si>
    <t>ADEL ACRES</t>
  </si>
  <si>
    <t>SUNNYCREST MANOR</t>
  </si>
  <si>
    <t>DEERFIELD HEALTH CARE CENTER</t>
  </si>
  <si>
    <t>ENNOBLE NURSING AND REHABILITATION</t>
  </si>
  <si>
    <t>HERITAGE HOUSE</t>
  </si>
  <si>
    <t>MONROE CARE CENTER</t>
  </si>
  <si>
    <t>HAWKEYE CARE CENTER DUBUQUE</t>
  </si>
  <si>
    <t>HIGHLAND RIDGE CARE CENTER, LLC</t>
  </si>
  <si>
    <t>WEST RIDGE CARE CENTER</t>
  </si>
  <si>
    <t>ACCURA HEALTHCARE OF CASCADE LLC</t>
  </si>
  <si>
    <t>WEST POINT CARE CENTER INC</t>
  </si>
  <si>
    <t>CRYSTAL HEIGHTS CARE CENTER</t>
  </si>
  <si>
    <t>PRAIRIE VIEW HOME</t>
  </si>
  <si>
    <t>PROMEDICA SKILLED NURSING AND REHABILTATION</t>
  </si>
  <si>
    <t>OSSIAN SENIOR HOSPICE</t>
  </si>
  <si>
    <t>GREEN HILLS HEALTH CARE CENTER</t>
  </si>
  <si>
    <t>PREMIER ESTATES OF MUSCATINE</t>
  </si>
  <si>
    <t>MAQUOKETA CARE CENTER</t>
  </si>
  <si>
    <t>URBANDALE HEALTH CARE CENTER</t>
  </si>
  <si>
    <t>INDEPENDENCE VILLAGE OF WAUKEE</t>
  </si>
  <si>
    <t>BETHANY HOME</t>
  </si>
  <si>
    <t>ASPIRE OF MUSCATINE</t>
  </si>
  <si>
    <t>TIMELY MISSION NURSING HOME</t>
  </si>
  <si>
    <t>NORTHBROOK MANOR CARE CENTER</t>
  </si>
  <si>
    <t>OSKALOOSA CARE CENTER</t>
  </si>
  <si>
    <t>CLARENCE NURSING HOME</t>
  </si>
  <si>
    <t>SPURGEON MANOR</t>
  </si>
  <si>
    <t>SAVANNAH HEIGHTS</t>
  </si>
  <si>
    <t>SCOTTISH RITE PARK INC</t>
  </si>
  <si>
    <t>BROOKLYN COMMUNITY ESTATES</t>
  </si>
  <si>
    <t>AKRON  CARE CENTER, INC</t>
  </si>
  <si>
    <t>EDGEWATER, A WESLEYLIFE COMMUNITY</t>
  </si>
  <si>
    <t>CEDAR MANOR NURSING HOME</t>
  </si>
  <si>
    <t>PROMEDICA SKILLED NURSING AND REHABLITATION</t>
  </si>
  <si>
    <t>SUNNY BROOK LIVING CARE CENTER</t>
  </si>
  <si>
    <t>DENVER SUNSET HOME</t>
  </si>
  <si>
    <t>KEYSTONE NURSING CARE CENTER INC</t>
  </si>
  <si>
    <t>KENNYBROOK VILLAGE</t>
  </si>
  <si>
    <t>PERRY LUTHERAN HOME</t>
  </si>
  <si>
    <t>THE COTTAGES</t>
  </si>
  <si>
    <t>NEWTON VILLAGE HEALTH CARE CENTER</t>
  </si>
  <si>
    <t>PRAIRIE VISTA VILLAGE</t>
  </si>
  <si>
    <t>WILTON RETIREMENT COMMUNITY</t>
  </si>
  <si>
    <t>TRINITY CENTER AT LUTHER PARK</t>
  </si>
  <si>
    <t>NORTHRIDGE VILLAGE</t>
  </si>
  <si>
    <t>ROSE HAVEN NURSING HOME</t>
  </si>
  <si>
    <t>PIONEER VALLEY LIVING AND REHAB</t>
  </si>
  <si>
    <t>THE BRIDGES AT ANKENY</t>
  </si>
  <si>
    <t>REHABILITATION CENTER OF LISBON</t>
  </si>
  <si>
    <t>GRAND MEADOWS</t>
  </si>
  <si>
    <t>WESTWING PLACE</t>
  </si>
  <si>
    <t>MERCYONE SIOUXLAND MEDICAL CENTER</t>
  </si>
  <si>
    <t>THE GARDENS OF CEDAR RAPIDS</t>
  </si>
  <si>
    <t>THE SUITES AT WESTERN HOME COMMUNITIES</t>
  </si>
  <si>
    <t>CREEKSIDE</t>
  </si>
  <si>
    <t>BRIO OF JOHNSTON, LLC</t>
  </si>
  <si>
    <t>TERRACE GLEN VILLAGE</t>
  </si>
  <si>
    <t>OAKVIEW NURSING &amp; REHABLITATION - MARION</t>
  </si>
  <si>
    <t>ACCURA HEALTHCARE OF MANNING LLC</t>
  </si>
  <si>
    <t>PRAIRIE GATE</t>
  </si>
  <si>
    <t>CHILDSERVE HABILITATION CENTER</t>
  </si>
  <si>
    <t>IOWA VETERANS HOME</t>
  </si>
  <si>
    <t>VIRGINIA GAY HOSPITAL</t>
  </si>
  <si>
    <t>BUCHANAN COUNTY HEALTH CENTER</t>
  </si>
  <si>
    <t>ST ANTHONY'S REGIONAL HOSPITAL</t>
  </si>
  <si>
    <t>FRANKLIN GENERAL HOSPITAL</t>
  </si>
  <si>
    <t>GREENE COUNTY MEDICAL CENTER</t>
  </si>
  <si>
    <t>SANFORD SENIOR CARE SHELDON</t>
  </si>
  <si>
    <t>STORY COUNTY HOSPITAL LTC</t>
  </si>
  <si>
    <t>HEGG MEMORIAL HEALTH CENTER</t>
  </si>
  <si>
    <t>MERCYONE DYERSVILLE SENIOR CARE</t>
  </si>
  <si>
    <t>PALO ALTO COUNTY HOSPITAL</t>
  </si>
  <si>
    <t>HUMBOLDT COUNTY MEMORIAL HOSPI</t>
  </si>
  <si>
    <t>MERCYONE CENTERVILLE MEDICAL CENTER</t>
  </si>
  <si>
    <t>PERRY LUTHERAN HOMES EDEN ACRES CAMPUS</t>
  </si>
  <si>
    <t>DAVIS CENTER</t>
  </si>
  <si>
    <t>SOUTHEAST IOWA BEHAVIORAL HEALTH CARE CENTER</t>
  </si>
  <si>
    <t>ALTOONA</t>
  </si>
  <si>
    <t>MARION</t>
  </si>
  <si>
    <t>FAYETTE</t>
  </si>
  <si>
    <t>WINFIELD</t>
  </si>
  <si>
    <t>CLARKSVILLE</t>
  </si>
  <si>
    <t>MONTICELLO</t>
  </si>
  <si>
    <t>DE WITT</t>
  </si>
  <si>
    <t>POCAHONTAS</t>
  </si>
  <si>
    <t>LAKE CITY</t>
  </si>
  <si>
    <t>CARLISLE</t>
  </si>
  <si>
    <t>GLENWOOD</t>
  </si>
  <si>
    <t>CLINTON</t>
  </si>
  <si>
    <t>CORNING</t>
  </si>
  <si>
    <t>OSCEOLA</t>
  </si>
  <si>
    <t>DANVILLE</t>
  </si>
  <si>
    <t>FAIRFIELD</t>
  </si>
  <si>
    <t>PLEASANT HILL</t>
  </si>
  <si>
    <t>MONTROSE</t>
  </si>
  <si>
    <t>OAKLAND</t>
  </si>
  <si>
    <t>NORWALK</t>
  </si>
  <si>
    <t>DENVER</t>
  </si>
  <si>
    <t>BURLINGTON</t>
  </si>
  <si>
    <t>AKRON</t>
  </si>
  <si>
    <t>MANCHESTER</t>
  </si>
  <si>
    <t>MILFORD</t>
  </si>
  <si>
    <t>BLOOMFIELD</t>
  </si>
  <si>
    <t>NEW LONDON</t>
  </si>
  <si>
    <t>BROOKLYN</t>
  </si>
  <si>
    <t>WILTON</t>
  </si>
  <si>
    <t>STRATFORD</t>
  </si>
  <si>
    <t>WASHINGTON</t>
  </si>
  <si>
    <t>STUART</t>
  </si>
  <si>
    <t>ORANGE CITY</t>
  </si>
  <si>
    <t>PERRY</t>
  </si>
  <si>
    <t>LAKE PARK</t>
  </si>
  <si>
    <t>DAVENPORT</t>
  </si>
  <si>
    <t>MONTEZUMA</t>
  </si>
  <si>
    <t>ADEL</t>
  </si>
  <si>
    <t>BELLEVUE</t>
  </si>
  <si>
    <t>WATERLOO</t>
  </si>
  <si>
    <t>MOUNT VERNON</t>
  </si>
  <si>
    <t>MASON CITY</t>
  </si>
  <si>
    <t>KNOXVILLE</t>
  </si>
  <si>
    <t>NEWTON</t>
  </si>
  <si>
    <t>LANSING</t>
  </si>
  <si>
    <t>MARENGO</t>
  </si>
  <si>
    <t>BEDFORD</t>
  </si>
  <si>
    <t>GREENFIELD</t>
  </si>
  <si>
    <t>CORYDON</t>
  </si>
  <si>
    <t>OSSIAN</t>
  </si>
  <si>
    <t>WHITING</t>
  </si>
  <si>
    <t>CENTERVILLE</t>
  </si>
  <si>
    <t>TIPTON</t>
  </si>
  <si>
    <t>SPENCER</t>
  </si>
  <si>
    <t>GRANGER</t>
  </si>
  <si>
    <t>DES MOINES</t>
  </si>
  <si>
    <t>CEDAR RAPIDS</t>
  </si>
  <si>
    <t>CHARLES CITY</t>
  </si>
  <si>
    <t>IOWA CITY</t>
  </si>
  <si>
    <t>DUBUQUE</t>
  </si>
  <si>
    <t>WEST BURLINGTON</t>
  </si>
  <si>
    <t>MADRID</t>
  </si>
  <si>
    <t>STRAWBERRY POINT</t>
  </si>
  <si>
    <t>SERGEANT BLUFF</t>
  </si>
  <si>
    <t>MOUNT PLEASANT</t>
  </si>
  <si>
    <t>KEOKUK</t>
  </si>
  <si>
    <t>ELK HORN</t>
  </si>
  <si>
    <t>FORT DODGE</t>
  </si>
  <si>
    <t>SIOUX CENTER</t>
  </si>
  <si>
    <t>CLARINDA</t>
  </si>
  <si>
    <t>SIOUX CITY</t>
  </si>
  <si>
    <t>INDIANOLA</t>
  </si>
  <si>
    <t>POLK CITY</t>
  </si>
  <si>
    <t>OSAGE</t>
  </si>
  <si>
    <t>OELWEIN</t>
  </si>
  <si>
    <t>HARTLEY</t>
  </si>
  <si>
    <t>DECORAH</t>
  </si>
  <si>
    <t>ODEBOLT</t>
  </si>
  <si>
    <t>ROCK RAPIDS</t>
  </si>
  <si>
    <t>RED OAK</t>
  </si>
  <si>
    <t>WEST UNION</t>
  </si>
  <si>
    <t>WINTERSET</t>
  </si>
  <si>
    <t>VILLISCA</t>
  </si>
  <si>
    <t>ALGONA</t>
  </si>
  <si>
    <t>ESTHERVILLE</t>
  </si>
  <si>
    <t>DUNLAP</t>
  </si>
  <si>
    <t>DAYTON</t>
  </si>
  <si>
    <t>CEDAR FALLS</t>
  </si>
  <si>
    <t>CRESTON</t>
  </si>
  <si>
    <t>LOGAN</t>
  </si>
  <si>
    <t>KEOSAUQUA</t>
  </si>
  <si>
    <t>LE MARS</t>
  </si>
  <si>
    <t>IDA GROVE</t>
  </si>
  <si>
    <t>HOLSTEIN</t>
  </si>
  <si>
    <t>MARSHALLTOWN</t>
  </si>
  <si>
    <t>SAINT ANSGAR</t>
  </si>
  <si>
    <t>OTTUMWA</t>
  </si>
  <si>
    <t>FOREST CITY</t>
  </si>
  <si>
    <t>CORALVILLE</t>
  </si>
  <si>
    <t>ANITA</t>
  </si>
  <si>
    <t>LAURENS</t>
  </si>
  <si>
    <t>MEDIAPOLIS</t>
  </si>
  <si>
    <t>MOUNT AYR</t>
  </si>
  <si>
    <t>MANLY</t>
  </si>
  <si>
    <t>FORT MADISON</t>
  </si>
  <si>
    <t>CARROLL</t>
  </si>
  <si>
    <t>AUDUBON</t>
  </si>
  <si>
    <t>JEFFERSON</t>
  </si>
  <si>
    <t>WELLMAN</t>
  </si>
  <si>
    <t>LENOX</t>
  </si>
  <si>
    <t>MANSON</t>
  </si>
  <si>
    <t>FONTANELLE</t>
  </si>
  <si>
    <t>DENISON</t>
  </si>
  <si>
    <t>POSTVILLE</t>
  </si>
  <si>
    <t>WAUKON</t>
  </si>
  <si>
    <t>GRUNDY CENTER</t>
  </si>
  <si>
    <t>HAWARDEN</t>
  </si>
  <si>
    <t>GEORGE</t>
  </si>
  <si>
    <t>HULL</t>
  </si>
  <si>
    <t>NEWELL</t>
  </si>
  <si>
    <t>LEON</t>
  </si>
  <si>
    <t>PANORA</t>
  </si>
  <si>
    <t>CONRAD</t>
  </si>
  <si>
    <t>ONAWA</t>
  </si>
  <si>
    <t>DONNELLSON</t>
  </si>
  <si>
    <t>ANKENY</t>
  </si>
  <si>
    <t>GRINNELL</t>
  </si>
  <si>
    <t>MECHANICSVILLE</t>
  </si>
  <si>
    <t>MITCHELLVILLE</t>
  </si>
  <si>
    <t>MAPLETON</t>
  </si>
  <si>
    <t>OSKALOOSA</t>
  </si>
  <si>
    <t>BETTENDORF</t>
  </si>
  <si>
    <t>ELDORA</t>
  </si>
  <si>
    <t>INWOOD</t>
  </si>
  <si>
    <t>ROCKWELL CITY</t>
  </si>
  <si>
    <t>TRAER</t>
  </si>
  <si>
    <t>WEST BRANCH</t>
  </si>
  <si>
    <t>ATLANTIC</t>
  </si>
  <si>
    <t>COUNCIL BLUFFS</t>
  </si>
  <si>
    <t>AVOCA</t>
  </si>
  <si>
    <t>NEW HAMPTON</t>
  </si>
  <si>
    <t>LA PORTE CITY</t>
  </si>
  <si>
    <t>MC GREGOR</t>
  </si>
  <si>
    <t>INDEPENDENCE</t>
  </si>
  <si>
    <t>CHARITON</t>
  </si>
  <si>
    <t>SHELL ROCK</t>
  </si>
  <si>
    <t>FONDA</t>
  </si>
  <si>
    <t>ALBIA</t>
  </si>
  <si>
    <t>LAMONI</t>
  </si>
  <si>
    <t>AMANA</t>
  </si>
  <si>
    <t>ZEARING</t>
  </si>
  <si>
    <t>CORRECTIONVILLE</t>
  </si>
  <si>
    <t>PLEASANTVILLE</t>
  </si>
  <si>
    <t>SIGOURNEY</t>
  </si>
  <si>
    <t>KINGSLEY</t>
  </si>
  <si>
    <t>CHEROKEE</t>
  </si>
  <si>
    <t>MORNING SUN</t>
  </si>
  <si>
    <t>STANTON</t>
  </si>
  <si>
    <t>GUTTENBERG</t>
  </si>
  <si>
    <t>HUBBARD</t>
  </si>
  <si>
    <t>ALLISON</t>
  </si>
  <si>
    <t>DUMONT</t>
  </si>
  <si>
    <t>BATTLE CREEK</t>
  </si>
  <si>
    <t>SAC CITY</t>
  </si>
  <si>
    <t>GOWRIE</t>
  </si>
  <si>
    <t>APLINGTON</t>
  </si>
  <si>
    <t>NORA SPRINGS</t>
  </si>
  <si>
    <t>BELLE PLAINE</t>
  </si>
  <si>
    <t>WEST DES MOINES</t>
  </si>
  <si>
    <t>GRISWOLD</t>
  </si>
  <si>
    <t>EMMETSBURG</t>
  </si>
  <si>
    <t>ARMSTRONG</t>
  </si>
  <si>
    <t>HAMPTON</t>
  </si>
  <si>
    <t>KEOTA</t>
  </si>
  <si>
    <t>GREENE</t>
  </si>
  <si>
    <t>WOODBINE</t>
  </si>
  <si>
    <t>STORM LAKE</t>
  </si>
  <si>
    <t>NEVADA</t>
  </si>
  <si>
    <t>CLARION</t>
  </si>
  <si>
    <t>BRITT</t>
  </si>
  <si>
    <t>GARNER</t>
  </si>
  <si>
    <t>CLEAR LAKE</t>
  </si>
  <si>
    <t>LAKE MILLS</t>
  </si>
  <si>
    <t>MANILLA</t>
  </si>
  <si>
    <t>HARLAN</t>
  </si>
  <si>
    <t>MISSOURI VALLEY</t>
  </si>
  <si>
    <t>ANAMOSA</t>
  </si>
  <si>
    <t>PLEASANT VALLEY</t>
  </si>
  <si>
    <t>WHEATLAND</t>
  </si>
  <si>
    <t>EDGEWOOD</t>
  </si>
  <si>
    <t>BELMOND</t>
  </si>
  <si>
    <t>SHEFFIELD</t>
  </si>
  <si>
    <t>ELMA</t>
  </si>
  <si>
    <t>PRIMGHAR</t>
  </si>
  <si>
    <t>LONE TREE</t>
  </si>
  <si>
    <t>STATE CENTER</t>
  </si>
  <si>
    <t>ELKADER</t>
  </si>
  <si>
    <t>IOWA FALLS</t>
  </si>
  <si>
    <t>MARCUS</t>
  </si>
  <si>
    <t>SIBLEY</t>
  </si>
  <si>
    <t>REMSEN</t>
  </si>
  <si>
    <t>ROCKWELL</t>
  </si>
  <si>
    <t>BANCROFT</t>
  </si>
  <si>
    <t>WEBSTER CITY</t>
  </si>
  <si>
    <t>EXIRA</t>
  </si>
  <si>
    <t>ALBERT CITY</t>
  </si>
  <si>
    <t>POMEROY</t>
  </si>
  <si>
    <t>WEST LIBERTY</t>
  </si>
  <si>
    <t>AMES</t>
  </si>
  <si>
    <t>STORY CITY</t>
  </si>
  <si>
    <t>TITONKA</t>
  </si>
  <si>
    <t>MUSCATINE</t>
  </si>
  <si>
    <t>OGDEN</t>
  </si>
  <si>
    <t>STACYVILLE</t>
  </si>
  <si>
    <t>WAVERLY</t>
  </si>
  <si>
    <t>ACKLEY</t>
  </si>
  <si>
    <t>WEST BEND</t>
  </si>
  <si>
    <t>GLADBROOK</t>
  </si>
  <si>
    <t>JOHNSTON</t>
  </si>
  <si>
    <t>TOLEDO</t>
  </si>
  <si>
    <t>WAPELLO</t>
  </si>
  <si>
    <t>NORTH ENGLISH</t>
  </si>
  <si>
    <t>SUTHERLAND</t>
  </si>
  <si>
    <t>URBANDALE</t>
  </si>
  <si>
    <t>TAMA</t>
  </si>
  <si>
    <t>KANAWHA</t>
  </si>
  <si>
    <t>BOONE</t>
  </si>
  <si>
    <t>KALONA</t>
  </si>
  <si>
    <t>SIDNEY</t>
  </si>
  <si>
    <t>COLUMBUS JUNCTION</t>
  </si>
  <si>
    <t>NORTHWOOD</t>
  </si>
  <si>
    <t>RUTHVEN</t>
  </si>
  <si>
    <t>WALL LAKE</t>
  </si>
  <si>
    <t>CRESCO</t>
  </si>
  <si>
    <t>TRIPOLI</t>
  </si>
  <si>
    <t>LAKE VIEW</t>
  </si>
  <si>
    <t>SUMNER</t>
  </si>
  <si>
    <t>DYSART</t>
  </si>
  <si>
    <t>MAQUOKETA</t>
  </si>
  <si>
    <t>REINBECK</t>
  </si>
  <si>
    <t>GUTHRIE CENTER</t>
  </si>
  <si>
    <t>SPIRIT LAKE</t>
  </si>
  <si>
    <t>SHENANDOAH</t>
  </si>
  <si>
    <t>HUMBOLDT</t>
  </si>
  <si>
    <t>AURELIA</t>
  </si>
  <si>
    <t>HIAWATHA</t>
  </si>
  <si>
    <t>RICEVILLE</t>
  </si>
  <si>
    <t>TABOR</t>
  </si>
  <si>
    <t>WAYLAND</t>
  </si>
  <si>
    <t>SOLON</t>
  </si>
  <si>
    <t>VINTON</t>
  </si>
  <si>
    <t>ASBURY</t>
  </si>
  <si>
    <t>WILLIAMSBURG</t>
  </si>
  <si>
    <t>CASCADE</t>
  </si>
  <si>
    <t>WEST POINT</t>
  </si>
  <si>
    <t>SANBORN</t>
  </si>
  <si>
    <t>WAUKEE</t>
  </si>
  <si>
    <t>BUFFALO CENTER</t>
  </si>
  <si>
    <t>CLARENCE</t>
  </si>
  <si>
    <t>DALLAS CENTER</t>
  </si>
  <si>
    <t>KEYSTONE</t>
  </si>
  <si>
    <t>GRIMES</t>
  </si>
  <si>
    <t>PELLA</t>
  </si>
  <si>
    <t>LISBON</t>
  </si>
  <si>
    <t>MANNING</t>
  </si>
  <si>
    <t>SHELDON</t>
  </si>
  <si>
    <t>ROCK VALLEY</t>
  </si>
  <si>
    <t>DYERSVILLE</t>
  </si>
  <si>
    <t>Jefferson</t>
  </si>
  <si>
    <t>Montgomery</t>
  </si>
  <si>
    <t>Marshall</t>
  </si>
  <si>
    <t>Franklin</t>
  </si>
  <si>
    <t>Dallas</t>
  </si>
  <si>
    <t>Madison</t>
  </si>
  <si>
    <t>Calhoun</t>
  </si>
  <si>
    <t>Washington</t>
  </si>
  <si>
    <t>Clay</t>
  </si>
  <si>
    <t>Shelby</t>
  </si>
  <si>
    <t>Marion</t>
  </si>
  <si>
    <t>Fayette</t>
  </si>
  <si>
    <t>Butler</t>
  </si>
  <si>
    <t>Jackson</t>
  </si>
  <si>
    <t>Clarke</t>
  </si>
  <si>
    <t>Lee</t>
  </si>
  <si>
    <t>Cherokee</t>
  </si>
  <si>
    <t>Monroe</t>
  </si>
  <si>
    <t>Henry</t>
  </si>
  <si>
    <t>Benton</t>
  </si>
  <si>
    <t>Crawford</t>
  </si>
  <si>
    <t>Van Buren</t>
  </si>
  <si>
    <t>Johnson</t>
  </si>
  <si>
    <t>Greene</t>
  </si>
  <si>
    <t>Howard</t>
  </si>
  <si>
    <t>Union</t>
  </si>
  <si>
    <t>Boone</t>
  </si>
  <si>
    <t>Carroll</t>
  </si>
  <si>
    <t>Polk</t>
  </si>
  <si>
    <t>Scott</t>
  </si>
  <si>
    <t>Humboldt</t>
  </si>
  <si>
    <t>Adams</t>
  </si>
  <si>
    <t>Fremont</t>
  </si>
  <si>
    <t>Osceola</t>
  </si>
  <si>
    <t>Taylor</t>
  </si>
  <si>
    <t>Hamilton</t>
  </si>
  <si>
    <t>Clayton</t>
  </si>
  <si>
    <t>Mitchell</t>
  </si>
  <si>
    <t>Floyd</t>
  </si>
  <si>
    <t>Warren</t>
  </si>
  <si>
    <t>Decatur</t>
  </si>
  <si>
    <t>Hancock</t>
  </si>
  <si>
    <t>Wayne</t>
  </si>
  <si>
    <t>Jones</t>
  </si>
  <si>
    <t>Worth</t>
  </si>
  <si>
    <t>Jasper</t>
  </si>
  <si>
    <t>Winnebago</t>
  </si>
  <si>
    <t>Clinton</t>
  </si>
  <si>
    <t>Grundy</t>
  </si>
  <si>
    <t>Hardin</t>
  </si>
  <si>
    <t>Cass</t>
  </si>
  <si>
    <t>Delaware</t>
  </si>
  <si>
    <t>Harrison</t>
  </si>
  <si>
    <t>Linn</t>
  </si>
  <si>
    <t>Black Hawk</t>
  </si>
  <si>
    <t>Cerro Gordo</t>
  </si>
  <si>
    <t>Dubuque</t>
  </si>
  <si>
    <t>Des Moines</t>
  </si>
  <si>
    <t>Woodbury</t>
  </si>
  <si>
    <t>Webster</t>
  </si>
  <si>
    <t>Sioux</t>
  </si>
  <si>
    <t>Page</t>
  </si>
  <si>
    <t>Obrien</t>
  </si>
  <si>
    <t>Winneshiek</t>
  </si>
  <si>
    <t>Sac</t>
  </si>
  <si>
    <t>Lyon</t>
  </si>
  <si>
    <t>Kossuth</t>
  </si>
  <si>
    <t>Emmet</t>
  </si>
  <si>
    <t>Plymouth</t>
  </si>
  <si>
    <t>Ida</t>
  </si>
  <si>
    <t>Wapello</t>
  </si>
  <si>
    <t>Pocahontas</t>
  </si>
  <si>
    <t>Ringgold</t>
  </si>
  <si>
    <t>Appanoose</t>
  </si>
  <si>
    <t>Pottawattamie</t>
  </si>
  <si>
    <t>Audubon</t>
  </si>
  <si>
    <t>Adair</t>
  </si>
  <si>
    <t>Allamakee</t>
  </si>
  <si>
    <t>Buena Vista</t>
  </si>
  <si>
    <t>Guthrie</t>
  </si>
  <si>
    <t>Monona</t>
  </si>
  <si>
    <t>Poweshiek</t>
  </si>
  <si>
    <t>Cedar</t>
  </si>
  <si>
    <t>Mahaska</t>
  </si>
  <si>
    <t>Mills</t>
  </si>
  <si>
    <t>Tama</t>
  </si>
  <si>
    <t>Chickasaw</t>
  </si>
  <si>
    <t>Buchanan</t>
  </si>
  <si>
    <t>Lucas</t>
  </si>
  <si>
    <t>Iowa</t>
  </si>
  <si>
    <t>Story</t>
  </si>
  <si>
    <t>Keokuk</t>
  </si>
  <si>
    <t>Davis</t>
  </si>
  <si>
    <t>Louisa</t>
  </si>
  <si>
    <t>Palo Alto</t>
  </si>
  <si>
    <t>Wright</t>
  </si>
  <si>
    <t>Dickinson</t>
  </si>
  <si>
    <t>Muscatine</t>
  </si>
  <si>
    <t>Bremer</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</si>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</sst>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1</xdr:row>
      <xdr:rowOff>0</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427" totalsRowShown="0" headerRowDxfId="125">
  <autoFilter ref="A1:AG427"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427" totalsRowShown="0" headerRowDxfId="96">
  <autoFilter ref="A1:AK427" xr:uid="{F6C3CB19-CE12-4B14-8BE9-BE2DA56924F3}"/>
  <sortState xmlns:xlrd2="http://schemas.microsoft.com/office/spreadsheetml/2017/richdata2" ref="A2:AK427">
    <sortCondition ref="A1:A427"/>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427" totalsRowShown="0" headerRowDxfId="63">
  <autoFilter ref="A1:AI427" xr:uid="{0BC5ADF1-15D4-4F74-902E-CBC634AC45F1}"/>
  <sortState xmlns:xlrd2="http://schemas.microsoft.com/office/spreadsheetml/2017/richdata2" ref="A2:AI427">
    <sortCondition ref="A1:A427"/>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439"/>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1270</v>
      </c>
      <c r="B1" s="1" t="s">
        <v>1337</v>
      </c>
      <c r="C1" s="1" t="s">
        <v>1273</v>
      </c>
      <c r="D1" s="1" t="s">
        <v>1272</v>
      </c>
      <c r="E1" s="1" t="s">
        <v>1274</v>
      </c>
      <c r="F1" s="1" t="s">
        <v>1278</v>
      </c>
      <c r="G1" s="1" t="s">
        <v>1281</v>
      </c>
      <c r="H1" s="1" t="s">
        <v>1280</v>
      </c>
      <c r="I1" s="1" t="s">
        <v>1338</v>
      </c>
      <c r="J1" s="1" t="s">
        <v>1317</v>
      </c>
      <c r="K1" s="1" t="s">
        <v>1319</v>
      </c>
      <c r="L1" s="1" t="s">
        <v>1318</v>
      </c>
      <c r="M1" s="1" t="s">
        <v>1320</v>
      </c>
      <c r="N1" s="1" t="s">
        <v>1321</v>
      </c>
      <c r="O1" s="1" t="s">
        <v>1322</v>
      </c>
      <c r="P1" s="1" t="s">
        <v>1327</v>
      </c>
      <c r="Q1" s="1" t="s">
        <v>1328</v>
      </c>
      <c r="R1" s="1" t="s">
        <v>1323</v>
      </c>
      <c r="S1" s="1" t="s">
        <v>1339</v>
      </c>
      <c r="T1" s="1" t="s">
        <v>1324</v>
      </c>
      <c r="U1" s="1" t="s">
        <v>1325</v>
      </c>
      <c r="V1" s="1" t="s">
        <v>1326</v>
      </c>
      <c r="W1" s="1" t="s">
        <v>1340</v>
      </c>
      <c r="X1" s="1" t="s">
        <v>1330</v>
      </c>
      <c r="Y1" s="1" t="s">
        <v>1329</v>
      </c>
      <c r="Z1" s="1" t="s">
        <v>1331</v>
      </c>
      <c r="AA1" s="1" t="s">
        <v>1341</v>
      </c>
      <c r="AB1" s="1" t="s">
        <v>1332</v>
      </c>
      <c r="AC1" s="1" t="s">
        <v>1333</v>
      </c>
      <c r="AD1" s="1" t="s">
        <v>1334</v>
      </c>
      <c r="AE1" s="1" t="s">
        <v>1335</v>
      </c>
      <c r="AF1" s="1" t="s">
        <v>1271</v>
      </c>
      <c r="AG1" s="38" t="s">
        <v>1282</v>
      </c>
    </row>
    <row r="2" spans="1:34" x14ac:dyDescent="0.25">
      <c r="A2" t="s">
        <v>1231</v>
      </c>
      <c r="B2" t="s">
        <v>466</v>
      </c>
      <c r="C2" t="s">
        <v>928</v>
      </c>
      <c r="D2" t="s">
        <v>1183</v>
      </c>
      <c r="E2" s="31">
        <v>68.391304347826093</v>
      </c>
      <c r="F2" s="31">
        <v>3.5509011443102345</v>
      </c>
      <c r="G2" s="31">
        <v>3.3833073744437376</v>
      </c>
      <c r="H2" s="31">
        <v>0.58018753973299408</v>
      </c>
      <c r="I2" s="31">
        <v>0.4125937698664971</v>
      </c>
      <c r="J2" s="31">
        <v>242.85076086956519</v>
      </c>
      <c r="K2" s="31">
        <v>231.38880434782607</v>
      </c>
      <c r="L2" s="31">
        <v>39.679782608695646</v>
      </c>
      <c r="M2" s="31">
        <v>28.217826086956521</v>
      </c>
      <c r="N2" s="31">
        <v>0.33152173913043476</v>
      </c>
      <c r="O2" s="31">
        <v>11.130434782608695</v>
      </c>
      <c r="P2" s="31">
        <v>37.431739130434792</v>
      </c>
      <c r="Q2" s="31">
        <v>37.431739130434792</v>
      </c>
      <c r="R2" s="31">
        <v>0</v>
      </c>
      <c r="S2" s="31">
        <v>165.73923913043475</v>
      </c>
      <c r="T2" s="31">
        <v>134.28249999999997</v>
      </c>
      <c r="U2" s="31">
        <v>0</v>
      </c>
      <c r="V2" s="31">
        <v>31.456739130434777</v>
      </c>
      <c r="W2" s="31">
        <v>66.33858695652178</v>
      </c>
      <c r="X2" s="31">
        <v>1.7520652173913043</v>
      </c>
      <c r="Y2" s="31">
        <v>0.33152173913043476</v>
      </c>
      <c r="Z2" s="31">
        <v>0</v>
      </c>
      <c r="AA2" s="31">
        <v>3.3978260869565218</v>
      </c>
      <c r="AB2" s="31">
        <v>0</v>
      </c>
      <c r="AC2" s="31">
        <v>60.857173913043518</v>
      </c>
      <c r="AD2" s="31">
        <v>0</v>
      </c>
      <c r="AE2" s="31">
        <v>0</v>
      </c>
      <c r="AF2" t="s">
        <v>36</v>
      </c>
      <c r="AG2" s="32">
        <v>7</v>
      </c>
      <c r="AH2"/>
    </row>
    <row r="3" spans="1:34" x14ac:dyDescent="0.25">
      <c r="A3" t="s">
        <v>1231</v>
      </c>
      <c r="B3" t="s">
        <v>599</v>
      </c>
      <c r="C3" t="s">
        <v>995</v>
      </c>
      <c r="D3" t="s">
        <v>1207</v>
      </c>
      <c r="E3" s="31">
        <v>32.608695652173914</v>
      </c>
      <c r="F3" s="31">
        <v>3.5722066666666668</v>
      </c>
      <c r="G3" s="31">
        <v>3.4247899999999998</v>
      </c>
      <c r="H3" s="31">
        <v>0.62708333333333333</v>
      </c>
      <c r="I3" s="31">
        <v>0.47966666666666669</v>
      </c>
      <c r="J3" s="31">
        <v>116.485</v>
      </c>
      <c r="K3" s="31">
        <v>111.67793478260869</v>
      </c>
      <c r="L3" s="31">
        <v>20.448369565217391</v>
      </c>
      <c r="M3" s="31">
        <v>15.641304347826088</v>
      </c>
      <c r="N3" s="31">
        <v>4.8070652173913047</v>
      </c>
      <c r="O3" s="31">
        <v>0</v>
      </c>
      <c r="P3" s="31">
        <v>13.260543478260869</v>
      </c>
      <c r="Q3" s="31">
        <v>13.260543478260869</v>
      </c>
      <c r="R3" s="31">
        <v>0</v>
      </c>
      <c r="S3" s="31">
        <v>82.776086956521738</v>
      </c>
      <c r="T3" s="31">
        <v>64.904891304347828</v>
      </c>
      <c r="U3" s="31">
        <v>2.6684782608695654</v>
      </c>
      <c r="V3" s="31">
        <v>15.202717391304347</v>
      </c>
      <c r="W3" s="31">
        <v>6.6494565217391308</v>
      </c>
      <c r="X3" s="31">
        <v>0</v>
      </c>
      <c r="Y3" s="31">
        <v>0</v>
      </c>
      <c r="Z3" s="31">
        <v>0</v>
      </c>
      <c r="AA3" s="31">
        <v>0</v>
      </c>
      <c r="AB3" s="31">
        <v>0</v>
      </c>
      <c r="AC3" s="31">
        <v>6.6494565217391308</v>
      </c>
      <c r="AD3" s="31">
        <v>0</v>
      </c>
      <c r="AE3" s="31">
        <v>0</v>
      </c>
      <c r="AF3" t="s">
        <v>171</v>
      </c>
      <c r="AG3" s="32">
        <v>7</v>
      </c>
      <c r="AH3"/>
    </row>
    <row r="4" spans="1:34" x14ac:dyDescent="0.25">
      <c r="A4" t="s">
        <v>1231</v>
      </c>
      <c r="B4" t="s">
        <v>571</v>
      </c>
      <c r="C4" t="s">
        <v>995</v>
      </c>
      <c r="D4" t="s">
        <v>1207</v>
      </c>
      <c r="E4" s="31">
        <v>38.021739130434781</v>
      </c>
      <c r="F4" s="31">
        <v>3.2291309319611208</v>
      </c>
      <c r="G4" s="31">
        <v>3.02437106918239</v>
      </c>
      <c r="H4" s="31">
        <v>0.80403087478559188</v>
      </c>
      <c r="I4" s="31">
        <v>0.59927101200686117</v>
      </c>
      <c r="J4" s="31">
        <v>122.77717391304348</v>
      </c>
      <c r="K4" s="31">
        <v>114.99184782608695</v>
      </c>
      <c r="L4" s="31">
        <v>30.570652173913047</v>
      </c>
      <c r="M4" s="31">
        <v>22.785326086956523</v>
      </c>
      <c r="N4" s="31">
        <v>1.361413043478261</v>
      </c>
      <c r="O4" s="31">
        <v>6.4239130434782608</v>
      </c>
      <c r="P4" s="31">
        <v>11.157608695652174</v>
      </c>
      <c r="Q4" s="31">
        <v>11.157608695652174</v>
      </c>
      <c r="R4" s="31">
        <v>0</v>
      </c>
      <c r="S4" s="31">
        <v>81.048913043478265</v>
      </c>
      <c r="T4" s="31">
        <v>67.203804347826093</v>
      </c>
      <c r="U4" s="31">
        <v>6.5923913043478262</v>
      </c>
      <c r="V4" s="31">
        <v>7.2527173913043477</v>
      </c>
      <c r="W4" s="31">
        <v>15.978260869565217</v>
      </c>
      <c r="X4" s="31">
        <v>0</v>
      </c>
      <c r="Y4" s="31">
        <v>0</v>
      </c>
      <c r="Z4" s="31">
        <v>0</v>
      </c>
      <c r="AA4" s="31">
        <v>0</v>
      </c>
      <c r="AB4" s="31">
        <v>0</v>
      </c>
      <c r="AC4" s="31">
        <v>15.978260869565217</v>
      </c>
      <c r="AD4" s="31">
        <v>0</v>
      </c>
      <c r="AE4" s="31">
        <v>0</v>
      </c>
      <c r="AF4" t="s">
        <v>142</v>
      </c>
      <c r="AG4" s="32">
        <v>7</v>
      </c>
      <c r="AH4"/>
    </row>
    <row r="5" spans="1:34" x14ac:dyDescent="0.25">
      <c r="A5" t="s">
        <v>1231</v>
      </c>
      <c r="B5" t="s">
        <v>654</v>
      </c>
      <c r="C5" t="s">
        <v>876</v>
      </c>
      <c r="D5" t="s">
        <v>1216</v>
      </c>
      <c r="E5" s="31">
        <v>37.380434782608695</v>
      </c>
      <c r="F5" s="31">
        <v>3.6871328874672868</v>
      </c>
      <c r="G5" s="31">
        <v>3.4194794998546088</v>
      </c>
      <c r="H5" s="31">
        <v>0.58388485024716485</v>
      </c>
      <c r="I5" s="31">
        <v>0.31623146263448682</v>
      </c>
      <c r="J5" s="31">
        <v>137.8266304347826</v>
      </c>
      <c r="K5" s="31">
        <v>127.82163043478261</v>
      </c>
      <c r="L5" s="31">
        <v>21.825869565217392</v>
      </c>
      <c r="M5" s="31">
        <v>11.820869565217393</v>
      </c>
      <c r="N5" s="31">
        <v>4.7006521739130438</v>
      </c>
      <c r="O5" s="31">
        <v>5.3043478260869561</v>
      </c>
      <c r="P5" s="31">
        <v>34.210652173913033</v>
      </c>
      <c r="Q5" s="31">
        <v>34.210652173913033</v>
      </c>
      <c r="R5" s="31">
        <v>0</v>
      </c>
      <c r="S5" s="31">
        <v>81.790108695652179</v>
      </c>
      <c r="T5" s="31">
        <v>76.995000000000005</v>
      </c>
      <c r="U5" s="31">
        <v>0</v>
      </c>
      <c r="V5" s="31">
        <v>4.795108695652174</v>
      </c>
      <c r="W5" s="31">
        <v>0</v>
      </c>
      <c r="X5" s="31">
        <v>0</v>
      </c>
      <c r="Y5" s="31">
        <v>0</v>
      </c>
      <c r="Z5" s="31">
        <v>0</v>
      </c>
      <c r="AA5" s="31">
        <v>0</v>
      </c>
      <c r="AB5" s="31">
        <v>0</v>
      </c>
      <c r="AC5" s="31">
        <v>0</v>
      </c>
      <c r="AD5" s="31">
        <v>0</v>
      </c>
      <c r="AE5" s="31">
        <v>0</v>
      </c>
      <c r="AF5" t="s">
        <v>226</v>
      </c>
      <c r="AG5" s="32">
        <v>7</v>
      </c>
      <c r="AH5"/>
    </row>
    <row r="6" spans="1:34" x14ac:dyDescent="0.25">
      <c r="A6" t="s">
        <v>1231</v>
      </c>
      <c r="B6" t="s">
        <v>666</v>
      </c>
      <c r="C6" t="s">
        <v>1060</v>
      </c>
      <c r="D6" t="s">
        <v>1210</v>
      </c>
      <c r="E6" s="31">
        <v>60.967391304347828</v>
      </c>
      <c r="F6" s="31">
        <v>2.6324460688179707</v>
      </c>
      <c r="G6" s="31">
        <v>2.3648760919950078</v>
      </c>
      <c r="H6" s="31">
        <v>0.57895346764129074</v>
      </c>
      <c r="I6" s="31">
        <v>0.31138349081832783</v>
      </c>
      <c r="J6" s="31">
        <v>160.49336956521736</v>
      </c>
      <c r="K6" s="31">
        <v>144.18032608695651</v>
      </c>
      <c r="L6" s="31">
        <v>35.297282608695653</v>
      </c>
      <c r="M6" s="31">
        <v>18.984239130434791</v>
      </c>
      <c r="N6" s="31">
        <v>10.74782608695652</v>
      </c>
      <c r="O6" s="31">
        <v>5.5652173913043477</v>
      </c>
      <c r="P6" s="31">
        <v>21.997608695652172</v>
      </c>
      <c r="Q6" s="31">
        <v>21.997608695652172</v>
      </c>
      <c r="R6" s="31">
        <v>0</v>
      </c>
      <c r="S6" s="31">
        <v>103.19847826086954</v>
      </c>
      <c r="T6" s="31">
        <v>93.710652173913019</v>
      </c>
      <c r="U6" s="31">
        <v>0</v>
      </c>
      <c r="V6" s="31">
        <v>9.4878260869565203</v>
      </c>
      <c r="W6" s="31">
        <v>5.8722826086956523</v>
      </c>
      <c r="X6" s="31">
        <v>5.1630434782608696E-2</v>
      </c>
      <c r="Y6" s="31">
        <v>0</v>
      </c>
      <c r="Z6" s="31">
        <v>0</v>
      </c>
      <c r="AA6" s="31">
        <v>1.611413043478261</v>
      </c>
      <c r="AB6" s="31">
        <v>0</v>
      </c>
      <c r="AC6" s="31">
        <v>4.2092391304347823</v>
      </c>
      <c r="AD6" s="31">
        <v>0</v>
      </c>
      <c r="AE6" s="31">
        <v>0</v>
      </c>
      <c r="AF6" t="s">
        <v>238</v>
      </c>
      <c r="AG6" s="32">
        <v>7</v>
      </c>
      <c r="AH6"/>
    </row>
    <row r="7" spans="1:34" x14ac:dyDescent="0.25">
      <c r="A7" t="s">
        <v>1231</v>
      </c>
      <c r="B7" t="s">
        <v>757</v>
      </c>
      <c r="C7" t="s">
        <v>1096</v>
      </c>
      <c r="D7" t="s">
        <v>1136</v>
      </c>
      <c r="E7" s="31">
        <v>28.782608695652176</v>
      </c>
      <c r="F7" s="31">
        <v>3.4358194864048333</v>
      </c>
      <c r="G7" s="31">
        <v>3.2406910876132926</v>
      </c>
      <c r="H7" s="31">
        <v>0.630430513595166</v>
      </c>
      <c r="I7" s="31">
        <v>0.4353021148036253</v>
      </c>
      <c r="J7" s="31">
        <v>98.891847826086945</v>
      </c>
      <c r="K7" s="31">
        <v>93.275543478260857</v>
      </c>
      <c r="L7" s="31">
        <v>18.145434782608692</v>
      </c>
      <c r="M7" s="31">
        <v>12.529130434782607</v>
      </c>
      <c r="N7" s="31">
        <v>0.22500000000000001</v>
      </c>
      <c r="O7" s="31">
        <v>5.3913043478260869</v>
      </c>
      <c r="P7" s="31">
        <v>14.725760869565223</v>
      </c>
      <c r="Q7" s="31">
        <v>14.725760869565223</v>
      </c>
      <c r="R7" s="31">
        <v>0</v>
      </c>
      <c r="S7" s="31">
        <v>66.020652173913049</v>
      </c>
      <c r="T7" s="31">
        <v>54.11</v>
      </c>
      <c r="U7" s="31">
        <v>0</v>
      </c>
      <c r="V7" s="31">
        <v>11.910652173913043</v>
      </c>
      <c r="W7" s="31">
        <v>10.222826086956522</v>
      </c>
      <c r="X7" s="31">
        <v>2.8505434782608696</v>
      </c>
      <c r="Y7" s="31">
        <v>0</v>
      </c>
      <c r="Z7" s="31">
        <v>0</v>
      </c>
      <c r="AA7" s="31">
        <v>0.44021739130434784</v>
      </c>
      <c r="AB7" s="31">
        <v>0</v>
      </c>
      <c r="AC7" s="31">
        <v>6.9320652173913047</v>
      </c>
      <c r="AD7" s="31">
        <v>0</v>
      </c>
      <c r="AE7" s="31">
        <v>0</v>
      </c>
      <c r="AF7" t="s">
        <v>331</v>
      </c>
      <c r="AG7" s="32">
        <v>7</v>
      </c>
      <c r="AH7"/>
    </row>
    <row r="8" spans="1:34" x14ac:dyDescent="0.25">
      <c r="A8" t="s">
        <v>1231</v>
      </c>
      <c r="B8" t="s">
        <v>658</v>
      </c>
      <c r="C8" t="s">
        <v>1054</v>
      </c>
      <c r="D8" t="s">
        <v>1186</v>
      </c>
      <c r="E8" s="31">
        <v>21.195652173913043</v>
      </c>
      <c r="F8" s="31">
        <v>3.4933589743589741</v>
      </c>
      <c r="G8" s="31">
        <v>3.0840666666666667</v>
      </c>
      <c r="H8" s="31">
        <v>1.2154615384615386</v>
      </c>
      <c r="I8" s="31">
        <v>0.80616923076923097</v>
      </c>
      <c r="J8" s="31">
        <v>74.044021739130429</v>
      </c>
      <c r="K8" s="31">
        <v>65.368804347826085</v>
      </c>
      <c r="L8" s="31">
        <v>25.762500000000003</v>
      </c>
      <c r="M8" s="31">
        <v>17.087282608695656</v>
      </c>
      <c r="N8" s="31">
        <v>2.2116304347826086</v>
      </c>
      <c r="O8" s="31">
        <v>6.4635869565217385</v>
      </c>
      <c r="P8" s="31">
        <v>5.4793478260869568</v>
      </c>
      <c r="Q8" s="31">
        <v>5.4793478260869568</v>
      </c>
      <c r="R8" s="31">
        <v>0</v>
      </c>
      <c r="S8" s="31">
        <v>42.802173913043468</v>
      </c>
      <c r="T8" s="31">
        <v>42.802173913043468</v>
      </c>
      <c r="U8" s="31">
        <v>0</v>
      </c>
      <c r="V8" s="31">
        <v>0</v>
      </c>
      <c r="W8" s="31">
        <v>3.0923913043478262</v>
      </c>
      <c r="X8" s="31">
        <v>8.4239130434782608E-2</v>
      </c>
      <c r="Y8" s="31">
        <v>0</v>
      </c>
      <c r="Z8" s="31">
        <v>0</v>
      </c>
      <c r="AA8" s="31">
        <v>0</v>
      </c>
      <c r="AB8" s="31">
        <v>0</v>
      </c>
      <c r="AC8" s="31">
        <v>3.0081521739130435</v>
      </c>
      <c r="AD8" s="31">
        <v>0</v>
      </c>
      <c r="AE8" s="31">
        <v>0</v>
      </c>
      <c r="AF8" t="s">
        <v>230</v>
      </c>
      <c r="AG8" s="32">
        <v>7</v>
      </c>
      <c r="AH8"/>
    </row>
    <row r="9" spans="1:34" x14ac:dyDescent="0.25">
      <c r="A9" t="s">
        <v>1231</v>
      </c>
      <c r="B9" t="s">
        <v>695</v>
      </c>
      <c r="C9" t="s">
        <v>957</v>
      </c>
      <c r="D9" t="s">
        <v>1147</v>
      </c>
      <c r="E9" s="31">
        <v>37.347826086956523</v>
      </c>
      <c r="F9" s="31">
        <v>3.3552299185098953</v>
      </c>
      <c r="G9" s="31">
        <v>3.0309807916181608</v>
      </c>
      <c r="H9" s="31">
        <v>0.50136204889406277</v>
      </c>
      <c r="I9" s="31">
        <v>0.17711292200232831</v>
      </c>
      <c r="J9" s="31">
        <v>125.31054347826088</v>
      </c>
      <c r="K9" s="31">
        <v>113.20054347826088</v>
      </c>
      <c r="L9" s="31">
        <v>18.724782608695651</v>
      </c>
      <c r="M9" s="31">
        <v>6.6147826086956529</v>
      </c>
      <c r="N9" s="31">
        <v>7.066521739130434</v>
      </c>
      <c r="O9" s="31">
        <v>5.0434782608695654</v>
      </c>
      <c r="P9" s="31">
        <v>29.970326086956526</v>
      </c>
      <c r="Q9" s="31">
        <v>29.970326086956526</v>
      </c>
      <c r="R9" s="31">
        <v>0</v>
      </c>
      <c r="S9" s="31">
        <v>76.615434782608702</v>
      </c>
      <c r="T9" s="31">
        <v>76.615434782608702</v>
      </c>
      <c r="U9" s="31">
        <v>0</v>
      </c>
      <c r="V9" s="31">
        <v>0</v>
      </c>
      <c r="W9" s="31">
        <v>22.779891304347824</v>
      </c>
      <c r="X9" s="31">
        <v>0</v>
      </c>
      <c r="Y9" s="31">
        <v>0</v>
      </c>
      <c r="Z9" s="31">
        <v>0</v>
      </c>
      <c r="AA9" s="31">
        <v>0.77173913043478259</v>
      </c>
      <c r="AB9" s="31">
        <v>0</v>
      </c>
      <c r="AC9" s="31">
        <v>22.008152173913043</v>
      </c>
      <c r="AD9" s="31">
        <v>0</v>
      </c>
      <c r="AE9" s="31">
        <v>0</v>
      </c>
      <c r="AF9" t="s">
        <v>267</v>
      </c>
      <c r="AG9" s="32">
        <v>7</v>
      </c>
      <c r="AH9"/>
    </row>
    <row r="10" spans="1:34" x14ac:dyDescent="0.25">
      <c r="A10" t="s">
        <v>1231</v>
      </c>
      <c r="B10" t="s">
        <v>784</v>
      </c>
      <c r="C10" t="s">
        <v>1105</v>
      </c>
      <c r="D10" t="s">
        <v>1176</v>
      </c>
      <c r="E10" s="31">
        <v>30.945652173913043</v>
      </c>
      <c r="F10" s="31">
        <v>3.7552827537759033</v>
      </c>
      <c r="G10" s="31">
        <v>3.4890024587284847</v>
      </c>
      <c r="H10" s="31">
        <v>0.97568317527221637</v>
      </c>
      <c r="I10" s="31">
        <v>0.70940288022479792</v>
      </c>
      <c r="J10" s="31">
        <v>116.20967391304345</v>
      </c>
      <c r="K10" s="31">
        <v>107.96945652173909</v>
      </c>
      <c r="L10" s="31">
        <v>30.193152173913042</v>
      </c>
      <c r="M10" s="31">
        <v>21.952934782608693</v>
      </c>
      <c r="N10" s="31">
        <v>2.6749999999999994</v>
      </c>
      <c r="O10" s="31">
        <v>5.5652173913043477</v>
      </c>
      <c r="P10" s="31">
        <v>14.969565217391303</v>
      </c>
      <c r="Q10" s="31">
        <v>14.969565217391303</v>
      </c>
      <c r="R10" s="31">
        <v>0</v>
      </c>
      <c r="S10" s="31">
        <v>71.046956521739105</v>
      </c>
      <c r="T10" s="31">
        <v>61.427065217391281</v>
      </c>
      <c r="U10" s="31">
        <v>0</v>
      </c>
      <c r="V10" s="31">
        <v>9.6198913043478242</v>
      </c>
      <c r="W10" s="31">
        <v>0</v>
      </c>
      <c r="X10" s="31">
        <v>0</v>
      </c>
      <c r="Y10" s="31">
        <v>0</v>
      </c>
      <c r="Z10" s="31">
        <v>0</v>
      </c>
      <c r="AA10" s="31">
        <v>0</v>
      </c>
      <c r="AB10" s="31">
        <v>0</v>
      </c>
      <c r="AC10" s="31">
        <v>0</v>
      </c>
      <c r="AD10" s="31">
        <v>0</v>
      </c>
      <c r="AE10" s="31">
        <v>0</v>
      </c>
      <c r="AF10" t="s">
        <v>358</v>
      </c>
      <c r="AG10" s="32">
        <v>7</v>
      </c>
      <c r="AH10"/>
    </row>
    <row r="11" spans="1:34" x14ac:dyDescent="0.25">
      <c r="A11" t="s">
        <v>1231</v>
      </c>
      <c r="B11" t="s">
        <v>668</v>
      </c>
      <c r="C11" t="s">
        <v>1007</v>
      </c>
      <c r="D11" t="s">
        <v>1136</v>
      </c>
      <c r="E11" s="31">
        <v>36.489130434782609</v>
      </c>
      <c r="F11" s="31">
        <v>3.7997259457849264</v>
      </c>
      <c r="G11" s="31">
        <v>3.5232797140303842</v>
      </c>
      <c r="H11" s="31">
        <v>0.67358355674709569</v>
      </c>
      <c r="I11" s="31">
        <v>0.39713732499255289</v>
      </c>
      <c r="J11" s="31">
        <v>138.6486956521739</v>
      </c>
      <c r="K11" s="31">
        <v>128.56141304347827</v>
      </c>
      <c r="L11" s="31">
        <v>24.578478260869566</v>
      </c>
      <c r="M11" s="31">
        <v>14.491195652173914</v>
      </c>
      <c r="N11" s="31">
        <v>4.9568478260869568</v>
      </c>
      <c r="O11" s="31">
        <v>5.1304347826086953</v>
      </c>
      <c r="P11" s="31">
        <v>25.320652173913043</v>
      </c>
      <c r="Q11" s="31">
        <v>25.320652173913043</v>
      </c>
      <c r="R11" s="31">
        <v>0</v>
      </c>
      <c r="S11" s="31">
        <v>88.749565217391307</v>
      </c>
      <c r="T11" s="31">
        <v>88.439239130434785</v>
      </c>
      <c r="U11" s="31">
        <v>0</v>
      </c>
      <c r="V11" s="31">
        <v>0.3103260869565217</v>
      </c>
      <c r="W11" s="31">
        <v>0.17391304347826086</v>
      </c>
      <c r="X11" s="31">
        <v>0</v>
      </c>
      <c r="Y11" s="31">
        <v>0</v>
      </c>
      <c r="Z11" s="31">
        <v>0</v>
      </c>
      <c r="AA11" s="31">
        <v>0</v>
      </c>
      <c r="AB11" s="31">
        <v>0</v>
      </c>
      <c r="AC11" s="31">
        <v>0.17391304347826086</v>
      </c>
      <c r="AD11" s="31">
        <v>0</v>
      </c>
      <c r="AE11" s="31">
        <v>0</v>
      </c>
      <c r="AF11" t="s">
        <v>240</v>
      </c>
      <c r="AG11" s="32">
        <v>7</v>
      </c>
      <c r="AH11"/>
    </row>
    <row r="12" spans="1:34" x14ac:dyDescent="0.25">
      <c r="A12" t="s">
        <v>1231</v>
      </c>
      <c r="B12" t="s">
        <v>725</v>
      </c>
      <c r="C12" t="s">
        <v>1085</v>
      </c>
      <c r="D12" t="s">
        <v>1144</v>
      </c>
      <c r="E12" s="31">
        <v>24.228260869565219</v>
      </c>
      <c r="F12" s="31">
        <v>4.0388425302826372</v>
      </c>
      <c r="G12" s="31">
        <v>3.6935397039030953</v>
      </c>
      <c r="H12" s="31">
        <v>0.79916105877074917</v>
      </c>
      <c r="I12" s="31">
        <v>0.58202332884701646</v>
      </c>
      <c r="J12" s="31">
        <v>97.854130434782604</v>
      </c>
      <c r="K12" s="31">
        <v>89.488043478260863</v>
      </c>
      <c r="L12" s="31">
        <v>19.362282608695651</v>
      </c>
      <c r="M12" s="31">
        <v>14.101413043478258</v>
      </c>
      <c r="N12" s="31">
        <v>0</v>
      </c>
      <c r="O12" s="31">
        <v>5.2608695652173916</v>
      </c>
      <c r="P12" s="31">
        <v>24.475108695652182</v>
      </c>
      <c r="Q12" s="31">
        <v>21.369891304347835</v>
      </c>
      <c r="R12" s="31">
        <v>3.1052173913043477</v>
      </c>
      <c r="S12" s="31">
        <v>54.016739130434765</v>
      </c>
      <c r="T12" s="31">
        <v>52.063043478260852</v>
      </c>
      <c r="U12" s="31">
        <v>0</v>
      </c>
      <c r="V12" s="31">
        <v>1.9536956521739128</v>
      </c>
      <c r="W12" s="31">
        <v>6.3994565217391308</v>
      </c>
      <c r="X12" s="31">
        <v>3.2364130434782608</v>
      </c>
      <c r="Y12" s="31">
        <v>0</v>
      </c>
      <c r="Z12" s="31">
        <v>0</v>
      </c>
      <c r="AA12" s="31">
        <v>0.10597826086956522</v>
      </c>
      <c r="AB12" s="31">
        <v>0</v>
      </c>
      <c r="AC12" s="31">
        <v>3.0570652173913042</v>
      </c>
      <c r="AD12" s="31">
        <v>0</v>
      </c>
      <c r="AE12" s="31">
        <v>0</v>
      </c>
      <c r="AF12" t="s">
        <v>297</v>
      </c>
      <c r="AG12" s="32">
        <v>7</v>
      </c>
      <c r="AH12"/>
    </row>
    <row r="13" spans="1:34" x14ac:dyDescent="0.25">
      <c r="A13" t="s">
        <v>1231</v>
      </c>
      <c r="B13" t="s">
        <v>638</v>
      </c>
      <c r="C13" t="s">
        <v>894</v>
      </c>
      <c r="D13" t="s">
        <v>1130</v>
      </c>
      <c r="E13" s="31">
        <v>47</v>
      </c>
      <c r="F13" s="31">
        <v>3.1562580943570762</v>
      </c>
      <c r="G13" s="31">
        <v>2.8461100832562436</v>
      </c>
      <c r="H13" s="31">
        <v>0.63482423681776146</v>
      </c>
      <c r="I13" s="31">
        <v>0.32467622571692878</v>
      </c>
      <c r="J13" s="31">
        <v>148.34413043478258</v>
      </c>
      <c r="K13" s="31">
        <v>133.76717391304345</v>
      </c>
      <c r="L13" s="31">
        <v>29.836739130434786</v>
      </c>
      <c r="M13" s="31">
        <v>15.259782608695653</v>
      </c>
      <c r="N13" s="31">
        <v>10.22913043478261</v>
      </c>
      <c r="O13" s="31">
        <v>4.3478260869565215</v>
      </c>
      <c r="P13" s="31">
        <v>32.712717391304345</v>
      </c>
      <c r="Q13" s="31">
        <v>32.712717391304345</v>
      </c>
      <c r="R13" s="31">
        <v>0</v>
      </c>
      <c r="S13" s="31">
        <v>85.794673913043454</v>
      </c>
      <c r="T13" s="31">
        <v>85.794673913043454</v>
      </c>
      <c r="U13" s="31">
        <v>0</v>
      </c>
      <c r="V13" s="31">
        <v>0</v>
      </c>
      <c r="W13" s="31">
        <v>11.130434782608695</v>
      </c>
      <c r="X13" s="31">
        <v>1.4048913043478262</v>
      </c>
      <c r="Y13" s="31">
        <v>0</v>
      </c>
      <c r="Z13" s="31">
        <v>0</v>
      </c>
      <c r="AA13" s="31">
        <v>6.2201086956521738</v>
      </c>
      <c r="AB13" s="31">
        <v>0</v>
      </c>
      <c r="AC13" s="31">
        <v>3.5054347826086958</v>
      </c>
      <c r="AD13" s="31">
        <v>0</v>
      </c>
      <c r="AE13" s="31">
        <v>0</v>
      </c>
      <c r="AF13" t="s">
        <v>210</v>
      </c>
      <c r="AG13" s="32">
        <v>7</v>
      </c>
      <c r="AH13"/>
    </row>
    <row r="14" spans="1:34" x14ac:dyDescent="0.25">
      <c r="A14" t="s">
        <v>1231</v>
      </c>
      <c r="B14" t="s">
        <v>578</v>
      </c>
      <c r="C14" t="s">
        <v>943</v>
      </c>
      <c r="D14" t="s">
        <v>1188</v>
      </c>
      <c r="E14" s="31">
        <v>23.717391304347824</v>
      </c>
      <c r="F14" s="31">
        <v>3.6976443629697537</v>
      </c>
      <c r="G14" s="31">
        <v>3.2948350137488553</v>
      </c>
      <c r="H14" s="31">
        <v>0.94238771769019269</v>
      </c>
      <c r="I14" s="31">
        <v>0.65323556370302494</v>
      </c>
      <c r="J14" s="31">
        <v>87.698478260869592</v>
      </c>
      <c r="K14" s="31">
        <v>78.144891304347851</v>
      </c>
      <c r="L14" s="31">
        <v>22.350978260869567</v>
      </c>
      <c r="M14" s="31">
        <v>15.493043478260873</v>
      </c>
      <c r="N14" s="31">
        <v>1.5318478260869568</v>
      </c>
      <c r="O14" s="31">
        <v>5.3260869565217392</v>
      </c>
      <c r="P14" s="31">
        <v>17.111847826086958</v>
      </c>
      <c r="Q14" s="31">
        <v>14.416195652173915</v>
      </c>
      <c r="R14" s="31">
        <v>2.6956521739130435</v>
      </c>
      <c r="S14" s="31">
        <v>48.23565217391306</v>
      </c>
      <c r="T14" s="31">
        <v>48.23565217391306</v>
      </c>
      <c r="U14" s="31">
        <v>0</v>
      </c>
      <c r="V14" s="31">
        <v>0</v>
      </c>
      <c r="W14" s="31">
        <v>6.6630434782608701</v>
      </c>
      <c r="X14" s="31">
        <v>2.4456521739130435</v>
      </c>
      <c r="Y14" s="31">
        <v>0</v>
      </c>
      <c r="Z14" s="31">
        <v>0.2608695652173913</v>
      </c>
      <c r="AA14" s="31">
        <v>0</v>
      </c>
      <c r="AB14" s="31">
        <v>2.6956521739130435</v>
      </c>
      <c r="AC14" s="31">
        <v>1.2608695652173914</v>
      </c>
      <c r="AD14" s="31">
        <v>0</v>
      </c>
      <c r="AE14" s="31">
        <v>0</v>
      </c>
      <c r="AF14" t="s">
        <v>150</v>
      </c>
      <c r="AG14" s="32">
        <v>7</v>
      </c>
      <c r="AH14"/>
    </row>
    <row r="15" spans="1:34" x14ac:dyDescent="0.25">
      <c r="A15" t="s">
        <v>1231</v>
      </c>
      <c r="B15" t="s">
        <v>833</v>
      </c>
      <c r="C15" t="s">
        <v>1116</v>
      </c>
      <c r="D15" t="s">
        <v>1147</v>
      </c>
      <c r="E15" s="31">
        <v>35.456521739130437</v>
      </c>
      <c r="F15" s="31">
        <v>3.9000183936235451</v>
      </c>
      <c r="G15" s="31">
        <v>3.5403157572041701</v>
      </c>
      <c r="H15" s="31">
        <v>0.57201103617412619</v>
      </c>
      <c r="I15" s="31">
        <v>0.21230839975475166</v>
      </c>
      <c r="J15" s="31">
        <v>138.28108695652179</v>
      </c>
      <c r="K15" s="31">
        <v>125.5272826086957</v>
      </c>
      <c r="L15" s="31">
        <v>20.281521739130433</v>
      </c>
      <c r="M15" s="31">
        <v>7.5277173913043471</v>
      </c>
      <c r="N15" s="31">
        <v>7.1016304347826065</v>
      </c>
      <c r="O15" s="31">
        <v>5.6521739130434785</v>
      </c>
      <c r="P15" s="31">
        <v>35.7429347826087</v>
      </c>
      <c r="Q15" s="31">
        <v>35.7429347826087</v>
      </c>
      <c r="R15" s="31">
        <v>0</v>
      </c>
      <c r="S15" s="31">
        <v>82.25663043478265</v>
      </c>
      <c r="T15" s="31">
        <v>74.079130434782641</v>
      </c>
      <c r="U15" s="31">
        <v>0</v>
      </c>
      <c r="V15" s="31">
        <v>8.1775000000000038</v>
      </c>
      <c r="W15" s="31">
        <v>34.304347826086953</v>
      </c>
      <c r="X15" s="31">
        <v>1.2690217391304348</v>
      </c>
      <c r="Y15" s="31">
        <v>0</v>
      </c>
      <c r="Z15" s="31">
        <v>0</v>
      </c>
      <c r="AA15" s="31">
        <v>9.0679347826086953</v>
      </c>
      <c r="AB15" s="31">
        <v>0</v>
      </c>
      <c r="AC15" s="31">
        <v>23.967391304347824</v>
      </c>
      <c r="AD15" s="31">
        <v>0</v>
      </c>
      <c r="AE15" s="31">
        <v>0</v>
      </c>
      <c r="AF15" t="s">
        <v>407</v>
      </c>
      <c r="AG15" s="32">
        <v>7</v>
      </c>
      <c r="AH15"/>
    </row>
    <row r="16" spans="1:34" x14ac:dyDescent="0.25">
      <c r="A16" t="s">
        <v>1231</v>
      </c>
      <c r="B16" t="s">
        <v>692</v>
      </c>
      <c r="C16" t="s">
        <v>946</v>
      </c>
      <c r="D16" t="s">
        <v>1122</v>
      </c>
      <c r="E16" s="31">
        <v>49.25</v>
      </c>
      <c r="F16" s="31">
        <v>3.5138225557272129</v>
      </c>
      <c r="G16" s="31">
        <v>3.1230787905539628</v>
      </c>
      <c r="H16" s="31">
        <v>0.69428161553740886</v>
      </c>
      <c r="I16" s="31">
        <v>0.30353785036415809</v>
      </c>
      <c r="J16" s="31">
        <v>173.05576086956523</v>
      </c>
      <c r="K16" s="31">
        <v>153.81163043478267</v>
      </c>
      <c r="L16" s="31">
        <v>34.193369565217388</v>
      </c>
      <c r="M16" s="31">
        <v>14.949239130434785</v>
      </c>
      <c r="N16" s="31">
        <v>14.026739130434779</v>
      </c>
      <c r="O16" s="31">
        <v>5.2173913043478262</v>
      </c>
      <c r="P16" s="31">
        <v>35.980434782608683</v>
      </c>
      <c r="Q16" s="31">
        <v>35.980434782608683</v>
      </c>
      <c r="R16" s="31">
        <v>0</v>
      </c>
      <c r="S16" s="31">
        <v>102.88195652173918</v>
      </c>
      <c r="T16" s="31">
        <v>92.049130434782654</v>
      </c>
      <c r="U16" s="31">
        <v>0</v>
      </c>
      <c r="V16" s="31">
        <v>10.83282608695653</v>
      </c>
      <c r="W16" s="31">
        <v>0</v>
      </c>
      <c r="X16" s="31">
        <v>0</v>
      </c>
      <c r="Y16" s="31">
        <v>0</v>
      </c>
      <c r="Z16" s="31">
        <v>0</v>
      </c>
      <c r="AA16" s="31">
        <v>0</v>
      </c>
      <c r="AB16" s="31">
        <v>0</v>
      </c>
      <c r="AC16" s="31">
        <v>0</v>
      </c>
      <c r="AD16" s="31">
        <v>0</v>
      </c>
      <c r="AE16" s="31">
        <v>0</v>
      </c>
      <c r="AF16" t="s">
        <v>264</v>
      </c>
      <c r="AG16" s="32">
        <v>7</v>
      </c>
      <c r="AH16"/>
    </row>
    <row r="17" spans="1:34" x14ac:dyDescent="0.25">
      <c r="A17" t="s">
        <v>1231</v>
      </c>
      <c r="B17" t="s">
        <v>665</v>
      </c>
      <c r="C17" t="s">
        <v>895</v>
      </c>
      <c r="D17" t="s">
        <v>1165</v>
      </c>
      <c r="E17" s="31">
        <v>41.489130434782609</v>
      </c>
      <c r="F17" s="31">
        <v>3.1548624574272983</v>
      </c>
      <c r="G17" s="31">
        <v>2.7794629290018338</v>
      </c>
      <c r="H17" s="31">
        <v>0.53059994760282947</v>
      </c>
      <c r="I17" s="31">
        <v>0.15520041917736443</v>
      </c>
      <c r="J17" s="31">
        <v>130.89249999999998</v>
      </c>
      <c r="K17" s="31">
        <v>115.3175</v>
      </c>
      <c r="L17" s="31">
        <v>22.014130434782608</v>
      </c>
      <c r="M17" s="31">
        <v>6.4391304347826095</v>
      </c>
      <c r="N17" s="31">
        <v>10.043478260869565</v>
      </c>
      <c r="O17" s="31">
        <v>5.5315217391304348</v>
      </c>
      <c r="P17" s="31">
        <v>15.388695652173906</v>
      </c>
      <c r="Q17" s="31">
        <v>15.388695652173906</v>
      </c>
      <c r="R17" s="31">
        <v>0</v>
      </c>
      <c r="S17" s="31">
        <v>93.489673913043475</v>
      </c>
      <c r="T17" s="31">
        <v>84.109456521739119</v>
      </c>
      <c r="U17" s="31">
        <v>0</v>
      </c>
      <c r="V17" s="31">
        <v>9.3802173913043525</v>
      </c>
      <c r="W17" s="31">
        <v>4.7798913043478262</v>
      </c>
      <c r="X17" s="31">
        <v>1.75</v>
      </c>
      <c r="Y17" s="31">
        <v>0</v>
      </c>
      <c r="Z17" s="31">
        <v>0</v>
      </c>
      <c r="AA17" s="31">
        <v>1.8179347826086956</v>
      </c>
      <c r="AB17" s="31">
        <v>0</v>
      </c>
      <c r="AC17" s="31">
        <v>1.2119565217391304</v>
      </c>
      <c r="AD17" s="31">
        <v>0</v>
      </c>
      <c r="AE17" s="31">
        <v>0</v>
      </c>
      <c r="AF17" t="s">
        <v>237</v>
      </c>
      <c r="AG17" s="32">
        <v>7</v>
      </c>
      <c r="AH17"/>
    </row>
    <row r="18" spans="1:34" x14ac:dyDescent="0.25">
      <c r="A18" t="s">
        <v>1231</v>
      </c>
      <c r="B18" t="s">
        <v>664</v>
      </c>
      <c r="C18" t="s">
        <v>895</v>
      </c>
      <c r="D18" t="s">
        <v>1165</v>
      </c>
      <c r="E18" s="31">
        <v>41.293478260869563</v>
      </c>
      <c r="F18" s="31">
        <v>2.4490050013161362</v>
      </c>
      <c r="G18" s="31">
        <v>2.0299473545669913</v>
      </c>
      <c r="H18" s="31">
        <v>0.39039220847591477</v>
      </c>
      <c r="I18" s="31">
        <v>0.10610687022900765</v>
      </c>
      <c r="J18" s="31">
        <v>101.1279347826087</v>
      </c>
      <c r="K18" s="31">
        <v>83.823586956521737</v>
      </c>
      <c r="L18" s="31">
        <v>16.120652173913044</v>
      </c>
      <c r="M18" s="31">
        <v>4.3815217391304353</v>
      </c>
      <c r="N18" s="31">
        <v>6.1739130434782608</v>
      </c>
      <c r="O18" s="31">
        <v>5.5652173913043477</v>
      </c>
      <c r="P18" s="31">
        <v>20.77391304347826</v>
      </c>
      <c r="Q18" s="31">
        <v>15.208695652173914</v>
      </c>
      <c r="R18" s="31">
        <v>5.5652173913043477</v>
      </c>
      <c r="S18" s="31">
        <v>64.233369565217401</v>
      </c>
      <c r="T18" s="31">
        <v>62.429239130434787</v>
      </c>
      <c r="U18" s="31">
        <v>0</v>
      </c>
      <c r="V18" s="31">
        <v>1.8041304347826084</v>
      </c>
      <c r="W18" s="31">
        <v>8.5597826086956523</v>
      </c>
      <c r="X18" s="31">
        <v>3.2336956521739131</v>
      </c>
      <c r="Y18" s="31">
        <v>0</v>
      </c>
      <c r="Z18" s="31">
        <v>0</v>
      </c>
      <c r="AA18" s="31">
        <v>0.94021739130434778</v>
      </c>
      <c r="AB18" s="31">
        <v>0</v>
      </c>
      <c r="AC18" s="31">
        <v>4.3858695652173916</v>
      </c>
      <c r="AD18" s="31">
        <v>0</v>
      </c>
      <c r="AE18" s="31">
        <v>0</v>
      </c>
      <c r="AF18" t="s">
        <v>236</v>
      </c>
      <c r="AG18" s="32">
        <v>7</v>
      </c>
      <c r="AH18"/>
    </row>
    <row r="19" spans="1:34" x14ac:dyDescent="0.25">
      <c r="A19" t="s">
        <v>1231</v>
      </c>
      <c r="B19" t="s">
        <v>675</v>
      </c>
      <c r="C19" t="s">
        <v>1064</v>
      </c>
      <c r="D19" t="s">
        <v>1146</v>
      </c>
      <c r="E19" s="31">
        <v>42.989130434782609</v>
      </c>
      <c r="F19" s="31">
        <v>2.6948495575221241</v>
      </c>
      <c r="G19" s="31">
        <v>2.4359367888748422</v>
      </c>
      <c r="H19" s="31">
        <v>0.64967130214917834</v>
      </c>
      <c r="I19" s="31">
        <v>0.39075853350189643</v>
      </c>
      <c r="J19" s="31">
        <v>115.8492391304348</v>
      </c>
      <c r="K19" s="31">
        <v>104.71880434782609</v>
      </c>
      <c r="L19" s="31">
        <v>27.928804347826091</v>
      </c>
      <c r="M19" s="31">
        <v>16.798369565217396</v>
      </c>
      <c r="N19" s="31">
        <v>5.5652173913043477</v>
      </c>
      <c r="O19" s="31">
        <v>5.5652173913043477</v>
      </c>
      <c r="P19" s="31">
        <v>7.4657608695652211</v>
      </c>
      <c r="Q19" s="31">
        <v>7.4657608695652211</v>
      </c>
      <c r="R19" s="31">
        <v>0</v>
      </c>
      <c r="S19" s="31">
        <v>80.454673913043479</v>
      </c>
      <c r="T19" s="31">
        <v>67.5554347826087</v>
      </c>
      <c r="U19" s="31">
        <v>0</v>
      </c>
      <c r="V19" s="31">
        <v>12.899239130434783</v>
      </c>
      <c r="W19" s="31">
        <v>9.2173913043478262</v>
      </c>
      <c r="X19" s="31">
        <v>1.0108695652173914</v>
      </c>
      <c r="Y19" s="31">
        <v>0</v>
      </c>
      <c r="Z19" s="31">
        <v>0</v>
      </c>
      <c r="AA19" s="31">
        <v>0.24456521739130435</v>
      </c>
      <c r="AB19" s="31">
        <v>0</v>
      </c>
      <c r="AC19" s="31">
        <v>7.9619565217391308</v>
      </c>
      <c r="AD19" s="31">
        <v>0</v>
      </c>
      <c r="AE19" s="31">
        <v>0</v>
      </c>
      <c r="AF19" t="s">
        <v>247</v>
      </c>
      <c r="AG19" s="32">
        <v>7</v>
      </c>
      <c r="AH19"/>
    </row>
    <row r="20" spans="1:34" x14ac:dyDescent="0.25">
      <c r="A20" t="s">
        <v>1231</v>
      </c>
      <c r="B20" t="s">
        <v>587</v>
      </c>
      <c r="C20" t="s">
        <v>1004</v>
      </c>
      <c r="D20" t="s">
        <v>1130</v>
      </c>
      <c r="E20" s="31">
        <v>45.989130434782609</v>
      </c>
      <c r="F20" s="31">
        <v>3.3688655164263759</v>
      </c>
      <c r="G20" s="31">
        <v>3.1709879461120298</v>
      </c>
      <c r="H20" s="31">
        <v>0.60816591822264243</v>
      </c>
      <c r="I20" s="31">
        <v>0.45804301583549989</v>
      </c>
      <c r="J20" s="31">
        <v>154.93119565217387</v>
      </c>
      <c r="K20" s="31">
        <v>145.83097826086956</v>
      </c>
      <c r="L20" s="31">
        <v>27.969021739130437</v>
      </c>
      <c r="M20" s="31">
        <v>21.065000000000001</v>
      </c>
      <c r="N20" s="31">
        <v>2.0456521739130431</v>
      </c>
      <c r="O20" s="31">
        <v>4.8583695652173917</v>
      </c>
      <c r="P20" s="31">
        <v>28.134347826086945</v>
      </c>
      <c r="Q20" s="31">
        <v>25.938152173913032</v>
      </c>
      <c r="R20" s="31">
        <v>2.196195652173913</v>
      </c>
      <c r="S20" s="31">
        <v>98.82782608695652</v>
      </c>
      <c r="T20" s="31">
        <v>78.305434782608685</v>
      </c>
      <c r="U20" s="31">
        <v>0</v>
      </c>
      <c r="V20" s="31">
        <v>20.522391304347828</v>
      </c>
      <c r="W20" s="31">
        <v>20.986413043478262</v>
      </c>
      <c r="X20" s="31">
        <v>9.5733695652173907</v>
      </c>
      <c r="Y20" s="31">
        <v>0</v>
      </c>
      <c r="Z20" s="31">
        <v>0</v>
      </c>
      <c r="AA20" s="31">
        <v>7.2309782608695654</v>
      </c>
      <c r="AB20" s="31">
        <v>0.70108695652173914</v>
      </c>
      <c r="AC20" s="31">
        <v>3.4809782608695654</v>
      </c>
      <c r="AD20" s="31">
        <v>0</v>
      </c>
      <c r="AE20" s="31">
        <v>0</v>
      </c>
      <c r="AF20" t="s">
        <v>159</v>
      </c>
      <c r="AG20" s="32">
        <v>7</v>
      </c>
      <c r="AH20"/>
    </row>
    <row r="21" spans="1:34" x14ac:dyDescent="0.25">
      <c r="A21" t="s">
        <v>1231</v>
      </c>
      <c r="B21" t="s">
        <v>662</v>
      </c>
      <c r="C21" t="s">
        <v>1058</v>
      </c>
      <c r="D21" t="s">
        <v>1126</v>
      </c>
      <c r="E21" s="31">
        <v>19.586956521739129</v>
      </c>
      <c r="F21" s="31">
        <v>5.4031354051054388</v>
      </c>
      <c r="G21" s="31">
        <v>4.8588235294117643</v>
      </c>
      <c r="H21" s="31">
        <v>1.3876637069922308</v>
      </c>
      <c r="I21" s="31">
        <v>0.84335183129855729</v>
      </c>
      <c r="J21" s="31">
        <v>105.83097826086956</v>
      </c>
      <c r="K21" s="31">
        <v>95.169565217391295</v>
      </c>
      <c r="L21" s="31">
        <v>27.180108695652173</v>
      </c>
      <c r="M21" s="31">
        <v>16.518695652173914</v>
      </c>
      <c r="N21" s="31">
        <v>5.0961956521739111</v>
      </c>
      <c r="O21" s="31">
        <v>5.5652173913043477</v>
      </c>
      <c r="P21" s="31">
        <v>7.5447826086956526</v>
      </c>
      <c r="Q21" s="31">
        <v>7.5447826086956526</v>
      </c>
      <c r="R21" s="31">
        <v>0</v>
      </c>
      <c r="S21" s="31">
        <v>71.106086956521736</v>
      </c>
      <c r="T21" s="31">
        <v>55.589673913043477</v>
      </c>
      <c r="U21" s="31">
        <v>0</v>
      </c>
      <c r="V21" s="31">
        <v>15.516413043478254</v>
      </c>
      <c r="W21" s="31">
        <v>0.69021739130434778</v>
      </c>
      <c r="X21" s="31">
        <v>0.69021739130434778</v>
      </c>
      <c r="Y21" s="31">
        <v>0</v>
      </c>
      <c r="Z21" s="31">
        <v>0</v>
      </c>
      <c r="AA21" s="31">
        <v>0</v>
      </c>
      <c r="AB21" s="31">
        <v>0</v>
      </c>
      <c r="AC21" s="31">
        <v>0</v>
      </c>
      <c r="AD21" s="31">
        <v>0</v>
      </c>
      <c r="AE21" s="31">
        <v>0</v>
      </c>
      <c r="AF21" t="s">
        <v>234</v>
      </c>
      <c r="AG21" s="32">
        <v>7</v>
      </c>
      <c r="AH21"/>
    </row>
    <row r="22" spans="1:34" x14ac:dyDescent="0.25">
      <c r="A22" t="s">
        <v>1231</v>
      </c>
      <c r="B22" t="s">
        <v>751</v>
      </c>
      <c r="C22" t="s">
        <v>1094</v>
      </c>
      <c r="D22" t="s">
        <v>1181</v>
      </c>
      <c r="E22" s="31">
        <v>36.065217391304351</v>
      </c>
      <c r="F22" s="31">
        <v>3.4888396624472575</v>
      </c>
      <c r="G22" s="31">
        <v>3.0859373116335145</v>
      </c>
      <c r="H22" s="31">
        <v>0.621069921639542</v>
      </c>
      <c r="I22" s="31">
        <v>0.37247739602169988</v>
      </c>
      <c r="J22" s="31">
        <v>125.82576086956523</v>
      </c>
      <c r="K22" s="31">
        <v>111.29500000000002</v>
      </c>
      <c r="L22" s="31">
        <v>22.39902173913044</v>
      </c>
      <c r="M22" s="31">
        <v>13.433478260869569</v>
      </c>
      <c r="N22" s="31">
        <v>3.7608695652173911</v>
      </c>
      <c r="O22" s="31">
        <v>5.2046739130434778</v>
      </c>
      <c r="P22" s="31">
        <v>17.479891304347827</v>
      </c>
      <c r="Q22" s="31">
        <v>11.91467391304348</v>
      </c>
      <c r="R22" s="31">
        <v>5.5652173913043477</v>
      </c>
      <c r="S22" s="31">
        <v>85.946847826086966</v>
      </c>
      <c r="T22" s="31">
        <v>58.728695652173926</v>
      </c>
      <c r="U22" s="31">
        <v>0</v>
      </c>
      <c r="V22" s="31">
        <v>27.218152173913037</v>
      </c>
      <c r="W22" s="31">
        <v>0</v>
      </c>
      <c r="X22" s="31">
        <v>0</v>
      </c>
      <c r="Y22" s="31">
        <v>0</v>
      </c>
      <c r="Z22" s="31">
        <v>0</v>
      </c>
      <c r="AA22" s="31">
        <v>0</v>
      </c>
      <c r="AB22" s="31">
        <v>0</v>
      </c>
      <c r="AC22" s="31">
        <v>0</v>
      </c>
      <c r="AD22" s="31">
        <v>0</v>
      </c>
      <c r="AE22" s="31">
        <v>0</v>
      </c>
      <c r="AF22" t="s">
        <v>325</v>
      </c>
      <c r="AG22" s="32">
        <v>7</v>
      </c>
      <c r="AH22"/>
    </row>
    <row r="23" spans="1:34" x14ac:dyDescent="0.25">
      <c r="A23" t="s">
        <v>1231</v>
      </c>
      <c r="B23" t="s">
        <v>676</v>
      </c>
      <c r="C23" t="s">
        <v>922</v>
      </c>
      <c r="D23" t="s">
        <v>1178</v>
      </c>
      <c r="E23" s="31">
        <v>27.532608695652176</v>
      </c>
      <c r="F23" s="31">
        <v>3.9088630082905631</v>
      </c>
      <c r="G23" s="31">
        <v>3.4862179234109738</v>
      </c>
      <c r="H23" s="31">
        <v>0.81984208448480056</v>
      </c>
      <c r="I23" s="31">
        <v>0.39719699960521121</v>
      </c>
      <c r="J23" s="31">
        <v>107.62119565217388</v>
      </c>
      <c r="K23" s="31">
        <v>95.984673913043451</v>
      </c>
      <c r="L23" s="31">
        <v>22.572391304347825</v>
      </c>
      <c r="M23" s="31">
        <v>10.935869565217391</v>
      </c>
      <c r="N23" s="31">
        <v>11.636521739130433</v>
      </c>
      <c r="O23" s="31">
        <v>0</v>
      </c>
      <c r="P23" s="31">
        <v>16.798369565217396</v>
      </c>
      <c r="Q23" s="31">
        <v>16.798369565217396</v>
      </c>
      <c r="R23" s="31">
        <v>0</v>
      </c>
      <c r="S23" s="31">
        <v>68.250434782608664</v>
      </c>
      <c r="T23" s="31">
        <v>49.401304347826056</v>
      </c>
      <c r="U23" s="31">
        <v>0</v>
      </c>
      <c r="V23" s="31">
        <v>18.849130434782609</v>
      </c>
      <c r="W23" s="31">
        <v>0.19021739130434784</v>
      </c>
      <c r="X23" s="31">
        <v>0.19021739130434784</v>
      </c>
      <c r="Y23" s="31">
        <v>0</v>
      </c>
      <c r="Z23" s="31">
        <v>0</v>
      </c>
      <c r="AA23" s="31">
        <v>0</v>
      </c>
      <c r="AB23" s="31">
        <v>0</v>
      </c>
      <c r="AC23" s="31">
        <v>0</v>
      </c>
      <c r="AD23" s="31">
        <v>0</v>
      </c>
      <c r="AE23" s="31">
        <v>0</v>
      </c>
      <c r="AF23" t="s">
        <v>248</v>
      </c>
      <c r="AG23" s="32">
        <v>7</v>
      </c>
      <c r="AH23"/>
    </row>
    <row r="24" spans="1:34" x14ac:dyDescent="0.25">
      <c r="A24" t="s">
        <v>1231</v>
      </c>
      <c r="B24" t="s">
        <v>750</v>
      </c>
      <c r="C24" t="s">
        <v>1093</v>
      </c>
      <c r="D24" t="s">
        <v>1216</v>
      </c>
      <c r="E24" s="31">
        <v>48.467391304347828</v>
      </c>
      <c r="F24" s="31">
        <v>4.8595469836286167</v>
      </c>
      <c r="G24" s="31">
        <v>4.4465911639381028</v>
      </c>
      <c r="H24" s="31">
        <v>0.93546759363085918</v>
      </c>
      <c r="I24" s="31">
        <v>0.61324960753532198</v>
      </c>
      <c r="J24" s="31">
        <v>235.52956521739134</v>
      </c>
      <c r="K24" s="31">
        <v>215.51467391304351</v>
      </c>
      <c r="L24" s="31">
        <v>45.339673913043491</v>
      </c>
      <c r="M24" s="31">
        <v>29.722608695652184</v>
      </c>
      <c r="N24" s="31">
        <v>9.9648913043478267</v>
      </c>
      <c r="O24" s="31">
        <v>5.6521739130434785</v>
      </c>
      <c r="P24" s="31">
        <v>42.166847826086943</v>
      </c>
      <c r="Q24" s="31">
        <v>37.769021739130423</v>
      </c>
      <c r="R24" s="31">
        <v>4.3978260869565222</v>
      </c>
      <c r="S24" s="31">
        <v>148.02304347826092</v>
      </c>
      <c r="T24" s="31">
        <v>147.83065217391308</v>
      </c>
      <c r="U24" s="31">
        <v>0</v>
      </c>
      <c r="V24" s="31">
        <v>0.19239130434782611</v>
      </c>
      <c r="W24" s="31">
        <v>66.638586956521749</v>
      </c>
      <c r="X24" s="31">
        <v>3.0326086956521738</v>
      </c>
      <c r="Y24" s="31">
        <v>0</v>
      </c>
      <c r="Z24" s="31">
        <v>0</v>
      </c>
      <c r="AA24" s="31">
        <v>10.081521739130435</v>
      </c>
      <c r="AB24" s="31">
        <v>0</v>
      </c>
      <c r="AC24" s="31">
        <v>53.524456521739133</v>
      </c>
      <c r="AD24" s="31">
        <v>0</v>
      </c>
      <c r="AE24" s="31">
        <v>0</v>
      </c>
      <c r="AF24" t="s">
        <v>324</v>
      </c>
      <c r="AG24" s="32">
        <v>7</v>
      </c>
      <c r="AH24"/>
    </row>
    <row r="25" spans="1:34" x14ac:dyDescent="0.25">
      <c r="A25" t="s">
        <v>1231</v>
      </c>
      <c r="B25" t="s">
        <v>594</v>
      </c>
      <c r="C25" t="s">
        <v>1009</v>
      </c>
      <c r="D25" t="s">
        <v>1121</v>
      </c>
      <c r="E25" s="31">
        <v>39.630434782608695</v>
      </c>
      <c r="F25" s="31">
        <v>3.6794212835984634</v>
      </c>
      <c r="G25" s="31">
        <v>3.2888562808557325</v>
      </c>
      <c r="H25" s="31">
        <v>0.75879045529347211</v>
      </c>
      <c r="I25" s="31">
        <v>0.50865331870543051</v>
      </c>
      <c r="J25" s="31">
        <v>145.81706521739127</v>
      </c>
      <c r="K25" s="31">
        <v>130.33880434782608</v>
      </c>
      <c r="L25" s="31">
        <v>30.071195652173905</v>
      </c>
      <c r="M25" s="31">
        <v>20.158152173913038</v>
      </c>
      <c r="N25" s="31">
        <v>5.1304347826086953</v>
      </c>
      <c r="O25" s="31">
        <v>4.7826086956521738</v>
      </c>
      <c r="P25" s="31">
        <v>27.296630434782603</v>
      </c>
      <c r="Q25" s="31">
        <v>21.731413043478256</v>
      </c>
      <c r="R25" s="31">
        <v>5.5652173913043477</v>
      </c>
      <c r="S25" s="31">
        <v>88.449239130434776</v>
      </c>
      <c r="T25" s="31">
        <v>88.25032608695652</v>
      </c>
      <c r="U25" s="31">
        <v>0</v>
      </c>
      <c r="V25" s="31">
        <v>0.19891304347826089</v>
      </c>
      <c r="W25" s="31">
        <v>0</v>
      </c>
      <c r="X25" s="31">
        <v>0</v>
      </c>
      <c r="Y25" s="31">
        <v>0</v>
      </c>
      <c r="Z25" s="31">
        <v>0</v>
      </c>
      <c r="AA25" s="31">
        <v>0</v>
      </c>
      <c r="AB25" s="31">
        <v>0</v>
      </c>
      <c r="AC25" s="31">
        <v>0</v>
      </c>
      <c r="AD25" s="31">
        <v>0</v>
      </c>
      <c r="AE25" s="31">
        <v>0</v>
      </c>
      <c r="AF25" t="s">
        <v>166</v>
      </c>
      <c r="AG25" s="32">
        <v>7</v>
      </c>
      <c r="AH25"/>
    </row>
    <row r="26" spans="1:34" x14ac:dyDescent="0.25">
      <c r="A26" t="s">
        <v>1231</v>
      </c>
      <c r="B26" t="s">
        <v>775</v>
      </c>
      <c r="C26" t="s">
        <v>889</v>
      </c>
      <c r="D26" t="s">
        <v>1124</v>
      </c>
      <c r="E26" s="31">
        <v>35.815217391304351</v>
      </c>
      <c r="F26" s="31">
        <v>2.9545918057663121</v>
      </c>
      <c r="G26" s="31">
        <v>2.7700698027314106</v>
      </c>
      <c r="H26" s="31">
        <v>0.38464643399089521</v>
      </c>
      <c r="I26" s="31">
        <v>0.20012443095599389</v>
      </c>
      <c r="J26" s="31">
        <v>105.81934782608695</v>
      </c>
      <c r="K26" s="31">
        <v>99.210652173913033</v>
      </c>
      <c r="L26" s="31">
        <v>13.776195652173911</v>
      </c>
      <c r="M26" s="31">
        <v>7.1674999999999986</v>
      </c>
      <c r="N26" s="31">
        <v>0</v>
      </c>
      <c r="O26" s="31">
        <v>6.6086956521739131</v>
      </c>
      <c r="P26" s="31">
        <v>21.299130434782604</v>
      </c>
      <c r="Q26" s="31">
        <v>21.299130434782604</v>
      </c>
      <c r="R26" s="31">
        <v>0</v>
      </c>
      <c r="S26" s="31">
        <v>70.744021739130432</v>
      </c>
      <c r="T26" s="31">
        <v>62.136521739130437</v>
      </c>
      <c r="U26" s="31">
        <v>0</v>
      </c>
      <c r="V26" s="31">
        <v>8.6075000000000017</v>
      </c>
      <c r="W26" s="31">
        <v>6.5753260869565224</v>
      </c>
      <c r="X26" s="31">
        <v>0.96739130434782605</v>
      </c>
      <c r="Y26" s="31">
        <v>0</v>
      </c>
      <c r="Z26" s="31">
        <v>0</v>
      </c>
      <c r="AA26" s="31">
        <v>0.93576086956521742</v>
      </c>
      <c r="AB26" s="31">
        <v>0</v>
      </c>
      <c r="AC26" s="31">
        <v>4.672173913043479</v>
      </c>
      <c r="AD26" s="31">
        <v>0</v>
      </c>
      <c r="AE26" s="31">
        <v>0</v>
      </c>
      <c r="AF26" t="s">
        <v>349</v>
      </c>
      <c r="AG26" s="32">
        <v>7</v>
      </c>
      <c r="AH26"/>
    </row>
    <row r="27" spans="1:34" x14ac:dyDescent="0.25">
      <c r="A27" t="s">
        <v>1231</v>
      </c>
      <c r="B27" t="s">
        <v>805</v>
      </c>
      <c r="C27" t="s">
        <v>874</v>
      </c>
      <c r="D27" t="s">
        <v>1188</v>
      </c>
      <c r="E27" s="31">
        <v>43.826086956521742</v>
      </c>
      <c r="F27" s="31">
        <v>3.7024801587301575</v>
      </c>
      <c r="G27" s="31">
        <v>3.4319692460317452</v>
      </c>
      <c r="H27" s="31">
        <v>0.89763640873015882</v>
      </c>
      <c r="I27" s="31">
        <v>0.62712549603174605</v>
      </c>
      <c r="J27" s="31">
        <v>162.2652173913043</v>
      </c>
      <c r="K27" s="31">
        <v>150.40978260869562</v>
      </c>
      <c r="L27" s="31">
        <v>39.33989130434783</v>
      </c>
      <c r="M27" s="31">
        <v>27.484456521739133</v>
      </c>
      <c r="N27" s="31">
        <v>7.2467391304347846</v>
      </c>
      <c r="O27" s="31">
        <v>4.6086956521739131</v>
      </c>
      <c r="P27" s="31">
        <v>15.607282608695648</v>
      </c>
      <c r="Q27" s="31">
        <v>15.607282608695648</v>
      </c>
      <c r="R27" s="31">
        <v>0</v>
      </c>
      <c r="S27" s="31">
        <v>107.31804347826083</v>
      </c>
      <c r="T27" s="31">
        <v>107.31804347826083</v>
      </c>
      <c r="U27" s="31">
        <v>0</v>
      </c>
      <c r="V27" s="31">
        <v>0</v>
      </c>
      <c r="W27" s="31">
        <v>5.6884782608695659</v>
      </c>
      <c r="X27" s="31">
        <v>0</v>
      </c>
      <c r="Y27" s="31">
        <v>0</v>
      </c>
      <c r="Z27" s="31">
        <v>0</v>
      </c>
      <c r="AA27" s="31">
        <v>3.930326086956522</v>
      </c>
      <c r="AB27" s="31">
        <v>0</v>
      </c>
      <c r="AC27" s="31">
        <v>1.7581521739130437</v>
      </c>
      <c r="AD27" s="31">
        <v>0</v>
      </c>
      <c r="AE27" s="31">
        <v>0</v>
      </c>
      <c r="AF27" t="s">
        <v>379</v>
      </c>
      <c r="AG27" s="32">
        <v>7</v>
      </c>
      <c r="AH27"/>
    </row>
    <row r="28" spans="1:34" x14ac:dyDescent="0.25">
      <c r="A28" t="s">
        <v>1231</v>
      </c>
      <c r="B28" t="s">
        <v>734</v>
      </c>
      <c r="C28" t="s">
        <v>935</v>
      </c>
      <c r="D28" t="s">
        <v>1186</v>
      </c>
      <c r="E28" s="31">
        <v>36.652173913043477</v>
      </c>
      <c r="F28" s="31">
        <v>3.5729715302491103</v>
      </c>
      <c r="G28" s="31">
        <v>3.288760379596678</v>
      </c>
      <c r="H28" s="31">
        <v>0.83599940688018981</v>
      </c>
      <c r="I28" s="31">
        <v>0.70551304863582442</v>
      </c>
      <c r="J28" s="31">
        <v>130.95717391304348</v>
      </c>
      <c r="K28" s="31">
        <v>120.54021739130432</v>
      </c>
      <c r="L28" s="31">
        <v>30.641195652173913</v>
      </c>
      <c r="M28" s="31">
        <v>25.858586956521737</v>
      </c>
      <c r="N28" s="31">
        <v>0</v>
      </c>
      <c r="O28" s="31">
        <v>4.7826086956521738</v>
      </c>
      <c r="P28" s="31">
        <v>7.3333695652173896</v>
      </c>
      <c r="Q28" s="31">
        <v>1.6990217391304345</v>
      </c>
      <c r="R28" s="31">
        <v>5.6343478260869553</v>
      </c>
      <c r="S28" s="31">
        <v>92.982608695652161</v>
      </c>
      <c r="T28" s="31">
        <v>75.906304347826079</v>
      </c>
      <c r="U28" s="31">
        <v>0</v>
      </c>
      <c r="V28" s="31">
        <v>17.076304347826085</v>
      </c>
      <c r="W28" s="31">
        <v>11.902173913043478</v>
      </c>
      <c r="X28" s="31">
        <v>0.26630434782608697</v>
      </c>
      <c r="Y28" s="31">
        <v>0</v>
      </c>
      <c r="Z28" s="31">
        <v>0</v>
      </c>
      <c r="AA28" s="31">
        <v>0</v>
      </c>
      <c r="AB28" s="31">
        <v>0</v>
      </c>
      <c r="AC28" s="31">
        <v>11.635869565217391</v>
      </c>
      <c r="AD28" s="31">
        <v>0</v>
      </c>
      <c r="AE28" s="31">
        <v>0</v>
      </c>
      <c r="AF28" t="s">
        <v>308</v>
      </c>
      <c r="AG28" s="32">
        <v>7</v>
      </c>
      <c r="AH28"/>
    </row>
    <row r="29" spans="1:34" x14ac:dyDescent="0.25">
      <c r="A29" t="s">
        <v>1231</v>
      </c>
      <c r="B29" t="s">
        <v>454</v>
      </c>
      <c r="C29" t="s">
        <v>852</v>
      </c>
      <c r="D29" t="s">
        <v>1148</v>
      </c>
      <c r="E29" s="31">
        <v>97.967391304347828</v>
      </c>
      <c r="F29" s="31">
        <v>3.1678153777876408</v>
      </c>
      <c r="G29" s="31">
        <v>2.9903128813935433</v>
      </c>
      <c r="H29" s="31">
        <v>0.53096527238433378</v>
      </c>
      <c r="I29" s="31">
        <v>0.47948407855320097</v>
      </c>
      <c r="J29" s="31">
        <v>310.34260869565225</v>
      </c>
      <c r="K29" s="31">
        <v>292.95315217391311</v>
      </c>
      <c r="L29" s="31">
        <v>52.017282608695652</v>
      </c>
      <c r="M29" s="31">
        <v>46.973804347826089</v>
      </c>
      <c r="N29" s="31">
        <v>0.60869565217391308</v>
      </c>
      <c r="O29" s="31">
        <v>4.4347826086956523</v>
      </c>
      <c r="P29" s="31">
        <v>52.269565217391303</v>
      </c>
      <c r="Q29" s="31">
        <v>39.923586956521739</v>
      </c>
      <c r="R29" s="31">
        <v>12.345978260869565</v>
      </c>
      <c r="S29" s="31">
        <v>206.05576086956526</v>
      </c>
      <c r="T29" s="31">
        <v>202.6997826086957</v>
      </c>
      <c r="U29" s="31">
        <v>0</v>
      </c>
      <c r="V29" s="31">
        <v>3.3559782608695654</v>
      </c>
      <c r="W29" s="31">
        <v>0</v>
      </c>
      <c r="X29" s="31">
        <v>0</v>
      </c>
      <c r="Y29" s="31">
        <v>0</v>
      </c>
      <c r="Z29" s="31">
        <v>0</v>
      </c>
      <c r="AA29" s="31">
        <v>0</v>
      </c>
      <c r="AB29" s="31">
        <v>0</v>
      </c>
      <c r="AC29" s="31">
        <v>0</v>
      </c>
      <c r="AD29" s="31">
        <v>0</v>
      </c>
      <c r="AE29" s="31">
        <v>0</v>
      </c>
      <c r="AF29" t="s">
        <v>24</v>
      </c>
      <c r="AG29" s="32">
        <v>7</v>
      </c>
      <c r="AH29"/>
    </row>
    <row r="30" spans="1:34" x14ac:dyDescent="0.25">
      <c r="A30" t="s">
        <v>1231</v>
      </c>
      <c r="B30" t="s">
        <v>632</v>
      </c>
      <c r="C30" t="s">
        <v>1038</v>
      </c>
      <c r="D30" t="s">
        <v>1163</v>
      </c>
      <c r="E30" s="31">
        <v>52.619565217391305</v>
      </c>
      <c r="F30" s="31">
        <v>3.1884920470977067</v>
      </c>
      <c r="G30" s="31">
        <v>3.0665131171245608</v>
      </c>
      <c r="H30" s="31">
        <v>0.67971493493079937</v>
      </c>
      <c r="I30" s="31">
        <v>0.55773600495765341</v>
      </c>
      <c r="J30" s="31">
        <v>167.77706521739128</v>
      </c>
      <c r="K30" s="31">
        <v>161.35858695652172</v>
      </c>
      <c r="L30" s="31">
        <v>35.766304347826086</v>
      </c>
      <c r="M30" s="31">
        <v>29.347826086956523</v>
      </c>
      <c r="N30" s="31">
        <v>0.64130434782608692</v>
      </c>
      <c r="O30" s="31">
        <v>5.7771739130434785</v>
      </c>
      <c r="P30" s="31">
        <v>20.008152173913043</v>
      </c>
      <c r="Q30" s="31">
        <v>20.008152173913043</v>
      </c>
      <c r="R30" s="31">
        <v>0</v>
      </c>
      <c r="S30" s="31">
        <v>112.00260869565217</v>
      </c>
      <c r="T30" s="31">
        <v>112.00260869565217</v>
      </c>
      <c r="U30" s="31">
        <v>0</v>
      </c>
      <c r="V30" s="31">
        <v>0</v>
      </c>
      <c r="W30" s="31">
        <v>47.73086956521739</v>
      </c>
      <c r="X30" s="31">
        <v>6.9809782608695654</v>
      </c>
      <c r="Y30" s="31">
        <v>0.64130434782608692</v>
      </c>
      <c r="Z30" s="31">
        <v>0</v>
      </c>
      <c r="AA30" s="31">
        <v>4.3125</v>
      </c>
      <c r="AB30" s="31">
        <v>0</v>
      </c>
      <c r="AC30" s="31">
        <v>35.796086956521741</v>
      </c>
      <c r="AD30" s="31">
        <v>0</v>
      </c>
      <c r="AE30" s="31">
        <v>0</v>
      </c>
      <c r="AF30" t="s">
        <v>204</v>
      </c>
      <c r="AG30" s="32">
        <v>7</v>
      </c>
      <c r="AH30"/>
    </row>
    <row r="31" spans="1:34" x14ac:dyDescent="0.25">
      <c r="A31" t="s">
        <v>1231</v>
      </c>
      <c r="B31" t="s">
        <v>713</v>
      </c>
      <c r="C31" t="s">
        <v>916</v>
      </c>
      <c r="D31" t="s">
        <v>1138</v>
      </c>
      <c r="E31" s="31">
        <v>46.793478260869563</v>
      </c>
      <c r="F31" s="31">
        <v>2.6817375145180016</v>
      </c>
      <c r="G31" s="31">
        <v>2.5491173054587684</v>
      </c>
      <c r="H31" s="31">
        <v>0.51176771196283399</v>
      </c>
      <c r="I31" s="31">
        <v>0.37914750290360055</v>
      </c>
      <c r="J31" s="31">
        <v>125.48782608695649</v>
      </c>
      <c r="K31" s="31">
        <v>119.28206521739128</v>
      </c>
      <c r="L31" s="31">
        <v>23.947391304347828</v>
      </c>
      <c r="M31" s="31">
        <v>17.741630434782611</v>
      </c>
      <c r="N31" s="31">
        <v>0</v>
      </c>
      <c r="O31" s="31">
        <v>6.2057608695652178</v>
      </c>
      <c r="P31" s="31">
        <v>28.831739130434766</v>
      </c>
      <c r="Q31" s="31">
        <v>28.831739130434766</v>
      </c>
      <c r="R31" s="31">
        <v>0</v>
      </c>
      <c r="S31" s="31">
        <v>72.708695652173901</v>
      </c>
      <c r="T31" s="31">
        <v>63.054782608695632</v>
      </c>
      <c r="U31" s="31">
        <v>0</v>
      </c>
      <c r="V31" s="31">
        <v>9.6539130434782638</v>
      </c>
      <c r="W31" s="31">
        <v>21.147065217391305</v>
      </c>
      <c r="X31" s="31">
        <v>2.301195652173913</v>
      </c>
      <c r="Y31" s="31">
        <v>0</v>
      </c>
      <c r="Z31" s="31">
        <v>0</v>
      </c>
      <c r="AA31" s="31">
        <v>0</v>
      </c>
      <c r="AB31" s="31">
        <v>0</v>
      </c>
      <c r="AC31" s="31">
        <v>18.845869565217392</v>
      </c>
      <c r="AD31" s="31">
        <v>0</v>
      </c>
      <c r="AE31" s="31">
        <v>0</v>
      </c>
      <c r="AF31" t="s">
        <v>285</v>
      </c>
      <c r="AG31" s="32">
        <v>7</v>
      </c>
      <c r="AH31"/>
    </row>
    <row r="32" spans="1:34" x14ac:dyDescent="0.25">
      <c r="A32" t="s">
        <v>1231</v>
      </c>
      <c r="B32" t="s">
        <v>769</v>
      </c>
      <c r="C32" t="s">
        <v>1020</v>
      </c>
      <c r="D32" t="s">
        <v>1124</v>
      </c>
      <c r="E32" s="31">
        <v>54.706521739130437</v>
      </c>
      <c r="F32" s="31">
        <v>4.7540294059209218</v>
      </c>
      <c r="G32" s="31">
        <v>4.008181998807868</v>
      </c>
      <c r="H32" s="31">
        <v>0.27732565070534471</v>
      </c>
      <c r="I32" s="31">
        <v>7.9193324061196113E-2</v>
      </c>
      <c r="J32" s="31">
        <v>260.07641304347828</v>
      </c>
      <c r="K32" s="31">
        <v>219.27369565217393</v>
      </c>
      <c r="L32" s="31">
        <v>15.171521739130434</v>
      </c>
      <c r="M32" s="31">
        <v>4.3323913043478264</v>
      </c>
      <c r="N32" s="31">
        <v>0</v>
      </c>
      <c r="O32" s="31">
        <v>10.839130434782607</v>
      </c>
      <c r="P32" s="31">
        <v>30.126630434782605</v>
      </c>
      <c r="Q32" s="31">
        <v>0.16304347826086957</v>
      </c>
      <c r="R32" s="31">
        <v>29.963586956521734</v>
      </c>
      <c r="S32" s="31">
        <v>214.77826086956523</v>
      </c>
      <c r="T32" s="31">
        <v>214.77826086956523</v>
      </c>
      <c r="U32" s="31">
        <v>0</v>
      </c>
      <c r="V32" s="31">
        <v>0</v>
      </c>
      <c r="W32" s="31">
        <v>4.9519565217391301</v>
      </c>
      <c r="X32" s="31">
        <v>4.3323913043478264</v>
      </c>
      <c r="Y32" s="31">
        <v>0</v>
      </c>
      <c r="Z32" s="31">
        <v>0</v>
      </c>
      <c r="AA32" s="31">
        <v>0.16304347826086957</v>
      </c>
      <c r="AB32" s="31">
        <v>0</v>
      </c>
      <c r="AC32" s="31">
        <v>0.45652173913043476</v>
      </c>
      <c r="AD32" s="31">
        <v>0</v>
      </c>
      <c r="AE32" s="31">
        <v>0</v>
      </c>
      <c r="AF32" t="s">
        <v>343</v>
      </c>
      <c r="AG32" s="32">
        <v>7</v>
      </c>
      <c r="AH32"/>
    </row>
    <row r="33" spans="1:34" x14ac:dyDescent="0.25">
      <c r="A33" t="s">
        <v>1231</v>
      </c>
      <c r="B33" t="s">
        <v>532</v>
      </c>
      <c r="C33" t="s">
        <v>976</v>
      </c>
      <c r="D33" t="s">
        <v>1135</v>
      </c>
      <c r="E33" s="31">
        <v>42.554347826086953</v>
      </c>
      <c r="F33" s="31">
        <v>2.7703065134099623</v>
      </c>
      <c r="G33" s="31">
        <v>2.553639846743295</v>
      </c>
      <c r="H33" s="31">
        <v>0.43346104725415074</v>
      </c>
      <c r="I33" s="31">
        <v>0.26583652618135378</v>
      </c>
      <c r="J33" s="31">
        <v>117.88858695652175</v>
      </c>
      <c r="K33" s="31">
        <v>108.66847826086956</v>
      </c>
      <c r="L33" s="31">
        <v>18.445652173913043</v>
      </c>
      <c r="M33" s="31">
        <v>11.3125</v>
      </c>
      <c r="N33" s="31">
        <v>1.8288043478260869</v>
      </c>
      <c r="O33" s="31">
        <v>5.3043478260869561</v>
      </c>
      <c r="P33" s="31">
        <v>20.66032608695652</v>
      </c>
      <c r="Q33" s="31">
        <v>18.573369565217391</v>
      </c>
      <c r="R33" s="31">
        <v>2.0869565217391304</v>
      </c>
      <c r="S33" s="31">
        <v>78.782608695652172</v>
      </c>
      <c r="T33" s="31">
        <v>73.035326086956516</v>
      </c>
      <c r="U33" s="31">
        <v>0</v>
      </c>
      <c r="V33" s="31">
        <v>5.7472826086956523</v>
      </c>
      <c r="W33" s="31">
        <v>28.739130434782609</v>
      </c>
      <c r="X33" s="31">
        <v>4.1195652173913047</v>
      </c>
      <c r="Y33" s="31">
        <v>0</v>
      </c>
      <c r="Z33" s="31">
        <v>0</v>
      </c>
      <c r="AA33" s="31">
        <v>2.4538043478260869</v>
      </c>
      <c r="AB33" s="31">
        <v>0</v>
      </c>
      <c r="AC33" s="31">
        <v>22.165760869565219</v>
      </c>
      <c r="AD33" s="31">
        <v>0</v>
      </c>
      <c r="AE33" s="31">
        <v>0</v>
      </c>
      <c r="AF33" t="s">
        <v>103</v>
      </c>
      <c r="AG33" s="32">
        <v>7</v>
      </c>
      <c r="AH33"/>
    </row>
    <row r="34" spans="1:34" x14ac:dyDescent="0.25">
      <c r="A34" t="s">
        <v>1231</v>
      </c>
      <c r="B34" t="s">
        <v>746</v>
      </c>
      <c r="C34" t="s">
        <v>936</v>
      </c>
      <c r="D34" t="s">
        <v>1187</v>
      </c>
      <c r="E34" s="31">
        <v>30.793478260869566</v>
      </c>
      <c r="F34" s="31">
        <v>3.2496470172961525</v>
      </c>
      <c r="G34" s="31">
        <v>2.8852806212495588</v>
      </c>
      <c r="H34" s="31">
        <v>0.68716907871514299</v>
      </c>
      <c r="I34" s="31">
        <v>0.32280268266854922</v>
      </c>
      <c r="J34" s="31">
        <v>100.0679347826087</v>
      </c>
      <c r="K34" s="31">
        <v>88.84782608695653</v>
      </c>
      <c r="L34" s="31">
        <v>21.160326086956523</v>
      </c>
      <c r="M34" s="31">
        <v>9.9402173913043477</v>
      </c>
      <c r="N34" s="31">
        <v>5.6548913043478262</v>
      </c>
      <c r="O34" s="31">
        <v>5.5652173913043477</v>
      </c>
      <c r="P34" s="31">
        <v>11.029891304347826</v>
      </c>
      <c r="Q34" s="31">
        <v>11.029891304347826</v>
      </c>
      <c r="R34" s="31">
        <v>0</v>
      </c>
      <c r="S34" s="31">
        <v>67.877717391304344</v>
      </c>
      <c r="T34" s="31">
        <v>63.692934782608695</v>
      </c>
      <c r="U34" s="31">
        <v>0</v>
      </c>
      <c r="V34" s="31">
        <v>4.1847826086956523</v>
      </c>
      <c r="W34" s="31">
        <v>12.029891304347826</v>
      </c>
      <c r="X34" s="31">
        <v>5.4021739130434785</v>
      </c>
      <c r="Y34" s="31">
        <v>0</v>
      </c>
      <c r="Z34" s="31">
        <v>0</v>
      </c>
      <c r="AA34" s="31">
        <v>0.13043478260869565</v>
      </c>
      <c r="AB34" s="31">
        <v>0</v>
      </c>
      <c r="AC34" s="31">
        <v>6.4972826086956523</v>
      </c>
      <c r="AD34" s="31">
        <v>0</v>
      </c>
      <c r="AE34" s="31">
        <v>0</v>
      </c>
      <c r="AF34" t="s">
        <v>320</v>
      </c>
      <c r="AG34" s="32">
        <v>7</v>
      </c>
      <c r="AH34"/>
    </row>
    <row r="35" spans="1:34" x14ac:dyDescent="0.25">
      <c r="A35" t="s">
        <v>1231</v>
      </c>
      <c r="B35" t="s">
        <v>606</v>
      </c>
      <c r="C35" t="s">
        <v>1016</v>
      </c>
      <c r="D35" t="s">
        <v>1179</v>
      </c>
      <c r="E35" s="31">
        <v>25.043478260869566</v>
      </c>
      <c r="F35" s="31">
        <v>3.2234157986111112</v>
      </c>
      <c r="G35" s="31">
        <v>2.7754991319444451</v>
      </c>
      <c r="H35" s="31">
        <v>0.90690104166666674</v>
      </c>
      <c r="I35" s="31">
        <v>0.677734375</v>
      </c>
      <c r="J35" s="31">
        <v>80.725543478260875</v>
      </c>
      <c r="K35" s="31">
        <v>69.508152173913061</v>
      </c>
      <c r="L35" s="31">
        <v>22.711956521739133</v>
      </c>
      <c r="M35" s="31">
        <v>16.972826086956523</v>
      </c>
      <c r="N35" s="31">
        <v>5.7391304347826084</v>
      </c>
      <c r="O35" s="31">
        <v>0</v>
      </c>
      <c r="P35" s="31">
        <v>12.171195652173914</v>
      </c>
      <c r="Q35" s="31">
        <v>6.6929347826086953</v>
      </c>
      <c r="R35" s="31">
        <v>5.4782608695652177</v>
      </c>
      <c r="S35" s="31">
        <v>45.842391304347828</v>
      </c>
      <c r="T35" s="31">
        <v>40.513586956521742</v>
      </c>
      <c r="U35" s="31">
        <v>0</v>
      </c>
      <c r="V35" s="31">
        <v>5.3288043478260869</v>
      </c>
      <c r="W35" s="31">
        <v>1.6521739130434783</v>
      </c>
      <c r="X35" s="31">
        <v>6.5217391304347824E-2</v>
      </c>
      <c r="Y35" s="31">
        <v>0</v>
      </c>
      <c r="Z35" s="31">
        <v>0</v>
      </c>
      <c r="AA35" s="31">
        <v>0.63586956521739135</v>
      </c>
      <c r="AB35" s="31">
        <v>0</v>
      </c>
      <c r="AC35" s="31">
        <v>0.95108695652173914</v>
      </c>
      <c r="AD35" s="31">
        <v>0</v>
      </c>
      <c r="AE35" s="31">
        <v>0</v>
      </c>
      <c r="AF35" t="s">
        <v>178</v>
      </c>
      <c r="AG35" s="32">
        <v>7</v>
      </c>
      <c r="AH35"/>
    </row>
    <row r="36" spans="1:34" x14ac:dyDescent="0.25">
      <c r="A36" t="s">
        <v>1231</v>
      </c>
      <c r="B36" t="s">
        <v>686</v>
      </c>
      <c r="C36" t="s">
        <v>886</v>
      </c>
      <c r="D36" t="s">
        <v>1216</v>
      </c>
      <c r="E36" s="31">
        <v>24.315217391304348</v>
      </c>
      <c r="F36" s="31">
        <v>2.9155118462226199</v>
      </c>
      <c r="G36" s="31">
        <v>2.6895395619132767</v>
      </c>
      <c r="H36" s="31">
        <v>0.95775592311130986</v>
      </c>
      <c r="I36" s="31">
        <v>0.73178363880196695</v>
      </c>
      <c r="J36" s="31">
        <v>70.891304347826093</v>
      </c>
      <c r="K36" s="31">
        <v>65.396739130434781</v>
      </c>
      <c r="L36" s="31">
        <v>23.288043478260871</v>
      </c>
      <c r="M36" s="31">
        <v>17.793478260869566</v>
      </c>
      <c r="N36" s="31">
        <v>0</v>
      </c>
      <c r="O36" s="31">
        <v>5.4945652173913047</v>
      </c>
      <c r="P36" s="31">
        <v>6.9239130434782608</v>
      </c>
      <c r="Q36" s="31">
        <v>6.9239130434782608</v>
      </c>
      <c r="R36" s="31">
        <v>0</v>
      </c>
      <c r="S36" s="31">
        <v>40.679347826086953</v>
      </c>
      <c r="T36" s="31">
        <v>32.135869565217391</v>
      </c>
      <c r="U36" s="31">
        <v>0</v>
      </c>
      <c r="V36" s="31">
        <v>8.5434782608695645</v>
      </c>
      <c r="W36" s="31">
        <v>36.353260869565219</v>
      </c>
      <c r="X36" s="31">
        <v>7.6385869565217392</v>
      </c>
      <c r="Y36" s="31">
        <v>0</v>
      </c>
      <c r="Z36" s="31">
        <v>0</v>
      </c>
      <c r="AA36" s="31">
        <v>1.7065217391304348</v>
      </c>
      <c r="AB36" s="31">
        <v>0</v>
      </c>
      <c r="AC36" s="31">
        <v>27.008152173913043</v>
      </c>
      <c r="AD36" s="31">
        <v>0</v>
      </c>
      <c r="AE36" s="31">
        <v>0</v>
      </c>
      <c r="AF36" t="s">
        <v>258</v>
      </c>
      <c r="AG36" s="32">
        <v>7</v>
      </c>
      <c r="AH36"/>
    </row>
    <row r="37" spans="1:34" x14ac:dyDescent="0.25">
      <c r="A37" t="s">
        <v>1231</v>
      </c>
      <c r="B37" t="s">
        <v>796</v>
      </c>
      <c r="C37" t="s">
        <v>1063</v>
      </c>
      <c r="D37" t="s">
        <v>1217</v>
      </c>
      <c r="E37" s="31">
        <v>60.326086956521742</v>
      </c>
      <c r="F37" s="31">
        <v>3.0705405405405402</v>
      </c>
      <c r="G37" s="31">
        <v>2.805315315315315</v>
      </c>
      <c r="H37" s="31">
        <v>0.47256756756756751</v>
      </c>
      <c r="I37" s="31">
        <v>0.29671171171171168</v>
      </c>
      <c r="J37" s="31">
        <v>185.23369565217391</v>
      </c>
      <c r="K37" s="31">
        <v>169.23369565217391</v>
      </c>
      <c r="L37" s="31">
        <v>28.508152173913043</v>
      </c>
      <c r="M37" s="31">
        <v>17.899456521739129</v>
      </c>
      <c r="N37" s="31">
        <v>7.3043478260869561</v>
      </c>
      <c r="O37" s="31">
        <v>3.3043478260869565</v>
      </c>
      <c r="P37" s="31">
        <v>28.758152173913043</v>
      </c>
      <c r="Q37" s="31">
        <v>23.366847826086957</v>
      </c>
      <c r="R37" s="31">
        <v>5.3913043478260869</v>
      </c>
      <c r="S37" s="31">
        <v>127.96739130434781</v>
      </c>
      <c r="T37" s="31">
        <v>103.81521739130434</v>
      </c>
      <c r="U37" s="31">
        <v>0</v>
      </c>
      <c r="V37" s="31">
        <v>24.152173913043477</v>
      </c>
      <c r="W37" s="31">
        <v>27.945652173913043</v>
      </c>
      <c r="X37" s="31">
        <v>1.0815217391304348</v>
      </c>
      <c r="Y37" s="31">
        <v>0</v>
      </c>
      <c r="Z37" s="31">
        <v>0</v>
      </c>
      <c r="AA37" s="31">
        <v>0.375</v>
      </c>
      <c r="AB37" s="31">
        <v>0</v>
      </c>
      <c r="AC37" s="31">
        <v>26.451086956521738</v>
      </c>
      <c r="AD37" s="31">
        <v>0</v>
      </c>
      <c r="AE37" s="31">
        <v>3.8043478260869568E-2</v>
      </c>
      <c r="AF37" t="s">
        <v>370</v>
      </c>
      <c r="AG37" s="32">
        <v>7</v>
      </c>
      <c r="AH37"/>
    </row>
    <row r="38" spans="1:34" x14ac:dyDescent="0.25">
      <c r="A38" t="s">
        <v>1231</v>
      </c>
      <c r="B38" t="s">
        <v>669</v>
      </c>
      <c r="C38" t="s">
        <v>885</v>
      </c>
      <c r="D38" t="s">
        <v>1124</v>
      </c>
      <c r="E38" s="31">
        <v>24.097826086956523</v>
      </c>
      <c r="F38" s="31">
        <v>2.9693279206134418</v>
      </c>
      <c r="G38" s="31">
        <v>2.7383852052322957</v>
      </c>
      <c r="H38" s="31">
        <v>0.70624718087505645</v>
      </c>
      <c r="I38" s="31">
        <v>0.4753044654939107</v>
      </c>
      <c r="J38" s="31">
        <v>71.554347826086968</v>
      </c>
      <c r="K38" s="31">
        <v>65.989130434782609</v>
      </c>
      <c r="L38" s="31">
        <v>17.019021739130437</v>
      </c>
      <c r="M38" s="31">
        <v>11.453804347826088</v>
      </c>
      <c r="N38" s="31">
        <v>0</v>
      </c>
      <c r="O38" s="31">
        <v>5.5652173913043477</v>
      </c>
      <c r="P38" s="31">
        <v>15.345108695652174</v>
      </c>
      <c r="Q38" s="31">
        <v>15.345108695652174</v>
      </c>
      <c r="R38" s="31">
        <v>0</v>
      </c>
      <c r="S38" s="31">
        <v>39.190217391304351</v>
      </c>
      <c r="T38" s="31">
        <v>33.690217391304351</v>
      </c>
      <c r="U38" s="31">
        <v>0</v>
      </c>
      <c r="V38" s="31">
        <v>5.5</v>
      </c>
      <c r="W38" s="31">
        <v>5.9184782608695645</v>
      </c>
      <c r="X38" s="31">
        <v>0.35326086956521741</v>
      </c>
      <c r="Y38" s="31">
        <v>0</v>
      </c>
      <c r="Z38" s="31">
        <v>0</v>
      </c>
      <c r="AA38" s="31">
        <v>0.76086956521739135</v>
      </c>
      <c r="AB38" s="31">
        <v>0</v>
      </c>
      <c r="AC38" s="31">
        <v>4.8043478260869561</v>
      </c>
      <c r="AD38" s="31">
        <v>0</v>
      </c>
      <c r="AE38" s="31">
        <v>0</v>
      </c>
      <c r="AF38" t="s">
        <v>241</v>
      </c>
      <c r="AG38" s="32">
        <v>7</v>
      </c>
      <c r="AH38"/>
    </row>
    <row r="39" spans="1:34" x14ac:dyDescent="0.25">
      <c r="A39" t="s">
        <v>1231</v>
      </c>
      <c r="B39" t="s">
        <v>633</v>
      </c>
      <c r="C39" t="s">
        <v>1039</v>
      </c>
      <c r="D39" t="s">
        <v>1149</v>
      </c>
      <c r="E39" s="31">
        <v>31.097826086956523</v>
      </c>
      <c r="F39" s="31">
        <v>3.238727717581265</v>
      </c>
      <c r="G39" s="31">
        <v>2.8741698706745891</v>
      </c>
      <c r="H39" s="31">
        <v>0.78215658860538284</v>
      </c>
      <c r="I39" s="31">
        <v>0.41759874169870675</v>
      </c>
      <c r="J39" s="31">
        <v>100.71739130434783</v>
      </c>
      <c r="K39" s="31">
        <v>89.380434782608688</v>
      </c>
      <c r="L39" s="31">
        <v>24.323369565217394</v>
      </c>
      <c r="M39" s="31">
        <v>12.986413043478262</v>
      </c>
      <c r="N39" s="31">
        <v>4.5271739130434785</v>
      </c>
      <c r="O39" s="31">
        <v>6.8097826086956523</v>
      </c>
      <c r="P39" s="31">
        <v>11.921195652173912</v>
      </c>
      <c r="Q39" s="31">
        <v>11.921195652173912</v>
      </c>
      <c r="R39" s="31">
        <v>0</v>
      </c>
      <c r="S39" s="31">
        <v>64.472826086956516</v>
      </c>
      <c r="T39" s="31">
        <v>57.059782608695649</v>
      </c>
      <c r="U39" s="31">
        <v>0</v>
      </c>
      <c r="V39" s="31">
        <v>7.4130434782608692</v>
      </c>
      <c r="W39" s="31">
        <v>42.570652173913047</v>
      </c>
      <c r="X39" s="31">
        <v>2.9673913043478262</v>
      </c>
      <c r="Y39" s="31">
        <v>0</v>
      </c>
      <c r="Z39" s="31">
        <v>0</v>
      </c>
      <c r="AA39" s="31">
        <v>0.92119565217391308</v>
      </c>
      <c r="AB39" s="31">
        <v>0</v>
      </c>
      <c r="AC39" s="31">
        <v>38.600543478260867</v>
      </c>
      <c r="AD39" s="31">
        <v>0</v>
      </c>
      <c r="AE39" s="31">
        <v>8.1521739130434784E-2</v>
      </c>
      <c r="AF39" t="s">
        <v>205</v>
      </c>
      <c r="AG39" s="32">
        <v>7</v>
      </c>
      <c r="AH39"/>
    </row>
    <row r="40" spans="1:34" x14ac:dyDescent="0.25">
      <c r="A40" t="s">
        <v>1231</v>
      </c>
      <c r="B40" t="s">
        <v>643</v>
      </c>
      <c r="C40" t="s">
        <v>1045</v>
      </c>
      <c r="D40" t="s">
        <v>1182</v>
      </c>
      <c r="E40" s="31">
        <v>28.619565217391305</v>
      </c>
      <c r="F40" s="31">
        <v>2.8874857576908464</v>
      </c>
      <c r="G40" s="31">
        <v>2.4893657424990501</v>
      </c>
      <c r="H40" s="31">
        <v>0.6078617546524876</v>
      </c>
      <c r="I40" s="31">
        <v>0.40381693885301939</v>
      </c>
      <c r="J40" s="31">
        <v>82.638586956521721</v>
      </c>
      <c r="K40" s="31">
        <v>71.244565217391298</v>
      </c>
      <c r="L40" s="31">
        <v>17.396739130434781</v>
      </c>
      <c r="M40" s="31">
        <v>11.557065217391305</v>
      </c>
      <c r="N40" s="31">
        <v>0</v>
      </c>
      <c r="O40" s="31">
        <v>5.8396739130434785</v>
      </c>
      <c r="P40" s="31">
        <v>16.913043478260867</v>
      </c>
      <c r="Q40" s="31">
        <v>11.358695652173912</v>
      </c>
      <c r="R40" s="31">
        <v>5.5543478260869561</v>
      </c>
      <c r="S40" s="31">
        <v>48.328804347826086</v>
      </c>
      <c r="T40" s="31">
        <v>47.366847826086953</v>
      </c>
      <c r="U40" s="31">
        <v>0</v>
      </c>
      <c r="V40" s="31">
        <v>0.96195652173913049</v>
      </c>
      <c r="W40" s="31">
        <v>31.711956521739129</v>
      </c>
      <c r="X40" s="31">
        <v>6.4565217391304346</v>
      </c>
      <c r="Y40" s="31">
        <v>0</v>
      </c>
      <c r="Z40" s="31">
        <v>0</v>
      </c>
      <c r="AA40" s="31">
        <v>1.6086956521739131</v>
      </c>
      <c r="AB40" s="31">
        <v>0</v>
      </c>
      <c r="AC40" s="31">
        <v>23.646739130434781</v>
      </c>
      <c r="AD40" s="31">
        <v>0</v>
      </c>
      <c r="AE40" s="31">
        <v>0</v>
      </c>
      <c r="AF40" t="s">
        <v>215</v>
      </c>
      <c r="AG40" s="32">
        <v>7</v>
      </c>
      <c r="AH40"/>
    </row>
    <row r="41" spans="1:34" x14ac:dyDescent="0.25">
      <c r="A41" t="s">
        <v>1231</v>
      </c>
      <c r="B41" t="s">
        <v>697</v>
      </c>
      <c r="C41" t="s">
        <v>1074</v>
      </c>
      <c r="D41" t="s">
        <v>1182</v>
      </c>
      <c r="E41" s="31">
        <v>16.880434782608695</v>
      </c>
      <c r="F41" s="31">
        <v>3.7842884739214426</v>
      </c>
      <c r="G41" s="31">
        <v>3.518673535093368</v>
      </c>
      <c r="H41" s="31">
        <v>1.0415325177076626</v>
      </c>
      <c r="I41" s="31">
        <v>0.7759175788795879</v>
      </c>
      <c r="J41" s="31">
        <v>63.880434782608702</v>
      </c>
      <c r="K41" s="31">
        <v>59.396739130434788</v>
      </c>
      <c r="L41" s="31">
        <v>17.581521739130434</v>
      </c>
      <c r="M41" s="31">
        <v>13.097826086956522</v>
      </c>
      <c r="N41" s="31">
        <v>0</v>
      </c>
      <c r="O41" s="31">
        <v>4.4836956521739131</v>
      </c>
      <c r="P41" s="31">
        <v>11.459239130434783</v>
      </c>
      <c r="Q41" s="31">
        <v>11.459239130434783</v>
      </c>
      <c r="R41" s="31">
        <v>0</v>
      </c>
      <c r="S41" s="31">
        <v>34.839673913043484</v>
      </c>
      <c r="T41" s="31">
        <v>33.451086956521742</v>
      </c>
      <c r="U41" s="31">
        <v>0</v>
      </c>
      <c r="V41" s="31">
        <v>1.388586956521739</v>
      </c>
      <c r="W41" s="31">
        <v>22.682065217391305</v>
      </c>
      <c r="X41" s="31">
        <v>9.8179347826086953</v>
      </c>
      <c r="Y41" s="31">
        <v>0</v>
      </c>
      <c r="Z41" s="31">
        <v>0</v>
      </c>
      <c r="AA41" s="31">
        <v>1.4347826086956521</v>
      </c>
      <c r="AB41" s="31">
        <v>0</v>
      </c>
      <c r="AC41" s="31">
        <v>11.429347826086957</v>
      </c>
      <c r="AD41" s="31">
        <v>0</v>
      </c>
      <c r="AE41" s="31">
        <v>0</v>
      </c>
      <c r="AF41" t="s">
        <v>269</v>
      </c>
      <c r="AG41" s="32">
        <v>7</v>
      </c>
      <c r="AH41"/>
    </row>
    <row r="42" spans="1:34" x14ac:dyDescent="0.25">
      <c r="A42" t="s">
        <v>1231</v>
      </c>
      <c r="B42" t="s">
        <v>694</v>
      </c>
      <c r="C42" t="s">
        <v>882</v>
      </c>
      <c r="D42" t="s">
        <v>1127</v>
      </c>
      <c r="E42" s="31">
        <v>42.163043478260867</v>
      </c>
      <c r="F42" s="31">
        <v>2.7679814385150814</v>
      </c>
      <c r="G42" s="31">
        <v>2.5264243361691157</v>
      </c>
      <c r="H42" s="31">
        <v>0.37554782160350608</v>
      </c>
      <c r="I42" s="31">
        <v>0.23414539829853057</v>
      </c>
      <c r="J42" s="31">
        <v>116.70652173913044</v>
      </c>
      <c r="K42" s="31">
        <v>106.52173913043478</v>
      </c>
      <c r="L42" s="31">
        <v>15.834239130434783</v>
      </c>
      <c r="M42" s="31">
        <v>9.8722826086956523</v>
      </c>
      <c r="N42" s="31">
        <v>0.17391304347826086</v>
      </c>
      <c r="O42" s="31">
        <v>5.7880434782608692</v>
      </c>
      <c r="P42" s="31">
        <v>14.470108695652174</v>
      </c>
      <c r="Q42" s="31">
        <v>10.247282608695652</v>
      </c>
      <c r="R42" s="31">
        <v>4.2228260869565215</v>
      </c>
      <c r="S42" s="31">
        <v>86.40217391304347</v>
      </c>
      <c r="T42" s="31">
        <v>66.190217391304344</v>
      </c>
      <c r="U42" s="31">
        <v>0</v>
      </c>
      <c r="V42" s="31">
        <v>20.211956521739129</v>
      </c>
      <c r="W42" s="31">
        <v>53.491847826086953</v>
      </c>
      <c r="X42" s="31">
        <v>9.8722826086956523</v>
      </c>
      <c r="Y42" s="31">
        <v>0</v>
      </c>
      <c r="Z42" s="31">
        <v>0</v>
      </c>
      <c r="AA42" s="31">
        <v>5.2119565217391308</v>
      </c>
      <c r="AB42" s="31">
        <v>0</v>
      </c>
      <c r="AC42" s="31">
        <v>38.407608695652172</v>
      </c>
      <c r="AD42" s="31">
        <v>0</v>
      </c>
      <c r="AE42" s="31">
        <v>0</v>
      </c>
      <c r="AF42" t="s">
        <v>266</v>
      </c>
      <c r="AG42" s="32">
        <v>7</v>
      </c>
      <c r="AH42"/>
    </row>
    <row r="43" spans="1:34" x14ac:dyDescent="0.25">
      <c r="A43" t="s">
        <v>1231</v>
      </c>
      <c r="B43" t="s">
        <v>558</v>
      </c>
      <c r="C43" t="s">
        <v>989</v>
      </c>
      <c r="D43" t="s">
        <v>1170</v>
      </c>
      <c r="E43" s="31">
        <v>60.478260869565219</v>
      </c>
      <c r="F43" s="31">
        <v>2.9794805895039538</v>
      </c>
      <c r="G43" s="31">
        <v>2.9154978432782177</v>
      </c>
      <c r="H43" s="31">
        <v>0.4969212796549245</v>
      </c>
      <c r="I43" s="31">
        <v>0.43293853342918759</v>
      </c>
      <c r="J43" s="31">
        <v>180.19380434782607</v>
      </c>
      <c r="K43" s="31">
        <v>176.32423913043482</v>
      </c>
      <c r="L43" s="31">
        <v>30.052934782608695</v>
      </c>
      <c r="M43" s="31">
        <v>26.18336956521739</v>
      </c>
      <c r="N43" s="31">
        <v>0</v>
      </c>
      <c r="O43" s="31">
        <v>3.8695652173913042</v>
      </c>
      <c r="P43" s="31">
        <v>29.75423913043478</v>
      </c>
      <c r="Q43" s="31">
        <v>29.75423913043478</v>
      </c>
      <c r="R43" s="31">
        <v>0</v>
      </c>
      <c r="S43" s="31">
        <v>120.3866304347826</v>
      </c>
      <c r="T43" s="31">
        <v>84.886847826086949</v>
      </c>
      <c r="U43" s="31">
        <v>15.215543478260871</v>
      </c>
      <c r="V43" s="31">
        <v>20.284239130434784</v>
      </c>
      <c r="W43" s="31">
        <v>57.106956521739122</v>
      </c>
      <c r="X43" s="31">
        <v>6.1022826086956528</v>
      </c>
      <c r="Y43" s="31">
        <v>0</v>
      </c>
      <c r="Z43" s="31">
        <v>0</v>
      </c>
      <c r="AA43" s="31">
        <v>11.143804347826087</v>
      </c>
      <c r="AB43" s="31">
        <v>0</v>
      </c>
      <c r="AC43" s="31">
        <v>39.860869565217378</v>
      </c>
      <c r="AD43" s="31">
        <v>0</v>
      </c>
      <c r="AE43" s="31">
        <v>0</v>
      </c>
      <c r="AF43" t="s">
        <v>129</v>
      </c>
      <c r="AG43" s="32">
        <v>7</v>
      </c>
      <c r="AH43"/>
    </row>
    <row r="44" spans="1:34" x14ac:dyDescent="0.25">
      <c r="A44" t="s">
        <v>1231</v>
      </c>
      <c r="B44" t="s">
        <v>563</v>
      </c>
      <c r="C44" t="s">
        <v>991</v>
      </c>
      <c r="D44" t="s">
        <v>1194</v>
      </c>
      <c r="E44" s="31">
        <v>42.869565217391305</v>
      </c>
      <c r="F44" s="31">
        <v>2.8137880324543607</v>
      </c>
      <c r="G44" s="31">
        <v>2.6859989858012163</v>
      </c>
      <c r="H44" s="31">
        <v>0.50181795131845841</v>
      </c>
      <c r="I44" s="31">
        <v>0.3740289046653143</v>
      </c>
      <c r="J44" s="31">
        <v>120.62586956521737</v>
      </c>
      <c r="K44" s="31">
        <v>115.14760869565215</v>
      </c>
      <c r="L44" s="31">
        <v>21.512717391304346</v>
      </c>
      <c r="M44" s="31">
        <v>16.034456521739127</v>
      </c>
      <c r="N44" s="31">
        <v>0</v>
      </c>
      <c r="O44" s="31">
        <v>5.4782608695652177</v>
      </c>
      <c r="P44" s="31">
        <v>28.002282608695637</v>
      </c>
      <c r="Q44" s="31">
        <v>28.002282608695637</v>
      </c>
      <c r="R44" s="31">
        <v>0</v>
      </c>
      <c r="S44" s="31">
        <v>71.110869565217385</v>
      </c>
      <c r="T44" s="31">
        <v>70.587934782608684</v>
      </c>
      <c r="U44" s="31">
        <v>0</v>
      </c>
      <c r="V44" s="31">
        <v>0.52293478260869564</v>
      </c>
      <c r="W44" s="31">
        <v>33.241847826086953</v>
      </c>
      <c r="X44" s="31">
        <v>0.1358695652173913</v>
      </c>
      <c r="Y44" s="31">
        <v>0</v>
      </c>
      <c r="Z44" s="31">
        <v>0</v>
      </c>
      <c r="AA44" s="31">
        <v>6.6059782608695654</v>
      </c>
      <c r="AB44" s="31">
        <v>0</v>
      </c>
      <c r="AC44" s="31">
        <v>26.5</v>
      </c>
      <c r="AD44" s="31">
        <v>0</v>
      </c>
      <c r="AE44" s="31">
        <v>0</v>
      </c>
      <c r="AF44" t="s">
        <v>134</v>
      </c>
      <c r="AG44" s="32">
        <v>7</v>
      </c>
      <c r="AH44"/>
    </row>
    <row r="45" spans="1:34" x14ac:dyDescent="0.25">
      <c r="A45" t="s">
        <v>1231</v>
      </c>
      <c r="B45" t="s">
        <v>452</v>
      </c>
      <c r="C45" t="s">
        <v>921</v>
      </c>
      <c r="D45" t="s">
        <v>1181</v>
      </c>
      <c r="E45" s="31">
        <v>46.510869565217391</v>
      </c>
      <c r="F45" s="31">
        <v>3.7269619069876136</v>
      </c>
      <c r="G45" s="31">
        <v>3.2291353119887822</v>
      </c>
      <c r="H45" s="31">
        <v>0.79532601075017528</v>
      </c>
      <c r="I45" s="31">
        <v>0.29749941575134381</v>
      </c>
      <c r="J45" s="31">
        <v>173.34423913043477</v>
      </c>
      <c r="K45" s="31">
        <v>150.18989130434781</v>
      </c>
      <c r="L45" s="31">
        <v>36.991304347826087</v>
      </c>
      <c r="M45" s="31">
        <v>13.836956521739133</v>
      </c>
      <c r="N45" s="31">
        <v>17.936956521739127</v>
      </c>
      <c r="O45" s="31">
        <v>5.2173913043478262</v>
      </c>
      <c r="P45" s="31">
        <v>48.945869565217386</v>
      </c>
      <c r="Q45" s="31">
        <v>48.945869565217386</v>
      </c>
      <c r="R45" s="31">
        <v>0</v>
      </c>
      <c r="S45" s="31">
        <v>87.40706521739132</v>
      </c>
      <c r="T45" s="31">
        <v>84.015217391304361</v>
      </c>
      <c r="U45" s="31">
        <v>0</v>
      </c>
      <c r="V45" s="31">
        <v>3.3918478260869573</v>
      </c>
      <c r="W45" s="31">
        <v>8.1856521739130432</v>
      </c>
      <c r="X45" s="31">
        <v>0.69836956521739135</v>
      </c>
      <c r="Y45" s="31">
        <v>0</v>
      </c>
      <c r="Z45" s="31">
        <v>0</v>
      </c>
      <c r="AA45" s="31">
        <v>0</v>
      </c>
      <c r="AB45" s="31">
        <v>0</v>
      </c>
      <c r="AC45" s="31">
        <v>7.4872826086956525</v>
      </c>
      <c r="AD45" s="31">
        <v>0</v>
      </c>
      <c r="AE45" s="31">
        <v>0</v>
      </c>
      <c r="AF45" t="s">
        <v>22</v>
      </c>
      <c r="AG45" s="32">
        <v>7</v>
      </c>
      <c r="AH45"/>
    </row>
    <row r="46" spans="1:34" x14ac:dyDescent="0.25">
      <c r="A46" t="s">
        <v>1231</v>
      </c>
      <c r="B46" t="s">
        <v>630</v>
      </c>
      <c r="C46" t="s">
        <v>1037</v>
      </c>
      <c r="D46" t="s">
        <v>1172</v>
      </c>
      <c r="E46" s="31">
        <v>72.271739130434781</v>
      </c>
      <c r="F46" s="31">
        <v>3.9860129342758306</v>
      </c>
      <c r="G46" s="31">
        <v>3.723379455557227</v>
      </c>
      <c r="H46" s="31">
        <v>0.52925251917581584</v>
      </c>
      <c r="I46" s="31">
        <v>0.26661904045721158</v>
      </c>
      <c r="J46" s="31">
        <v>288.07608695652169</v>
      </c>
      <c r="K46" s="31">
        <v>269.09510869565219</v>
      </c>
      <c r="L46" s="31">
        <v>38.249999999999993</v>
      </c>
      <c r="M46" s="31">
        <v>19.269021739130434</v>
      </c>
      <c r="N46" s="31">
        <v>14.807065217391305</v>
      </c>
      <c r="O46" s="31">
        <v>4.1739130434782608</v>
      </c>
      <c r="P46" s="31">
        <v>55.845108695652172</v>
      </c>
      <c r="Q46" s="31">
        <v>55.845108695652172</v>
      </c>
      <c r="R46" s="31">
        <v>0</v>
      </c>
      <c r="S46" s="31">
        <v>193.98097826086956</v>
      </c>
      <c r="T46" s="31">
        <v>125.59510869565217</v>
      </c>
      <c r="U46" s="31">
        <v>0</v>
      </c>
      <c r="V46" s="31">
        <v>68.385869565217391</v>
      </c>
      <c r="W46" s="31">
        <v>0</v>
      </c>
      <c r="X46" s="31">
        <v>0</v>
      </c>
      <c r="Y46" s="31">
        <v>0</v>
      </c>
      <c r="Z46" s="31">
        <v>0</v>
      </c>
      <c r="AA46" s="31">
        <v>0</v>
      </c>
      <c r="AB46" s="31">
        <v>0</v>
      </c>
      <c r="AC46" s="31">
        <v>0</v>
      </c>
      <c r="AD46" s="31">
        <v>0</v>
      </c>
      <c r="AE46" s="31">
        <v>0</v>
      </c>
      <c r="AF46" t="s">
        <v>202</v>
      </c>
      <c r="AG46" s="32">
        <v>7</v>
      </c>
      <c r="AH46"/>
    </row>
    <row r="47" spans="1:34" x14ac:dyDescent="0.25">
      <c r="A47" t="s">
        <v>1231</v>
      </c>
      <c r="B47" t="s">
        <v>483</v>
      </c>
      <c r="C47" t="s">
        <v>907</v>
      </c>
      <c r="D47" t="s">
        <v>1148</v>
      </c>
      <c r="E47" s="31">
        <v>52.380434782608695</v>
      </c>
      <c r="F47" s="31">
        <v>3.3072317908279727</v>
      </c>
      <c r="G47" s="31">
        <v>2.7539759286158958</v>
      </c>
      <c r="H47" s="31">
        <v>0.89519609877567952</v>
      </c>
      <c r="I47" s="31">
        <v>0.48142975721103959</v>
      </c>
      <c r="J47" s="31">
        <v>173.23423913043479</v>
      </c>
      <c r="K47" s="31">
        <v>144.25445652173914</v>
      </c>
      <c r="L47" s="31">
        <v>46.890760869565213</v>
      </c>
      <c r="M47" s="31">
        <v>25.217499999999998</v>
      </c>
      <c r="N47" s="31">
        <v>16.195</v>
      </c>
      <c r="O47" s="31">
        <v>5.4782608695652177</v>
      </c>
      <c r="P47" s="31">
        <v>27.129456521739126</v>
      </c>
      <c r="Q47" s="31">
        <v>19.822934782608694</v>
      </c>
      <c r="R47" s="31">
        <v>7.3065217391304325</v>
      </c>
      <c r="S47" s="31">
        <v>99.214021739130445</v>
      </c>
      <c r="T47" s="31">
        <v>95.251304347826093</v>
      </c>
      <c r="U47" s="31">
        <v>0</v>
      </c>
      <c r="V47" s="31">
        <v>3.9627173913043485</v>
      </c>
      <c r="W47" s="31">
        <v>8.2363043478260884</v>
      </c>
      <c r="X47" s="31">
        <v>0.69108695652173913</v>
      </c>
      <c r="Y47" s="31">
        <v>0</v>
      </c>
      <c r="Z47" s="31">
        <v>0</v>
      </c>
      <c r="AA47" s="31">
        <v>0.375</v>
      </c>
      <c r="AB47" s="31">
        <v>0</v>
      </c>
      <c r="AC47" s="31">
        <v>7.1702173913043499</v>
      </c>
      <c r="AD47" s="31">
        <v>0</v>
      </c>
      <c r="AE47" s="31">
        <v>0</v>
      </c>
      <c r="AF47" t="s">
        <v>54</v>
      </c>
      <c r="AG47" s="32">
        <v>7</v>
      </c>
      <c r="AH47"/>
    </row>
    <row r="48" spans="1:34" x14ac:dyDescent="0.25">
      <c r="A48" t="s">
        <v>1231</v>
      </c>
      <c r="B48" t="s">
        <v>499</v>
      </c>
      <c r="C48" t="s">
        <v>953</v>
      </c>
      <c r="D48" t="s">
        <v>1177</v>
      </c>
      <c r="E48" s="31">
        <v>46.760869565217391</v>
      </c>
      <c r="F48" s="31">
        <v>3.2999209669920972</v>
      </c>
      <c r="G48" s="31">
        <v>2.8469711761971181</v>
      </c>
      <c r="H48" s="31">
        <v>0.68595536959553705</v>
      </c>
      <c r="I48" s="31">
        <v>0.35114830311483042</v>
      </c>
      <c r="J48" s="31">
        <v>154.3071739130435</v>
      </c>
      <c r="K48" s="31">
        <v>133.12684782608699</v>
      </c>
      <c r="L48" s="31">
        <v>32.075869565217396</v>
      </c>
      <c r="M48" s="31">
        <v>16.420000000000005</v>
      </c>
      <c r="N48" s="31">
        <v>9.5760869565217384</v>
      </c>
      <c r="O48" s="31">
        <v>6.0797826086956528</v>
      </c>
      <c r="P48" s="31">
        <v>34.712934782608706</v>
      </c>
      <c r="Q48" s="31">
        <v>29.188478260869573</v>
      </c>
      <c r="R48" s="31">
        <v>5.5244565217391308</v>
      </c>
      <c r="S48" s="31">
        <v>87.518369565217398</v>
      </c>
      <c r="T48" s="31">
        <v>87.518369565217398</v>
      </c>
      <c r="U48" s="31">
        <v>0</v>
      </c>
      <c r="V48" s="31">
        <v>0</v>
      </c>
      <c r="W48" s="31">
        <v>12.79717391304348</v>
      </c>
      <c r="X48" s="31">
        <v>0</v>
      </c>
      <c r="Y48" s="31">
        <v>0</v>
      </c>
      <c r="Z48" s="31">
        <v>0</v>
      </c>
      <c r="AA48" s="31">
        <v>5.6509782608695662</v>
      </c>
      <c r="AB48" s="31">
        <v>0</v>
      </c>
      <c r="AC48" s="31">
        <v>7.1461956521739127</v>
      </c>
      <c r="AD48" s="31">
        <v>0</v>
      </c>
      <c r="AE48" s="31">
        <v>0</v>
      </c>
      <c r="AF48" t="s">
        <v>70</v>
      </c>
      <c r="AG48" s="32">
        <v>7</v>
      </c>
      <c r="AH48"/>
    </row>
    <row r="49" spans="1:34" x14ac:dyDescent="0.25">
      <c r="A49" t="s">
        <v>1231</v>
      </c>
      <c r="B49" t="s">
        <v>618</v>
      </c>
      <c r="C49" t="s">
        <v>1027</v>
      </c>
      <c r="D49" t="s">
        <v>1172</v>
      </c>
      <c r="E49" s="31">
        <v>44.054347826086953</v>
      </c>
      <c r="F49" s="31">
        <v>3.864976560572416</v>
      </c>
      <c r="G49" s="31">
        <v>3.564890204786578</v>
      </c>
      <c r="H49" s="31">
        <v>0.60381199111769068</v>
      </c>
      <c r="I49" s="31">
        <v>0.30372563533185298</v>
      </c>
      <c r="J49" s="31">
        <v>170.26902173913044</v>
      </c>
      <c r="K49" s="31">
        <v>157.04891304347825</v>
      </c>
      <c r="L49" s="31">
        <v>26.600543478260871</v>
      </c>
      <c r="M49" s="31">
        <v>13.380434782608695</v>
      </c>
      <c r="N49" s="31">
        <v>7.7418478260869561</v>
      </c>
      <c r="O49" s="31">
        <v>5.4782608695652177</v>
      </c>
      <c r="P49" s="31">
        <v>27.480978260869566</v>
      </c>
      <c r="Q49" s="31">
        <v>27.480978260869566</v>
      </c>
      <c r="R49" s="31">
        <v>0</v>
      </c>
      <c r="S49" s="31">
        <v>116.1875</v>
      </c>
      <c r="T49" s="31">
        <v>100.10054347826087</v>
      </c>
      <c r="U49" s="31">
        <v>0</v>
      </c>
      <c r="V49" s="31">
        <v>16.086956521739129</v>
      </c>
      <c r="W49" s="31">
        <v>0</v>
      </c>
      <c r="X49" s="31">
        <v>0</v>
      </c>
      <c r="Y49" s="31">
        <v>0</v>
      </c>
      <c r="Z49" s="31">
        <v>0</v>
      </c>
      <c r="AA49" s="31">
        <v>0</v>
      </c>
      <c r="AB49" s="31">
        <v>0</v>
      </c>
      <c r="AC49" s="31">
        <v>0</v>
      </c>
      <c r="AD49" s="31">
        <v>0</v>
      </c>
      <c r="AE49" s="31">
        <v>0</v>
      </c>
      <c r="AF49" t="s">
        <v>190</v>
      </c>
      <c r="AG49" s="32">
        <v>7</v>
      </c>
      <c r="AH49"/>
    </row>
    <row r="50" spans="1:34" x14ac:dyDescent="0.25">
      <c r="A50" t="s">
        <v>1231</v>
      </c>
      <c r="B50" t="s">
        <v>474</v>
      </c>
      <c r="C50" t="s">
        <v>933</v>
      </c>
      <c r="D50" t="s">
        <v>1125</v>
      </c>
      <c r="E50" s="31">
        <v>29.119565217391305</v>
      </c>
      <c r="F50" s="31">
        <v>4.095591638671146</v>
      </c>
      <c r="G50" s="31">
        <v>3.5862000746547213</v>
      </c>
      <c r="H50" s="31">
        <v>0.64936170212765965</v>
      </c>
      <c r="I50" s="31">
        <v>0.1399701381112356</v>
      </c>
      <c r="J50" s="31">
        <v>119.26184782608695</v>
      </c>
      <c r="K50" s="31">
        <v>104.42858695652173</v>
      </c>
      <c r="L50" s="31">
        <v>18.909130434782611</v>
      </c>
      <c r="M50" s="31">
        <v>4.0758695652173929</v>
      </c>
      <c r="N50" s="31">
        <v>10.255760869565218</v>
      </c>
      <c r="O50" s="31">
        <v>4.5774999999999997</v>
      </c>
      <c r="P50" s="31">
        <v>26.362499999999994</v>
      </c>
      <c r="Q50" s="31">
        <v>26.362499999999994</v>
      </c>
      <c r="R50" s="31">
        <v>0</v>
      </c>
      <c r="S50" s="31">
        <v>73.990217391304341</v>
      </c>
      <c r="T50" s="31">
        <v>72.660217391304343</v>
      </c>
      <c r="U50" s="31">
        <v>0</v>
      </c>
      <c r="V50" s="31">
        <v>1.33</v>
      </c>
      <c r="W50" s="31">
        <v>8.5086956521739125</v>
      </c>
      <c r="X50" s="31">
        <v>0.26630434782608697</v>
      </c>
      <c r="Y50" s="31">
        <v>0</v>
      </c>
      <c r="Z50" s="31">
        <v>0</v>
      </c>
      <c r="AA50" s="31">
        <v>0</v>
      </c>
      <c r="AB50" s="31">
        <v>0</v>
      </c>
      <c r="AC50" s="31">
        <v>8.2423913043478247</v>
      </c>
      <c r="AD50" s="31">
        <v>0</v>
      </c>
      <c r="AE50" s="31">
        <v>0</v>
      </c>
      <c r="AF50" t="s">
        <v>44</v>
      </c>
      <c r="AG50" s="32">
        <v>7</v>
      </c>
      <c r="AH50"/>
    </row>
    <row r="51" spans="1:34" x14ac:dyDescent="0.25">
      <c r="A51" t="s">
        <v>1231</v>
      </c>
      <c r="B51" t="s">
        <v>561</v>
      </c>
      <c r="C51" t="s">
        <v>898</v>
      </c>
      <c r="D51" t="s">
        <v>1154</v>
      </c>
      <c r="E51" s="31">
        <v>24.206521739130434</v>
      </c>
      <c r="F51" s="31">
        <v>3.0289043556353841</v>
      </c>
      <c r="G51" s="31">
        <v>2.8277368657386623</v>
      </c>
      <c r="H51" s="31">
        <v>0.64577907498877407</v>
      </c>
      <c r="I51" s="31">
        <v>0.44461158509205201</v>
      </c>
      <c r="J51" s="31">
        <v>73.319239130434781</v>
      </c>
      <c r="K51" s="31">
        <v>68.449673913043483</v>
      </c>
      <c r="L51" s="31">
        <v>15.632065217391302</v>
      </c>
      <c r="M51" s="31">
        <v>10.762499999999998</v>
      </c>
      <c r="N51" s="31">
        <v>0</v>
      </c>
      <c r="O51" s="31">
        <v>4.8695652173913047</v>
      </c>
      <c r="P51" s="31">
        <v>19.776521739130434</v>
      </c>
      <c r="Q51" s="31">
        <v>19.776521739130434</v>
      </c>
      <c r="R51" s="31">
        <v>0</v>
      </c>
      <c r="S51" s="31">
        <v>37.910652173913043</v>
      </c>
      <c r="T51" s="31">
        <v>37.910652173913043</v>
      </c>
      <c r="U51" s="31">
        <v>0</v>
      </c>
      <c r="V51" s="31">
        <v>0</v>
      </c>
      <c r="W51" s="31">
        <v>0.4891304347826087</v>
      </c>
      <c r="X51" s="31">
        <v>0</v>
      </c>
      <c r="Y51" s="31">
        <v>0</v>
      </c>
      <c r="Z51" s="31">
        <v>0</v>
      </c>
      <c r="AA51" s="31">
        <v>0</v>
      </c>
      <c r="AB51" s="31">
        <v>0</v>
      </c>
      <c r="AC51" s="31">
        <v>0.4891304347826087</v>
      </c>
      <c r="AD51" s="31">
        <v>0</v>
      </c>
      <c r="AE51" s="31">
        <v>0</v>
      </c>
      <c r="AF51" t="s">
        <v>132</v>
      </c>
      <c r="AG51" s="32">
        <v>7</v>
      </c>
      <c r="AH51"/>
    </row>
    <row r="52" spans="1:34" x14ac:dyDescent="0.25">
      <c r="A52" t="s">
        <v>1231</v>
      </c>
      <c r="B52" t="s">
        <v>610</v>
      </c>
      <c r="C52" t="s">
        <v>1019</v>
      </c>
      <c r="D52" t="s">
        <v>1139</v>
      </c>
      <c r="E52" s="31">
        <v>32.619565217391305</v>
      </c>
      <c r="F52" s="31">
        <v>3.1009363545484843</v>
      </c>
      <c r="G52" s="31">
        <v>2.9569843385538155</v>
      </c>
      <c r="H52" s="31">
        <v>0.50431856047984014</v>
      </c>
      <c r="I52" s="31">
        <v>0.36036654448517169</v>
      </c>
      <c r="J52" s="31">
        <v>101.15119565217393</v>
      </c>
      <c r="K52" s="31">
        <v>96.455543478260878</v>
      </c>
      <c r="L52" s="31">
        <v>16.450652173913046</v>
      </c>
      <c r="M52" s="31">
        <v>11.755000000000003</v>
      </c>
      <c r="N52" s="31">
        <v>0</v>
      </c>
      <c r="O52" s="31">
        <v>4.6956521739130439</v>
      </c>
      <c r="P52" s="31">
        <v>17.170434782608698</v>
      </c>
      <c r="Q52" s="31">
        <v>17.170434782608698</v>
      </c>
      <c r="R52" s="31">
        <v>0</v>
      </c>
      <c r="S52" s="31">
        <v>67.530108695652189</v>
      </c>
      <c r="T52" s="31">
        <v>55.073260869565225</v>
      </c>
      <c r="U52" s="31">
        <v>2.7689130434782609</v>
      </c>
      <c r="V52" s="31">
        <v>9.6879347826086981</v>
      </c>
      <c r="W52" s="31">
        <v>24.246847826086956</v>
      </c>
      <c r="X52" s="31">
        <v>7.5554347826086961</v>
      </c>
      <c r="Y52" s="31">
        <v>0</v>
      </c>
      <c r="Z52" s="31">
        <v>0</v>
      </c>
      <c r="AA52" s="31">
        <v>0.86413043478260865</v>
      </c>
      <c r="AB52" s="31">
        <v>0</v>
      </c>
      <c r="AC52" s="31">
        <v>15.595434782608695</v>
      </c>
      <c r="AD52" s="31">
        <v>0</v>
      </c>
      <c r="AE52" s="31">
        <v>0.2318478260869565</v>
      </c>
      <c r="AF52" t="s">
        <v>182</v>
      </c>
      <c r="AG52" s="32">
        <v>7</v>
      </c>
      <c r="AH52"/>
    </row>
    <row r="53" spans="1:34" x14ac:dyDescent="0.25">
      <c r="A53" t="s">
        <v>1231</v>
      </c>
      <c r="B53" t="s">
        <v>795</v>
      </c>
      <c r="C53" t="s">
        <v>911</v>
      </c>
      <c r="D53" t="s">
        <v>1176</v>
      </c>
      <c r="E53" s="31">
        <v>61.478260869565219</v>
      </c>
      <c r="F53" s="31">
        <v>3.0354048797736914</v>
      </c>
      <c r="G53" s="31">
        <v>2.8133840169731257</v>
      </c>
      <c r="H53" s="31">
        <v>0.72789957567185293</v>
      </c>
      <c r="I53" s="31">
        <v>0.50587871287128716</v>
      </c>
      <c r="J53" s="31">
        <v>186.61141304347825</v>
      </c>
      <c r="K53" s="31">
        <v>172.96195652173913</v>
      </c>
      <c r="L53" s="31">
        <v>44.75</v>
      </c>
      <c r="M53" s="31">
        <v>31.100543478260871</v>
      </c>
      <c r="N53" s="31">
        <v>11.309782608695652</v>
      </c>
      <c r="O53" s="31">
        <v>2.339673913043478</v>
      </c>
      <c r="P53" s="31">
        <v>15.380434782608695</v>
      </c>
      <c r="Q53" s="31">
        <v>15.380434782608695</v>
      </c>
      <c r="R53" s="31">
        <v>0</v>
      </c>
      <c r="S53" s="31">
        <v>126.48097826086956</v>
      </c>
      <c r="T53" s="31">
        <v>111.95652173913044</v>
      </c>
      <c r="U53" s="31">
        <v>0</v>
      </c>
      <c r="V53" s="31">
        <v>14.524456521739131</v>
      </c>
      <c r="W53" s="31">
        <v>0</v>
      </c>
      <c r="X53" s="31">
        <v>0</v>
      </c>
      <c r="Y53" s="31">
        <v>0</v>
      </c>
      <c r="Z53" s="31">
        <v>0</v>
      </c>
      <c r="AA53" s="31">
        <v>0</v>
      </c>
      <c r="AB53" s="31">
        <v>0</v>
      </c>
      <c r="AC53" s="31">
        <v>0</v>
      </c>
      <c r="AD53" s="31">
        <v>0</v>
      </c>
      <c r="AE53" s="31">
        <v>0</v>
      </c>
      <c r="AF53" t="s">
        <v>369</v>
      </c>
      <c r="AG53" s="32">
        <v>7</v>
      </c>
      <c r="AH53"/>
    </row>
    <row r="54" spans="1:34" x14ac:dyDescent="0.25">
      <c r="A54" t="s">
        <v>1231</v>
      </c>
      <c r="B54" t="s">
        <v>667</v>
      </c>
      <c r="C54" t="s">
        <v>1061</v>
      </c>
      <c r="D54" t="s">
        <v>1210</v>
      </c>
      <c r="E54" s="31">
        <v>123.06521739130434</v>
      </c>
      <c r="F54" s="31">
        <v>3.5484967320261442</v>
      </c>
      <c r="G54" s="31">
        <v>3.2867276099629046</v>
      </c>
      <c r="H54" s="31">
        <v>0.71293234410881445</v>
      </c>
      <c r="I54" s="31">
        <v>0.54457339692633788</v>
      </c>
      <c r="J54" s="31">
        <v>436.6965217391305</v>
      </c>
      <c r="K54" s="31">
        <v>404.48184782608701</v>
      </c>
      <c r="L54" s="31">
        <v>87.737173913043449</v>
      </c>
      <c r="M54" s="31">
        <v>67.018043478260836</v>
      </c>
      <c r="N54" s="31">
        <v>15.44141304347826</v>
      </c>
      <c r="O54" s="31">
        <v>5.277717391304348</v>
      </c>
      <c r="P54" s="31">
        <v>44.322826086956525</v>
      </c>
      <c r="Q54" s="31">
        <v>32.827282608695654</v>
      </c>
      <c r="R54" s="31">
        <v>11.495543478260869</v>
      </c>
      <c r="S54" s="31">
        <v>304.6365217391305</v>
      </c>
      <c r="T54" s="31">
        <v>225.62010869565225</v>
      </c>
      <c r="U54" s="31">
        <v>0</v>
      </c>
      <c r="V54" s="31">
        <v>79.016413043478266</v>
      </c>
      <c r="W54" s="31">
        <v>0</v>
      </c>
      <c r="X54" s="31">
        <v>0</v>
      </c>
      <c r="Y54" s="31">
        <v>0</v>
      </c>
      <c r="Z54" s="31">
        <v>0</v>
      </c>
      <c r="AA54" s="31">
        <v>0</v>
      </c>
      <c r="AB54" s="31">
        <v>0</v>
      </c>
      <c r="AC54" s="31">
        <v>0</v>
      </c>
      <c r="AD54" s="31">
        <v>0</v>
      </c>
      <c r="AE54" s="31">
        <v>0</v>
      </c>
      <c r="AF54" t="s">
        <v>239</v>
      </c>
      <c r="AG54" s="32">
        <v>7</v>
      </c>
      <c r="AH54"/>
    </row>
    <row r="55" spans="1:34" x14ac:dyDescent="0.25">
      <c r="A55" t="s">
        <v>1231</v>
      </c>
      <c r="B55" t="s">
        <v>747</v>
      </c>
      <c r="C55" t="s">
        <v>990</v>
      </c>
      <c r="D55" t="s">
        <v>1194</v>
      </c>
      <c r="E55" s="31">
        <v>85.663043478260875</v>
      </c>
      <c r="F55" s="31">
        <v>2.7887603096053795</v>
      </c>
      <c r="G55" s="31">
        <v>2.452332191346275</v>
      </c>
      <c r="H55" s="31">
        <v>0.42670346402740766</v>
      </c>
      <c r="I55" s="31">
        <v>0.14166476335490419</v>
      </c>
      <c r="J55" s="31">
        <v>238.89369565217388</v>
      </c>
      <c r="K55" s="31">
        <v>210.07423913043473</v>
      </c>
      <c r="L55" s="31">
        <v>36.552717391304348</v>
      </c>
      <c r="M55" s="31">
        <v>12.135434782608694</v>
      </c>
      <c r="N55" s="31">
        <v>19.525978260869568</v>
      </c>
      <c r="O55" s="31">
        <v>4.8913043478260869</v>
      </c>
      <c r="P55" s="31">
        <v>53.460978260869553</v>
      </c>
      <c r="Q55" s="31">
        <v>49.058804347826076</v>
      </c>
      <c r="R55" s="31">
        <v>4.4021739130434785</v>
      </c>
      <c r="S55" s="31">
        <v>148.88</v>
      </c>
      <c r="T55" s="31">
        <v>126.69717391304347</v>
      </c>
      <c r="U55" s="31">
        <v>0</v>
      </c>
      <c r="V55" s="31">
        <v>22.182826086956517</v>
      </c>
      <c r="W55" s="31">
        <v>101.84619565217392</v>
      </c>
      <c r="X55" s="31">
        <v>0</v>
      </c>
      <c r="Y55" s="31">
        <v>0</v>
      </c>
      <c r="Z55" s="31">
        <v>0</v>
      </c>
      <c r="AA55" s="31">
        <v>33.589565217391304</v>
      </c>
      <c r="AB55" s="31">
        <v>0</v>
      </c>
      <c r="AC55" s="31">
        <v>67.821847826086952</v>
      </c>
      <c r="AD55" s="31">
        <v>0</v>
      </c>
      <c r="AE55" s="31">
        <v>0.43478260869565216</v>
      </c>
      <c r="AF55" t="s">
        <v>321</v>
      </c>
      <c r="AG55" s="32">
        <v>7</v>
      </c>
      <c r="AH55"/>
    </row>
    <row r="56" spans="1:34" x14ac:dyDescent="0.25">
      <c r="A56" t="s">
        <v>1231</v>
      </c>
      <c r="B56" t="s">
        <v>550</v>
      </c>
      <c r="C56" t="s">
        <v>983</v>
      </c>
      <c r="D56" t="s">
        <v>1149</v>
      </c>
      <c r="E56" s="31">
        <v>51.956521739130437</v>
      </c>
      <c r="F56" s="31">
        <v>3.167108786610878</v>
      </c>
      <c r="G56" s="31">
        <v>3.0405669456066939</v>
      </c>
      <c r="H56" s="31">
        <v>0.69480334728033433</v>
      </c>
      <c r="I56" s="31">
        <v>0.56826150627615035</v>
      </c>
      <c r="J56" s="31">
        <v>164.5519565217391</v>
      </c>
      <c r="K56" s="31">
        <v>157.97728260869562</v>
      </c>
      <c r="L56" s="31">
        <v>36.099565217391287</v>
      </c>
      <c r="M56" s="31">
        <v>29.524891304347815</v>
      </c>
      <c r="N56" s="31">
        <v>6.1398913043478247</v>
      </c>
      <c r="O56" s="31">
        <v>0.43478260869565216</v>
      </c>
      <c r="P56" s="31">
        <v>22.834021739130435</v>
      </c>
      <c r="Q56" s="31">
        <v>22.834021739130435</v>
      </c>
      <c r="R56" s="31">
        <v>0</v>
      </c>
      <c r="S56" s="31">
        <v>105.61836956521738</v>
      </c>
      <c r="T56" s="31">
        <v>88.860652173913039</v>
      </c>
      <c r="U56" s="31">
        <v>0</v>
      </c>
      <c r="V56" s="31">
        <v>16.757717391304343</v>
      </c>
      <c r="W56" s="31">
        <v>50.024456521739111</v>
      </c>
      <c r="X56" s="31">
        <v>1.2872826086956521</v>
      </c>
      <c r="Y56" s="31">
        <v>0</v>
      </c>
      <c r="Z56" s="31">
        <v>0</v>
      </c>
      <c r="AA56" s="31">
        <v>1.2336956521739131</v>
      </c>
      <c r="AB56" s="31">
        <v>0</v>
      </c>
      <c r="AC56" s="31">
        <v>47.503478260869549</v>
      </c>
      <c r="AD56" s="31">
        <v>0</v>
      </c>
      <c r="AE56" s="31">
        <v>0</v>
      </c>
      <c r="AF56" t="s">
        <v>121</v>
      </c>
      <c r="AG56" s="32">
        <v>7</v>
      </c>
      <c r="AH56"/>
    </row>
    <row r="57" spans="1:34" x14ac:dyDescent="0.25">
      <c r="A57" t="s">
        <v>1231</v>
      </c>
      <c r="B57" t="s">
        <v>689</v>
      </c>
      <c r="C57" t="s">
        <v>1070</v>
      </c>
      <c r="D57" t="s">
        <v>1148</v>
      </c>
      <c r="E57" s="31">
        <v>123.32608695652173</v>
      </c>
      <c r="F57" s="31">
        <v>3.5651357306539753</v>
      </c>
      <c r="G57" s="31">
        <v>3.3165899876608496</v>
      </c>
      <c r="H57" s="31">
        <v>0.65337475762383213</v>
      </c>
      <c r="I57" s="31">
        <v>0.40482901463070686</v>
      </c>
      <c r="J57" s="31">
        <v>439.67423913043478</v>
      </c>
      <c r="K57" s="31">
        <v>409.02206521739129</v>
      </c>
      <c r="L57" s="31">
        <v>80.57815217391304</v>
      </c>
      <c r="M57" s="31">
        <v>49.925978260869563</v>
      </c>
      <c r="N57" s="31">
        <v>25.956521739130434</v>
      </c>
      <c r="O57" s="31">
        <v>4.6956521739130439</v>
      </c>
      <c r="P57" s="31">
        <v>40.417608695652177</v>
      </c>
      <c r="Q57" s="31">
        <v>40.417608695652177</v>
      </c>
      <c r="R57" s="31">
        <v>0</v>
      </c>
      <c r="S57" s="31">
        <v>318.67847826086955</v>
      </c>
      <c r="T57" s="31">
        <v>269.25271739130432</v>
      </c>
      <c r="U57" s="31">
        <v>0</v>
      </c>
      <c r="V57" s="31">
        <v>49.425760869565217</v>
      </c>
      <c r="W57" s="31">
        <v>0</v>
      </c>
      <c r="X57" s="31">
        <v>0</v>
      </c>
      <c r="Y57" s="31">
        <v>0</v>
      </c>
      <c r="Z57" s="31">
        <v>0</v>
      </c>
      <c r="AA57" s="31">
        <v>0</v>
      </c>
      <c r="AB57" s="31">
        <v>0</v>
      </c>
      <c r="AC57" s="31">
        <v>0</v>
      </c>
      <c r="AD57" s="31">
        <v>0</v>
      </c>
      <c r="AE57" s="31">
        <v>0</v>
      </c>
      <c r="AF57" t="s">
        <v>261</v>
      </c>
      <c r="AG57" s="32">
        <v>7</v>
      </c>
      <c r="AH57"/>
    </row>
    <row r="58" spans="1:34" x14ac:dyDescent="0.25">
      <c r="A58" t="s">
        <v>1231</v>
      </c>
      <c r="B58" t="s">
        <v>732</v>
      </c>
      <c r="C58" t="s">
        <v>1087</v>
      </c>
      <c r="D58" t="s">
        <v>1184</v>
      </c>
      <c r="E58" s="31">
        <v>25.326086956521738</v>
      </c>
      <c r="F58" s="31">
        <v>3.7001158798283273</v>
      </c>
      <c r="G58" s="31">
        <v>3.5223261802575117</v>
      </c>
      <c r="H58" s="31">
        <v>0.90714592274678119</v>
      </c>
      <c r="I58" s="31">
        <v>0.72935622317596571</v>
      </c>
      <c r="J58" s="31">
        <v>93.709456521739156</v>
      </c>
      <c r="K58" s="31">
        <v>89.206739130434798</v>
      </c>
      <c r="L58" s="31">
        <v>22.974456521739132</v>
      </c>
      <c r="M58" s="31">
        <v>18.471739130434784</v>
      </c>
      <c r="N58" s="31">
        <v>0.54076086956521741</v>
      </c>
      <c r="O58" s="31">
        <v>3.9619565217391304</v>
      </c>
      <c r="P58" s="31">
        <v>6.7482608695652173</v>
      </c>
      <c r="Q58" s="31">
        <v>6.7482608695652173</v>
      </c>
      <c r="R58" s="31">
        <v>0</v>
      </c>
      <c r="S58" s="31">
        <v>63.986739130434799</v>
      </c>
      <c r="T58" s="31">
        <v>63.986739130434799</v>
      </c>
      <c r="U58" s="31">
        <v>0</v>
      </c>
      <c r="V58" s="31">
        <v>0</v>
      </c>
      <c r="W58" s="31">
        <v>7.2472826086956523</v>
      </c>
      <c r="X58" s="31">
        <v>0</v>
      </c>
      <c r="Y58" s="31">
        <v>0.54076086956521741</v>
      </c>
      <c r="Z58" s="31">
        <v>0</v>
      </c>
      <c r="AA58" s="31">
        <v>0.3858695652173913</v>
      </c>
      <c r="AB58" s="31">
        <v>0</v>
      </c>
      <c r="AC58" s="31">
        <v>6.3206521739130439</v>
      </c>
      <c r="AD58" s="31">
        <v>0</v>
      </c>
      <c r="AE58" s="31">
        <v>0</v>
      </c>
      <c r="AF58" t="s">
        <v>304</v>
      </c>
      <c r="AG58" s="32">
        <v>7</v>
      </c>
      <c r="AH58"/>
    </row>
    <row r="59" spans="1:34" x14ac:dyDescent="0.25">
      <c r="A59" t="s">
        <v>1231</v>
      </c>
      <c r="B59" t="s">
        <v>589</v>
      </c>
      <c r="C59" t="s">
        <v>877</v>
      </c>
      <c r="D59" t="s">
        <v>1212</v>
      </c>
      <c r="E59" s="31">
        <v>45.543478260869563</v>
      </c>
      <c r="F59" s="31">
        <v>3.7709427207637232</v>
      </c>
      <c r="G59" s="31">
        <v>3.3957040572792363</v>
      </c>
      <c r="H59" s="31">
        <v>0.830071599045346</v>
      </c>
      <c r="I59" s="31">
        <v>0.56229116945107405</v>
      </c>
      <c r="J59" s="31">
        <v>171.74184782608694</v>
      </c>
      <c r="K59" s="31">
        <v>154.65217391304347</v>
      </c>
      <c r="L59" s="31">
        <v>37.804347826086953</v>
      </c>
      <c r="M59" s="31">
        <v>25.608695652173914</v>
      </c>
      <c r="N59" s="31">
        <v>2.2690217391304346</v>
      </c>
      <c r="O59" s="31">
        <v>9.9266304347826093</v>
      </c>
      <c r="P59" s="31">
        <v>33.038043478260867</v>
      </c>
      <c r="Q59" s="31">
        <v>28.144021739130434</v>
      </c>
      <c r="R59" s="31">
        <v>4.8940217391304346</v>
      </c>
      <c r="S59" s="31">
        <v>100.89945652173913</v>
      </c>
      <c r="T59" s="31">
        <v>90.616847826086953</v>
      </c>
      <c r="U59" s="31">
        <v>8.1277173913043477</v>
      </c>
      <c r="V59" s="31">
        <v>2.1548913043478262</v>
      </c>
      <c r="W59" s="31">
        <v>30.290760869565219</v>
      </c>
      <c r="X59" s="31">
        <v>5.9701086956521738</v>
      </c>
      <c r="Y59" s="31">
        <v>0</v>
      </c>
      <c r="Z59" s="31">
        <v>0</v>
      </c>
      <c r="AA59" s="31">
        <v>15.722826086956522</v>
      </c>
      <c r="AB59" s="31">
        <v>0</v>
      </c>
      <c r="AC59" s="31">
        <v>8.5978260869565215</v>
      </c>
      <c r="AD59" s="31">
        <v>0</v>
      </c>
      <c r="AE59" s="31">
        <v>0</v>
      </c>
      <c r="AF59" t="s">
        <v>161</v>
      </c>
      <c r="AG59" s="32">
        <v>7</v>
      </c>
      <c r="AH59"/>
    </row>
    <row r="60" spans="1:34" x14ac:dyDescent="0.25">
      <c r="A60" t="s">
        <v>1231</v>
      </c>
      <c r="B60" t="s">
        <v>460</v>
      </c>
      <c r="C60" t="s">
        <v>910</v>
      </c>
      <c r="D60" t="s">
        <v>1142</v>
      </c>
      <c r="E60" s="31">
        <v>43.891304347826086</v>
      </c>
      <c r="F60" s="31">
        <v>4.1338608221892033</v>
      </c>
      <c r="G60" s="31">
        <v>4.0059905894006942</v>
      </c>
      <c r="H60" s="31">
        <v>0.47812778603268957</v>
      </c>
      <c r="I60" s="31">
        <v>0.3502575532441804</v>
      </c>
      <c r="J60" s="31">
        <v>181.44054347826091</v>
      </c>
      <c r="K60" s="31">
        <v>175.82815217391308</v>
      </c>
      <c r="L60" s="31">
        <v>20.985652173913049</v>
      </c>
      <c r="M60" s="31">
        <v>15.373260869565222</v>
      </c>
      <c r="N60" s="31">
        <v>0</v>
      </c>
      <c r="O60" s="31">
        <v>5.6123913043478275</v>
      </c>
      <c r="P60" s="31">
        <v>41.017608695652179</v>
      </c>
      <c r="Q60" s="31">
        <v>41.017608695652179</v>
      </c>
      <c r="R60" s="31">
        <v>0</v>
      </c>
      <c r="S60" s="31">
        <v>119.43728260869568</v>
      </c>
      <c r="T60" s="31">
        <v>113.97913043478263</v>
      </c>
      <c r="U60" s="31">
        <v>0</v>
      </c>
      <c r="V60" s="31">
        <v>5.4581521739130423</v>
      </c>
      <c r="W60" s="31">
        <v>16.991413043478261</v>
      </c>
      <c r="X60" s="31">
        <v>5.434782608695652E-2</v>
      </c>
      <c r="Y60" s="31">
        <v>0</v>
      </c>
      <c r="Z60" s="31">
        <v>0</v>
      </c>
      <c r="AA60" s="31">
        <v>0</v>
      </c>
      <c r="AB60" s="31">
        <v>0</v>
      </c>
      <c r="AC60" s="31">
        <v>16.937065217391304</v>
      </c>
      <c r="AD60" s="31">
        <v>0</v>
      </c>
      <c r="AE60" s="31">
        <v>0</v>
      </c>
      <c r="AF60" t="s">
        <v>30</v>
      </c>
      <c r="AG60" s="32">
        <v>7</v>
      </c>
      <c r="AH60"/>
    </row>
    <row r="61" spans="1:34" x14ac:dyDescent="0.25">
      <c r="A61" t="s">
        <v>1231</v>
      </c>
      <c r="B61" t="s">
        <v>830</v>
      </c>
      <c r="C61" t="s">
        <v>1070</v>
      </c>
      <c r="D61" t="s">
        <v>1148</v>
      </c>
      <c r="E61" s="31">
        <v>33.434782608695649</v>
      </c>
      <c r="F61" s="31">
        <v>4.6846293888166466</v>
      </c>
      <c r="G61" s="31">
        <v>4.3491287386215873</v>
      </c>
      <c r="H61" s="31">
        <v>1.6186703511053324</v>
      </c>
      <c r="I61" s="31">
        <v>1.2831697009102738</v>
      </c>
      <c r="J61" s="31">
        <v>156.62956521739133</v>
      </c>
      <c r="K61" s="31">
        <v>145.41217391304349</v>
      </c>
      <c r="L61" s="31">
        <v>54.119891304347846</v>
      </c>
      <c r="M61" s="31">
        <v>42.902500000000018</v>
      </c>
      <c r="N61" s="31">
        <v>6.3478260869565215</v>
      </c>
      <c r="O61" s="31">
        <v>4.8695652173913047</v>
      </c>
      <c r="P61" s="31">
        <v>12.622608695652174</v>
      </c>
      <c r="Q61" s="31">
        <v>12.622608695652174</v>
      </c>
      <c r="R61" s="31">
        <v>0</v>
      </c>
      <c r="S61" s="31">
        <v>89.887065217391296</v>
      </c>
      <c r="T61" s="31">
        <v>75.218260869565214</v>
      </c>
      <c r="U61" s="31">
        <v>0</v>
      </c>
      <c r="V61" s="31">
        <v>14.668804347826086</v>
      </c>
      <c r="W61" s="31">
        <v>1.2065217391304348</v>
      </c>
      <c r="X61" s="31">
        <v>1.2065217391304348</v>
      </c>
      <c r="Y61" s="31">
        <v>0</v>
      </c>
      <c r="Z61" s="31">
        <v>0</v>
      </c>
      <c r="AA61" s="31">
        <v>0</v>
      </c>
      <c r="AB61" s="31">
        <v>0</v>
      </c>
      <c r="AC61" s="31">
        <v>0</v>
      </c>
      <c r="AD61" s="31">
        <v>0</v>
      </c>
      <c r="AE61" s="31">
        <v>0</v>
      </c>
      <c r="AF61" t="s">
        <v>404</v>
      </c>
      <c r="AG61" s="32">
        <v>7</v>
      </c>
      <c r="AH61"/>
    </row>
    <row r="62" spans="1:34" x14ac:dyDescent="0.25">
      <c r="A62" t="s">
        <v>1231</v>
      </c>
      <c r="B62" t="s">
        <v>804</v>
      </c>
      <c r="C62" t="s">
        <v>879</v>
      </c>
      <c r="D62" t="s">
        <v>1201</v>
      </c>
      <c r="E62" s="31">
        <v>44.184782608695649</v>
      </c>
      <c r="F62" s="31">
        <v>2.9489938499384998</v>
      </c>
      <c r="G62" s="31">
        <v>2.7486100861008613</v>
      </c>
      <c r="H62" s="31">
        <v>0.30852398523985242</v>
      </c>
      <c r="I62" s="31">
        <v>0.10814022140221401</v>
      </c>
      <c r="J62" s="31">
        <v>130.30065217391305</v>
      </c>
      <c r="K62" s="31">
        <v>121.44673913043479</v>
      </c>
      <c r="L62" s="31">
        <v>13.632065217391304</v>
      </c>
      <c r="M62" s="31">
        <v>4.7781521739130426</v>
      </c>
      <c r="N62" s="31">
        <v>3.0158695652173919</v>
      </c>
      <c r="O62" s="31">
        <v>5.838043478260869</v>
      </c>
      <c r="P62" s="31">
        <v>29.963586956521741</v>
      </c>
      <c r="Q62" s="31">
        <v>29.963586956521741</v>
      </c>
      <c r="R62" s="31">
        <v>0</v>
      </c>
      <c r="S62" s="31">
        <v>86.705000000000013</v>
      </c>
      <c r="T62" s="31">
        <v>72.615652173913048</v>
      </c>
      <c r="U62" s="31">
        <v>0</v>
      </c>
      <c r="V62" s="31">
        <v>14.089347826086959</v>
      </c>
      <c r="W62" s="31">
        <v>0</v>
      </c>
      <c r="X62" s="31">
        <v>0</v>
      </c>
      <c r="Y62" s="31">
        <v>0</v>
      </c>
      <c r="Z62" s="31">
        <v>0</v>
      </c>
      <c r="AA62" s="31">
        <v>0</v>
      </c>
      <c r="AB62" s="31">
        <v>0</v>
      </c>
      <c r="AC62" s="31">
        <v>0</v>
      </c>
      <c r="AD62" s="31">
        <v>0</v>
      </c>
      <c r="AE62" s="31">
        <v>0</v>
      </c>
      <c r="AF62" t="s">
        <v>378</v>
      </c>
      <c r="AG62" s="32">
        <v>7</v>
      </c>
      <c r="AH62"/>
    </row>
    <row r="63" spans="1:34" x14ac:dyDescent="0.25">
      <c r="A63" t="s">
        <v>1231</v>
      </c>
      <c r="B63" t="s">
        <v>838</v>
      </c>
      <c r="C63" t="s">
        <v>995</v>
      </c>
      <c r="D63" t="s">
        <v>1207</v>
      </c>
      <c r="E63" s="31">
        <v>35.978260869565219</v>
      </c>
      <c r="F63" s="31">
        <v>3.9950966767371612</v>
      </c>
      <c r="G63" s="31">
        <v>3.6992054380664654</v>
      </c>
      <c r="H63" s="31">
        <v>0.8537794561933536</v>
      </c>
      <c r="I63" s="31">
        <v>0.55788821752265871</v>
      </c>
      <c r="J63" s="31">
        <v>143.73663043478265</v>
      </c>
      <c r="K63" s="31">
        <v>133.09097826086958</v>
      </c>
      <c r="L63" s="31">
        <v>30.717500000000005</v>
      </c>
      <c r="M63" s="31">
        <v>20.071847826086962</v>
      </c>
      <c r="N63" s="31">
        <v>5.2108695652173909</v>
      </c>
      <c r="O63" s="31">
        <v>5.4347826086956523</v>
      </c>
      <c r="P63" s="31">
        <v>23.118369565217385</v>
      </c>
      <c r="Q63" s="31">
        <v>23.118369565217385</v>
      </c>
      <c r="R63" s="31">
        <v>0</v>
      </c>
      <c r="S63" s="31">
        <v>89.900760869565232</v>
      </c>
      <c r="T63" s="31">
        <v>79.927934782608716</v>
      </c>
      <c r="U63" s="31">
        <v>0</v>
      </c>
      <c r="V63" s="31">
        <v>9.9728260869565197</v>
      </c>
      <c r="W63" s="31">
        <v>0</v>
      </c>
      <c r="X63" s="31">
        <v>0</v>
      </c>
      <c r="Y63" s="31">
        <v>0</v>
      </c>
      <c r="Z63" s="31">
        <v>0</v>
      </c>
      <c r="AA63" s="31">
        <v>0</v>
      </c>
      <c r="AB63" s="31">
        <v>0</v>
      </c>
      <c r="AC63" s="31">
        <v>0</v>
      </c>
      <c r="AD63" s="31">
        <v>0</v>
      </c>
      <c r="AE63" s="31">
        <v>0</v>
      </c>
      <c r="AF63" t="s">
        <v>412</v>
      </c>
      <c r="AG63" s="32">
        <v>7</v>
      </c>
      <c r="AH63"/>
    </row>
    <row r="64" spans="1:34" x14ac:dyDescent="0.25">
      <c r="A64" t="s">
        <v>1231</v>
      </c>
      <c r="B64" t="s">
        <v>714</v>
      </c>
      <c r="C64" t="s">
        <v>907</v>
      </c>
      <c r="D64" t="s">
        <v>1148</v>
      </c>
      <c r="E64" s="31">
        <v>47.739130434782609</v>
      </c>
      <c r="F64" s="31">
        <v>5.7066621129326061</v>
      </c>
      <c r="G64" s="31">
        <v>4.947270036429873</v>
      </c>
      <c r="H64" s="31">
        <v>1.0095059198542806</v>
      </c>
      <c r="I64" s="31">
        <v>0.45691029143897993</v>
      </c>
      <c r="J64" s="31">
        <v>272.43108695652182</v>
      </c>
      <c r="K64" s="31">
        <v>236.17836956521742</v>
      </c>
      <c r="L64" s="31">
        <v>48.192934782608702</v>
      </c>
      <c r="M64" s="31">
        <v>21.8125</v>
      </c>
      <c r="N64" s="31">
        <v>21.163043478260871</v>
      </c>
      <c r="O64" s="31">
        <v>5.2173913043478262</v>
      </c>
      <c r="P64" s="31">
        <v>65.059782608695656</v>
      </c>
      <c r="Q64" s="31">
        <v>55.1875</v>
      </c>
      <c r="R64" s="31">
        <v>9.8722826086956523</v>
      </c>
      <c r="S64" s="31">
        <v>159.17836956521742</v>
      </c>
      <c r="T64" s="31">
        <v>122.04608695652178</v>
      </c>
      <c r="U64" s="31">
        <v>0</v>
      </c>
      <c r="V64" s="31">
        <v>37.132282608695654</v>
      </c>
      <c r="W64" s="31">
        <v>2.717391304347826E-3</v>
      </c>
      <c r="X64" s="31">
        <v>0</v>
      </c>
      <c r="Y64" s="31">
        <v>2.717391304347826E-3</v>
      </c>
      <c r="Z64" s="31">
        <v>0</v>
      </c>
      <c r="AA64" s="31">
        <v>0</v>
      </c>
      <c r="AB64" s="31">
        <v>0</v>
      </c>
      <c r="AC64" s="31">
        <v>0</v>
      </c>
      <c r="AD64" s="31">
        <v>0</v>
      </c>
      <c r="AE64" s="31">
        <v>0</v>
      </c>
      <c r="AF64" t="s">
        <v>286</v>
      </c>
      <c r="AG64" s="32">
        <v>7</v>
      </c>
      <c r="AH64"/>
    </row>
    <row r="65" spans="1:34" x14ac:dyDescent="0.25">
      <c r="A65" t="s">
        <v>1231</v>
      </c>
      <c r="B65" t="s">
        <v>671</v>
      </c>
      <c r="C65" t="s">
        <v>1007</v>
      </c>
      <c r="D65" t="s">
        <v>1136</v>
      </c>
      <c r="E65" s="31">
        <v>34.543478260869563</v>
      </c>
      <c r="F65" s="31">
        <v>3.3688923851478916</v>
      </c>
      <c r="G65" s="31">
        <v>3.0547860289490241</v>
      </c>
      <c r="H65" s="31">
        <v>0.65056010069225911</v>
      </c>
      <c r="I65" s="31">
        <v>0.33645374449339188</v>
      </c>
      <c r="J65" s="31">
        <v>116.3732608695652</v>
      </c>
      <c r="K65" s="31">
        <v>105.52293478260867</v>
      </c>
      <c r="L65" s="31">
        <v>22.472608695652166</v>
      </c>
      <c r="M65" s="31">
        <v>11.622282608695645</v>
      </c>
      <c r="N65" s="31">
        <v>5.8593478260869585</v>
      </c>
      <c r="O65" s="31">
        <v>4.9909782608695652</v>
      </c>
      <c r="P65" s="31">
        <v>18.690326086956528</v>
      </c>
      <c r="Q65" s="31">
        <v>18.690326086956528</v>
      </c>
      <c r="R65" s="31">
        <v>0</v>
      </c>
      <c r="S65" s="31">
        <v>75.210326086956499</v>
      </c>
      <c r="T65" s="31">
        <v>71.561739130434759</v>
      </c>
      <c r="U65" s="31">
        <v>3.6485869565217386</v>
      </c>
      <c r="V65" s="31">
        <v>0</v>
      </c>
      <c r="W65" s="31">
        <v>5.052282608695652</v>
      </c>
      <c r="X65" s="31">
        <v>0</v>
      </c>
      <c r="Y65" s="31">
        <v>0</v>
      </c>
      <c r="Z65" s="31">
        <v>0</v>
      </c>
      <c r="AA65" s="31">
        <v>0.13423913043478261</v>
      </c>
      <c r="AB65" s="31">
        <v>0</v>
      </c>
      <c r="AC65" s="31">
        <v>2.7650000000000001</v>
      </c>
      <c r="AD65" s="31">
        <v>2.1530434782608698</v>
      </c>
      <c r="AE65" s="31">
        <v>0</v>
      </c>
      <c r="AF65" t="s">
        <v>243</v>
      </c>
      <c r="AG65" s="32">
        <v>7</v>
      </c>
      <c r="AH65"/>
    </row>
    <row r="66" spans="1:34" x14ac:dyDescent="0.25">
      <c r="A66" t="s">
        <v>1231</v>
      </c>
      <c r="B66" t="s">
        <v>496</v>
      </c>
      <c r="C66" t="s">
        <v>951</v>
      </c>
      <c r="D66" t="s">
        <v>1170</v>
      </c>
      <c r="E66" s="31">
        <v>34.119565217391305</v>
      </c>
      <c r="F66" s="31">
        <v>2.9112774769034715</v>
      </c>
      <c r="G66" s="31">
        <v>2.6693532972284157</v>
      </c>
      <c r="H66" s="31">
        <v>0.46744186046511627</v>
      </c>
      <c r="I66" s="31">
        <v>0.2799936285441223</v>
      </c>
      <c r="J66" s="31">
        <v>99.331521739130409</v>
      </c>
      <c r="K66" s="31">
        <v>91.077173913043453</v>
      </c>
      <c r="L66" s="31">
        <v>15.94891304347826</v>
      </c>
      <c r="M66" s="31">
        <v>9.5532608695652161</v>
      </c>
      <c r="N66" s="31">
        <v>1.1543478260869566</v>
      </c>
      <c r="O66" s="31">
        <v>5.2413043478260866</v>
      </c>
      <c r="P66" s="31">
        <v>20.770652173913042</v>
      </c>
      <c r="Q66" s="31">
        <v>18.911956521739128</v>
      </c>
      <c r="R66" s="31">
        <v>1.8586956521739126</v>
      </c>
      <c r="S66" s="31">
        <v>62.611956521739103</v>
      </c>
      <c r="T66" s="31">
        <v>62.611956521739103</v>
      </c>
      <c r="U66" s="31">
        <v>0</v>
      </c>
      <c r="V66" s="31">
        <v>0</v>
      </c>
      <c r="W66" s="31">
        <v>9.3217391304347839</v>
      </c>
      <c r="X66" s="31">
        <v>0.75543478260869568</v>
      </c>
      <c r="Y66" s="31">
        <v>0</v>
      </c>
      <c r="Z66" s="31">
        <v>0.78260869565217395</v>
      </c>
      <c r="AA66" s="31">
        <v>0</v>
      </c>
      <c r="AB66" s="31">
        <v>0</v>
      </c>
      <c r="AC66" s="31">
        <v>7.7836956521739147</v>
      </c>
      <c r="AD66" s="31">
        <v>0</v>
      </c>
      <c r="AE66" s="31">
        <v>0</v>
      </c>
      <c r="AF66" t="s">
        <v>67</v>
      </c>
      <c r="AG66" s="32">
        <v>7</v>
      </c>
      <c r="AH66"/>
    </row>
    <row r="67" spans="1:34" x14ac:dyDescent="0.25">
      <c r="A67" t="s">
        <v>1231</v>
      </c>
      <c r="B67" t="s">
        <v>528</v>
      </c>
      <c r="C67" t="s">
        <v>861</v>
      </c>
      <c r="D67" t="s">
        <v>1159</v>
      </c>
      <c r="E67" s="31">
        <v>62.293478260869563</v>
      </c>
      <c r="F67" s="31">
        <v>3.418911184784506</v>
      </c>
      <c r="G67" s="31">
        <v>3.1977316349677198</v>
      </c>
      <c r="H67" s="31">
        <v>0.67821148141685572</v>
      </c>
      <c r="I67" s="31">
        <v>0.46680335020066299</v>
      </c>
      <c r="J67" s="31">
        <v>212.97586956521741</v>
      </c>
      <c r="K67" s="31">
        <v>199.19782608695655</v>
      </c>
      <c r="L67" s="31">
        <v>42.248152173913041</v>
      </c>
      <c r="M67" s="31">
        <v>29.078804347826082</v>
      </c>
      <c r="N67" s="31">
        <v>7.7780434782608703</v>
      </c>
      <c r="O67" s="31">
        <v>5.3913043478260869</v>
      </c>
      <c r="P67" s="31">
        <v>39.34456521739132</v>
      </c>
      <c r="Q67" s="31">
        <v>38.735869565217406</v>
      </c>
      <c r="R67" s="31">
        <v>0.60869565217391308</v>
      </c>
      <c r="S67" s="31">
        <v>131.38315217391306</v>
      </c>
      <c r="T67" s="31">
        <v>117.17891304347827</v>
      </c>
      <c r="U67" s="31">
        <v>8.1039130434782596</v>
      </c>
      <c r="V67" s="31">
        <v>6.1003260869565219</v>
      </c>
      <c r="W67" s="31">
        <v>3.2659782608695651</v>
      </c>
      <c r="X67" s="31">
        <v>2.0788043478260869</v>
      </c>
      <c r="Y67" s="31">
        <v>0</v>
      </c>
      <c r="Z67" s="31">
        <v>0</v>
      </c>
      <c r="AA67" s="31">
        <v>1.1871739130434782</v>
      </c>
      <c r="AB67" s="31">
        <v>0</v>
      </c>
      <c r="AC67" s="31">
        <v>0</v>
      </c>
      <c r="AD67" s="31">
        <v>0</v>
      </c>
      <c r="AE67" s="31">
        <v>0</v>
      </c>
      <c r="AF67" t="s">
        <v>99</v>
      </c>
      <c r="AG67" s="32">
        <v>7</v>
      </c>
      <c r="AH67"/>
    </row>
    <row r="68" spans="1:34" x14ac:dyDescent="0.25">
      <c r="A68" t="s">
        <v>1231</v>
      </c>
      <c r="B68" t="s">
        <v>462</v>
      </c>
      <c r="C68" t="s">
        <v>922</v>
      </c>
      <c r="D68" t="s">
        <v>1178</v>
      </c>
      <c r="E68" s="31">
        <v>46.847826086956523</v>
      </c>
      <c r="F68" s="31">
        <v>3.16713457076566</v>
      </c>
      <c r="G68" s="31">
        <v>2.8130696055684443</v>
      </c>
      <c r="H68" s="31">
        <v>0.86504872389791165</v>
      </c>
      <c r="I68" s="31">
        <v>0.51098375870069601</v>
      </c>
      <c r="J68" s="31">
        <v>148.37336956521733</v>
      </c>
      <c r="K68" s="31">
        <v>131.78619565217386</v>
      </c>
      <c r="L68" s="31">
        <v>40.525652173913038</v>
      </c>
      <c r="M68" s="31">
        <v>23.938478260869562</v>
      </c>
      <c r="N68" s="31">
        <v>11.45673913043478</v>
      </c>
      <c r="O68" s="31">
        <v>5.1304347826086953</v>
      </c>
      <c r="P68" s="31">
        <v>20.244130434782608</v>
      </c>
      <c r="Q68" s="31">
        <v>20.244130434782608</v>
      </c>
      <c r="R68" s="31">
        <v>0</v>
      </c>
      <c r="S68" s="31">
        <v>87.60358695652171</v>
      </c>
      <c r="T68" s="31">
        <v>80.997934782608667</v>
      </c>
      <c r="U68" s="31">
        <v>0</v>
      </c>
      <c r="V68" s="31">
        <v>6.6056521739130414</v>
      </c>
      <c r="W68" s="31">
        <v>0</v>
      </c>
      <c r="X68" s="31">
        <v>0</v>
      </c>
      <c r="Y68" s="31">
        <v>0</v>
      </c>
      <c r="Z68" s="31">
        <v>0</v>
      </c>
      <c r="AA68" s="31">
        <v>0</v>
      </c>
      <c r="AB68" s="31">
        <v>0</v>
      </c>
      <c r="AC68" s="31">
        <v>0</v>
      </c>
      <c r="AD68" s="31">
        <v>0</v>
      </c>
      <c r="AE68" s="31">
        <v>0</v>
      </c>
      <c r="AF68" t="s">
        <v>32</v>
      </c>
      <c r="AG68" s="32">
        <v>7</v>
      </c>
      <c r="AH68"/>
    </row>
    <row r="69" spans="1:34" x14ac:dyDescent="0.25">
      <c r="A69" t="s">
        <v>1231</v>
      </c>
      <c r="B69" t="s">
        <v>480</v>
      </c>
      <c r="C69" t="s">
        <v>939</v>
      </c>
      <c r="D69" t="s">
        <v>1174</v>
      </c>
      <c r="E69" s="31">
        <v>43.804347826086953</v>
      </c>
      <c r="F69" s="31">
        <v>4.058141439205956</v>
      </c>
      <c r="G69" s="31">
        <v>3.7768114143920615</v>
      </c>
      <c r="H69" s="31">
        <v>0.67897518610421848</v>
      </c>
      <c r="I69" s="31">
        <v>0.39764516129032268</v>
      </c>
      <c r="J69" s="31">
        <v>177.76423913043482</v>
      </c>
      <c r="K69" s="31">
        <v>165.44076086956528</v>
      </c>
      <c r="L69" s="31">
        <v>29.742065217391307</v>
      </c>
      <c r="M69" s="31">
        <v>17.418586956521743</v>
      </c>
      <c r="N69" s="31">
        <v>3.0151086956521733</v>
      </c>
      <c r="O69" s="31">
        <v>9.3083695652173901</v>
      </c>
      <c r="P69" s="31">
        <v>24.217500000000012</v>
      </c>
      <c r="Q69" s="31">
        <v>24.217500000000012</v>
      </c>
      <c r="R69" s="31">
        <v>0</v>
      </c>
      <c r="S69" s="31">
        <v>123.80467391304352</v>
      </c>
      <c r="T69" s="31">
        <v>102.13163043478265</v>
      </c>
      <c r="U69" s="31">
        <v>0</v>
      </c>
      <c r="V69" s="31">
        <v>21.673043478260869</v>
      </c>
      <c r="W69" s="31">
        <v>93.014782608695654</v>
      </c>
      <c r="X69" s="31">
        <v>5.3940217391304346</v>
      </c>
      <c r="Y69" s="31">
        <v>0</v>
      </c>
      <c r="Z69" s="31">
        <v>1.0086956521739132</v>
      </c>
      <c r="AA69" s="31">
        <v>13.133152173913043</v>
      </c>
      <c r="AB69" s="31">
        <v>0</v>
      </c>
      <c r="AC69" s="31">
        <v>62.084891304347828</v>
      </c>
      <c r="AD69" s="31">
        <v>0</v>
      </c>
      <c r="AE69" s="31">
        <v>11.394021739130435</v>
      </c>
      <c r="AF69" t="s">
        <v>51</v>
      </c>
      <c r="AG69" s="32">
        <v>7</v>
      </c>
      <c r="AH69"/>
    </row>
    <row r="70" spans="1:34" x14ac:dyDescent="0.25">
      <c r="A70" t="s">
        <v>1231</v>
      </c>
      <c r="B70" t="s">
        <v>807</v>
      </c>
      <c r="C70" t="s">
        <v>904</v>
      </c>
      <c r="D70" t="s">
        <v>1202</v>
      </c>
      <c r="E70" s="31">
        <v>53.978260869565219</v>
      </c>
      <c r="F70" s="31">
        <v>3.7308819975835679</v>
      </c>
      <c r="G70" s="31">
        <v>3.4455718888441398</v>
      </c>
      <c r="H70" s="31">
        <v>0.54716270640354414</v>
      </c>
      <c r="I70" s="31">
        <v>0.34574305275875955</v>
      </c>
      <c r="J70" s="31">
        <v>201.38652173913042</v>
      </c>
      <c r="K70" s="31">
        <v>185.98597826086956</v>
      </c>
      <c r="L70" s="31">
        <v>29.534891304347827</v>
      </c>
      <c r="M70" s="31">
        <v>18.662608695652175</v>
      </c>
      <c r="N70" s="31">
        <v>6.3070652173913047</v>
      </c>
      <c r="O70" s="31">
        <v>4.5652173913043477</v>
      </c>
      <c r="P70" s="31">
        <v>32.571739130434786</v>
      </c>
      <c r="Q70" s="31">
        <v>28.043478260869566</v>
      </c>
      <c r="R70" s="31">
        <v>4.5282608695652176</v>
      </c>
      <c r="S70" s="31">
        <v>139.27989130434781</v>
      </c>
      <c r="T70" s="31">
        <v>124</v>
      </c>
      <c r="U70" s="31">
        <v>15.108695652173912</v>
      </c>
      <c r="V70" s="31">
        <v>0.17119565217391305</v>
      </c>
      <c r="W70" s="31">
        <v>3.1820652173913042</v>
      </c>
      <c r="X70" s="31">
        <v>0</v>
      </c>
      <c r="Y70" s="31">
        <v>0</v>
      </c>
      <c r="Z70" s="31">
        <v>0</v>
      </c>
      <c r="AA70" s="31">
        <v>0</v>
      </c>
      <c r="AB70" s="31">
        <v>0</v>
      </c>
      <c r="AC70" s="31">
        <v>3.1820652173913042</v>
      </c>
      <c r="AD70" s="31">
        <v>0</v>
      </c>
      <c r="AE70" s="31">
        <v>0</v>
      </c>
      <c r="AF70" t="s">
        <v>381</v>
      </c>
      <c r="AG70" s="32">
        <v>7</v>
      </c>
      <c r="AH70"/>
    </row>
    <row r="71" spans="1:34" x14ac:dyDescent="0.25">
      <c r="A71" t="s">
        <v>1231</v>
      </c>
      <c r="B71" t="s">
        <v>503</v>
      </c>
      <c r="C71" t="s">
        <v>903</v>
      </c>
      <c r="D71" t="s">
        <v>1193</v>
      </c>
      <c r="E71" s="31">
        <v>44.391304347826086</v>
      </c>
      <c r="F71" s="31">
        <v>2.908670421155731</v>
      </c>
      <c r="G71" s="31">
        <v>2.7780999020568076</v>
      </c>
      <c r="H71" s="31">
        <v>0.49103330068560247</v>
      </c>
      <c r="I71" s="31">
        <v>0.36046278158667983</v>
      </c>
      <c r="J71" s="31">
        <v>129.11967391304353</v>
      </c>
      <c r="K71" s="31">
        <v>123.32347826086959</v>
      </c>
      <c r="L71" s="31">
        <v>21.79760869565218</v>
      </c>
      <c r="M71" s="31">
        <v>16.001413043478266</v>
      </c>
      <c r="N71" s="31">
        <v>0</v>
      </c>
      <c r="O71" s="31">
        <v>5.7961956521739131</v>
      </c>
      <c r="P71" s="31">
        <v>25.168369565217393</v>
      </c>
      <c r="Q71" s="31">
        <v>25.168369565217393</v>
      </c>
      <c r="R71" s="31">
        <v>0</v>
      </c>
      <c r="S71" s="31">
        <v>82.153695652173937</v>
      </c>
      <c r="T71" s="31">
        <v>82.153695652173937</v>
      </c>
      <c r="U71" s="31">
        <v>0</v>
      </c>
      <c r="V71" s="31">
        <v>0</v>
      </c>
      <c r="W71" s="31">
        <v>1.7173913043478262</v>
      </c>
      <c r="X71" s="31">
        <v>0.52989130434782605</v>
      </c>
      <c r="Y71" s="31">
        <v>0</v>
      </c>
      <c r="Z71" s="31">
        <v>0.66576086956521741</v>
      </c>
      <c r="AA71" s="31">
        <v>0.34782608695652173</v>
      </c>
      <c r="AB71" s="31">
        <v>0</v>
      </c>
      <c r="AC71" s="31">
        <v>0.17391304347826086</v>
      </c>
      <c r="AD71" s="31">
        <v>0</v>
      </c>
      <c r="AE71" s="31">
        <v>0</v>
      </c>
      <c r="AF71" t="s">
        <v>74</v>
      </c>
      <c r="AG71" s="32">
        <v>7</v>
      </c>
      <c r="AH71"/>
    </row>
    <row r="72" spans="1:34" x14ac:dyDescent="0.25">
      <c r="A72" t="s">
        <v>1231</v>
      </c>
      <c r="B72" t="s">
        <v>573</v>
      </c>
      <c r="C72" t="s">
        <v>996</v>
      </c>
      <c r="D72" t="s">
        <v>1208</v>
      </c>
      <c r="E72" s="31">
        <v>39.293478260869563</v>
      </c>
      <c r="F72" s="31">
        <v>2.7359917012448136</v>
      </c>
      <c r="G72" s="31">
        <v>2.589103734439834</v>
      </c>
      <c r="H72" s="31">
        <v>0.41550760719225449</v>
      </c>
      <c r="I72" s="31">
        <v>0.26861964038727526</v>
      </c>
      <c r="J72" s="31">
        <v>107.50663043478261</v>
      </c>
      <c r="K72" s="31">
        <v>101.73489130434783</v>
      </c>
      <c r="L72" s="31">
        <v>16.326739130434781</v>
      </c>
      <c r="M72" s="31">
        <v>10.555</v>
      </c>
      <c r="N72" s="31">
        <v>0</v>
      </c>
      <c r="O72" s="31">
        <v>5.7717391304347823</v>
      </c>
      <c r="P72" s="31">
        <v>20.679782608695653</v>
      </c>
      <c r="Q72" s="31">
        <v>20.679782608695653</v>
      </c>
      <c r="R72" s="31">
        <v>0</v>
      </c>
      <c r="S72" s="31">
        <v>70.500108695652173</v>
      </c>
      <c r="T72" s="31">
        <v>69.124891304347827</v>
      </c>
      <c r="U72" s="31">
        <v>1.3752173913043477</v>
      </c>
      <c r="V72" s="31">
        <v>0</v>
      </c>
      <c r="W72" s="31">
        <v>51.128586956521744</v>
      </c>
      <c r="X72" s="31">
        <v>7.3593478260869558</v>
      </c>
      <c r="Y72" s="31">
        <v>0</v>
      </c>
      <c r="Z72" s="31">
        <v>0</v>
      </c>
      <c r="AA72" s="31">
        <v>8.156630434782608</v>
      </c>
      <c r="AB72" s="31">
        <v>0</v>
      </c>
      <c r="AC72" s="31">
        <v>35.612608695652185</v>
      </c>
      <c r="AD72" s="31">
        <v>0</v>
      </c>
      <c r="AE72" s="31">
        <v>0</v>
      </c>
      <c r="AF72" t="s">
        <v>144</v>
      </c>
      <c r="AG72" s="32">
        <v>7</v>
      </c>
      <c r="AH72"/>
    </row>
    <row r="73" spans="1:34" x14ac:dyDescent="0.25">
      <c r="A73" t="s">
        <v>1231</v>
      </c>
      <c r="B73" t="s">
        <v>432</v>
      </c>
      <c r="C73" t="s">
        <v>909</v>
      </c>
      <c r="D73" t="s">
        <v>1158</v>
      </c>
      <c r="E73" s="31">
        <v>40.032608695652172</v>
      </c>
      <c r="F73" s="31">
        <v>3.5859679609014385</v>
      </c>
      <c r="G73" s="31">
        <v>3.3802769481401032</v>
      </c>
      <c r="H73" s="31">
        <v>0.60801792017377132</v>
      </c>
      <c r="I73" s="31">
        <v>0.40232690741243543</v>
      </c>
      <c r="J73" s="31">
        <v>143.55565217391302</v>
      </c>
      <c r="K73" s="31">
        <v>135.32130434782607</v>
      </c>
      <c r="L73" s="31">
        <v>24.340543478260866</v>
      </c>
      <c r="M73" s="31">
        <v>16.106195652173909</v>
      </c>
      <c r="N73" s="31">
        <v>2.4952173913043478</v>
      </c>
      <c r="O73" s="31">
        <v>5.7391304347826084</v>
      </c>
      <c r="P73" s="31">
        <v>28.134130434782609</v>
      </c>
      <c r="Q73" s="31">
        <v>28.134130434782609</v>
      </c>
      <c r="R73" s="31">
        <v>0</v>
      </c>
      <c r="S73" s="31">
        <v>91.080978260869543</v>
      </c>
      <c r="T73" s="31">
        <v>80.358804347826066</v>
      </c>
      <c r="U73" s="31">
        <v>0</v>
      </c>
      <c r="V73" s="31">
        <v>10.722173913043477</v>
      </c>
      <c r="W73" s="31">
        <v>0</v>
      </c>
      <c r="X73" s="31">
        <v>0</v>
      </c>
      <c r="Y73" s="31">
        <v>0</v>
      </c>
      <c r="Z73" s="31">
        <v>0</v>
      </c>
      <c r="AA73" s="31">
        <v>0</v>
      </c>
      <c r="AB73" s="31">
        <v>0</v>
      </c>
      <c r="AC73" s="31">
        <v>0</v>
      </c>
      <c r="AD73" s="31">
        <v>0</v>
      </c>
      <c r="AE73" s="31">
        <v>0</v>
      </c>
      <c r="AF73" t="s">
        <v>2</v>
      </c>
      <c r="AG73" s="32">
        <v>7</v>
      </c>
      <c r="AH73"/>
    </row>
    <row r="74" spans="1:34" x14ac:dyDescent="0.25">
      <c r="A74" t="s">
        <v>1231</v>
      </c>
      <c r="B74" t="s">
        <v>519</v>
      </c>
      <c r="C74" t="s">
        <v>909</v>
      </c>
      <c r="D74" t="s">
        <v>1158</v>
      </c>
      <c r="E74" s="31">
        <v>43.695652173913047</v>
      </c>
      <c r="F74" s="31">
        <v>3.6654999999999998</v>
      </c>
      <c r="G74" s="31">
        <v>3.474442786069651</v>
      </c>
      <c r="H74" s="31">
        <v>0.60788059701492536</v>
      </c>
      <c r="I74" s="31">
        <v>0.41682338308457706</v>
      </c>
      <c r="J74" s="31">
        <v>160.16641304347826</v>
      </c>
      <c r="K74" s="31">
        <v>151.81804347826085</v>
      </c>
      <c r="L74" s="31">
        <v>26.561739130434784</v>
      </c>
      <c r="M74" s="31">
        <v>18.213369565217391</v>
      </c>
      <c r="N74" s="31">
        <v>2.6092391304347831</v>
      </c>
      <c r="O74" s="31">
        <v>5.7391304347826084</v>
      </c>
      <c r="P74" s="31">
        <v>20.775652173913034</v>
      </c>
      <c r="Q74" s="31">
        <v>20.775652173913034</v>
      </c>
      <c r="R74" s="31">
        <v>0</v>
      </c>
      <c r="S74" s="31">
        <v>112.82902173913044</v>
      </c>
      <c r="T74" s="31">
        <v>93.770326086956516</v>
      </c>
      <c r="U74" s="31">
        <v>0.86119565217391292</v>
      </c>
      <c r="V74" s="31">
        <v>18.197500000000005</v>
      </c>
      <c r="W74" s="31">
        <v>0</v>
      </c>
      <c r="X74" s="31">
        <v>0</v>
      </c>
      <c r="Y74" s="31">
        <v>0</v>
      </c>
      <c r="Z74" s="31">
        <v>0</v>
      </c>
      <c r="AA74" s="31">
        <v>0</v>
      </c>
      <c r="AB74" s="31">
        <v>0</v>
      </c>
      <c r="AC74" s="31">
        <v>0</v>
      </c>
      <c r="AD74" s="31">
        <v>0</v>
      </c>
      <c r="AE74" s="31">
        <v>0</v>
      </c>
      <c r="AF74" t="s">
        <v>90</v>
      </c>
      <c r="AG74" s="32">
        <v>7</v>
      </c>
      <c r="AH74"/>
    </row>
    <row r="75" spans="1:34" x14ac:dyDescent="0.25">
      <c r="A75" t="s">
        <v>1231</v>
      </c>
      <c r="B75" t="s">
        <v>592</v>
      </c>
      <c r="C75" t="s">
        <v>1007</v>
      </c>
      <c r="D75" t="s">
        <v>1136</v>
      </c>
      <c r="E75" s="31">
        <v>43.793478260869563</v>
      </c>
      <c r="F75" s="31">
        <v>2.9834400595681312</v>
      </c>
      <c r="G75" s="31">
        <v>2.852390171258377</v>
      </c>
      <c r="H75" s="31">
        <v>0.69752295855050872</v>
      </c>
      <c r="I75" s="31">
        <v>0.56647307024075444</v>
      </c>
      <c r="J75" s="31">
        <v>130.65521739130435</v>
      </c>
      <c r="K75" s="31">
        <v>124.91608695652175</v>
      </c>
      <c r="L75" s="31">
        <v>30.546956521739126</v>
      </c>
      <c r="M75" s="31">
        <v>24.807826086956517</v>
      </c>
      <c r="N75" s="31">
        <v>0</v>
      </c>
      <c r="O75" s="31">
        <v>5.7391304347826084</v>
      </c>
      <c r="P75" s="31">
        <v>25.294456521739129</v>
      </c>
      <c r="Q75" s="31">
        <v>25.294456521739129</v>
      </c>
      <c r="R75" s="31">
        <v>0</v>
      </c>
      <c r="S75" s="31">
        <v>74.813804347826107</v>
      </c>
      <c r="T75" s="31">
        <v>72.117500000000021</v>
      </c>
      <c r="U75" s="31">
        <v>0.36119565217391308</v>
      </c>
      <c r="V75" s="31">
        <v>2.3351086956521736</v>
      </c>
      <c r="W75" s="31">
        <v>16.652934782608696</v>
      </c>
      <c r="X75" s="31">
        <v>0.625</v>
      </c>
      <c r="Y75" s="31">
        <v>0</v>
      </c>
      <c r="Z75" s="31">
        <v>0</v>
      </c>
      <c r="AA75" s="31">
        <v>7.3782608695652181</v>
      </c>
      <c r="AB75" s="31">
        <v>0</v>
      </c>
      <c r="AC75" s="31">
        <v>8.6496739130434772</v>
      </c>
      <c r="AD75" s="31">
        <v>0</v>
      </c>
      <c r="AE75" s="31">
        <v>0</v>
      </c>
      <c r="AF75" t="s">
        <v>164</v>
      </c>
      <c r="AG75" s="32">
        <v>7</v>
      </c>
      <c r="AH75"/>
    </row>
    <row r="76" spans="1:34" x14ac:dyDescent="0.25">
      <c r="A76" t="s">
        <v>1231</v>
      </c>
      <c r="B76" t="s">
        <v>835</v>
      </c>
      <c r="C76" t="s">
        <v>1070</v>
      </c>
      <c r="D76" t="s">
        <v>1148</v>
      </c>
      <c r="E76" s="31">
        <v>59.413043478260867</v>
      </c>
      <c r="F76" s="31">
        <v>7.8205726308086359</v>
      </c>
      <c r="G76" s="31">
        <v>6.9282839370654958</v>
      </c>
      <c r="H76" s="31">
        <v>3.2364251738016829</v>
      </c>
      <c r="I76" s="31">
        <v>2.5025704354189533</v>
      </c>
      <c r="J76" s="31">
        <v>464.64402173913044</v>
      </c>
      <c r="K76" s="31">
        <v>411.63043478260869</v>
      </c>
      <c r="L76" s="31">
        <v>192.28586956521738</v>
      </c>
      <c r="M76" s="31">
        <v>148.68532608695651</v>
      </c>
      <c r="N76" s="31">
        <v>43.600543478260867</v>
      </c>
      <c r="O76" s="31">
        <v>0</v>
      </c>
      <c r="P76" s="31">
        <v>80.114130434782609</v>
      </c>
      <c r="Q76" s="31">
        <v>70.701086956521735</v>
      </c>
      <c r="R76" s="31">
        <v>9.4130434782608692</v>
      </c>
      <c r="S76" s="31">
        <v>192.24402173913043</v>
      </c>
      <c r="T76" s="31">
        <v>168.57554347826087</v>
      </c>
      <c r="U76" s="31">
        <v>0</v>
      </c>
      <c r="V76" s="31">
        <v>23.668478260869566</v>
      </c>
      <c r="W76" s="31">
        <v>0</v>
      </c>
      <c r="X76" s="31">
        <v>0</v>
      </c>
      <c r="Y76" s="31">
        <v>0</v>
      </c>
      <c r="Z76" s="31">
        <v>0</v>
      </c>
      <c r="AA76" s="31">
        <v>0</v>
      </c>
      <c r="AB76" s="31">
        <v>0</v>
      </c>
      <c r="AC76" s="31">
        <v>0</v>
      </c>
      <c r="AD76" s="31">
        <v>0</v>
      </c>
      <c r="AE76" s="31">
        <v>0</v>
      </c>
      <c r="AF76" t="s">
        <v>409</v>
      </c>
      <c r="AG76" s="32">
        <v>7</v>
      </c>
      <c r="AH76"/>
    </row>
    <row r="77" spans="1:34" x14ac:dyDescent="0.25">
      <c r="A77" t="s">
        <v>1231</v>
      </c>
      <c r="B77" t="s">
        <v>800</v>
      </c>
      <c r="C77" t="s">
        <v>1110</v>
      </c>
      <c r="D77" t="s">
        <v>1202</v>
      </c>
      <c r="E77" s="31">
        <v>45.173913043478258</v>
      </c>
      <c r="F77" s="31">
        <v>2.816037054860443</v>
      </c>
      <c r="G77" s="31">
        <v>2.5802333974975942</v>
      </c>
      <c r="H77" s="31">
        <v>0.66737247353224227</v>
      </c>
      <c r="I77" s="31">
        <v>0.55091434071222312</v>
      </c>
      <c r="J77" s="31">
        <v>127.21141304347827</v>
      </c>
      <c r="K77" s="31">
        <v>116.55923913043479</v>
      </c>
      <c r="L77" s="31">
        <v>30.14782608695651</v>
      </c>
      <c r="M77" s="31">
        <v>24.886956521739119</v>
      </c>
      <c r="N77" s="31">
        <v>0</v>
      </c>
      <c r="O77" s="31">
        <v>5.2608695652173916</v>
      </c>
      <c r="P77" s="31">
        <v>7.2153260869565212</v>
      </c>
      <c r="Q77" s="31">
        <v>1.8240217391304347</v>
      </c>
      <c r="R77" s="31">
        <v>5.3913043478260869</v>
      </c>
      <c r="S77" s="31">
        <v>89.848260869565237</v>
      </c>
      <c r="T77" s="31">
        <v>82.485108695652187</v>
      </c>
      <c r="U77" s="31">
        <v>7.3631521739130443</v>
      </c>
      <c r="V77" s="31">
        <v>0</v>
      </c>
      <c r="W77" s="31">
        <v>0</v>
      </c>
      <c r="X77" s="31">
        <v>0</v>
      </c>
      <c r="Y77" s="31">
        <v>0</v>
      </c>
      <c r="Z77" s="31">
        <v>0</v>
      </c>
      <c r="AA77" s="31">
        <v>0</v>
      </c>
      <c r="AB77" s="31">
        <v>0</v>
      </c>
      <c r="AC77" s="31">
        <v>0</v>
      </c>
      <c r="AD77" s="31">
        <v>0</v>
      </c>
      <c r="AE77" s="31">
        <v>0</v>
      </c>
      <c r="AF77" t="s">
        <v>374</v>
      </c>
      <c r="AG77" s="32">
        <v>7</v>
      </c>
      <c r="AH77"/>
    </row>
    <row r="78" spans="1:34" x14ac:dyDescent="0.25">
      <c r="A78" t="s">
        <v>1231</v>
      </c>
      <c r="B78" t="s">
        <v>621</v>
      </c>
      <c r="C78" t="s">
        <v>1030</v>
      </c>
      <c r="D78" t="s">
        <v>1215</v>
      </c>
      <c r="E78" s="31">
        <v>44.576086956521742</v>
      </c>
      <c r="F78" s="31">
        <v>2.6633601560594973</v>
      </c>
      <c r="G78" s="31">
        <v>2.3931943428432088</v>
      </c>
      <c r="H78" s="31">
        <v>0.71018775908315035</v>
      </c>
      <c r="I78" s="31">
        <v>0.44002194586686166</v>
      </c>
      <c r="J78" s="31">
        <v>118.72217391304346</v>
      </c>
      <c r="K78" s="31">
        <v>106.67923913043478</v>
      </c>
      <c r="L78" s="31">
        <v>31.657391304347826</v>
      </c>
      <c r="M78" s="31">
        <v>19.614456521739129</v>
      </c>
      <c r="N78" s="31">
        <v>6.3038043478260883</v>
      </c>
      <c r="O78" s="31">
        <v>5.7391304347826084</v>
      </c>
      <c r="P78" s="31">
        <v>14.210543478260865</v>
      </c>
      <c r="Q78" s="31">
        <v>14.210543478260865</v>
      </c>
      <c r="R78" s="31">
        <v>0</v>
      </c>
      <c r="S78" s="31">
        <v>72.854239130434763</v>
      </c>
      <c r="T78" s="31">
        <v>54.005978260869554</v>
      </c>
      <c r="U78" s="31">
        <v>0</v>
      </c>
      <c r="V78" s="31">
        <v>18.848260869565216</v>
      </c>
      <c r="W78" s="31">
        <v>2.3560869565217391</v>
      </c>
      <c r="X78" s="31">
        <v>0</v>
      </c>
      <c r="Y78" s="31">
        <v>0</v>
      </c>
      <c r="Z78" s="31">
        <v>0</v>
      </c>
      <c r="AA78" s="31">
        <v>0.94086956521739129</v>
      </c>
      <c r="AB78" s="31">
        <v>0</v>
      </c>
      <c r="AC78" s="31">
        <v>1.4152173913043478</v>
      </c>
      <c r="AD78" s="31">
        <v>0</v>
      </c>
      <c r="AE78" s="31">
        <v>0</v>
      </c>
      <c r="AF78" t="s">
        <v>193</v>
      </c>
      <c r="AG78" s="32">
        <v>7</v>
      </c>
      <c r="AH78"/>
    </row>
    <row r="79" spans="1:34" x14ac:dyDescent="0.25">
      <c r="A79" t="s">
        <v>1231</v>
      </c>
      <c r="B79" t="s">
        <v>729</v>
      </c>
      <c r="C79" t="s">
        <v>856</v>
      </c>
      <c r="D79" t="s">
        <v>1132</v>
      </c>
      <c r="E79" s="31">
        <v>28.021739130434781</v>
      </c>
      <c r="F79" s="31">
        <v>4.426396431342126</v>
      </c>
      <c r="G79" s="31">
        <v>3.9021528316524439</v>
      </c>
      <c r="H79" s="31">
        <v>0.99670287044220329</v>
      </c>
      <c r="I79" s="31">
        <v>0.62752133436772695</v>
      </c>
      <c r="J79" s="31">
        <v>124.03532608695652</v>
      </c>
      <c r="K79" s="31">
        <v>109.34510869565217</v>
      </c>
      <c r="L79" s="31">
        <v>27.929347826086957</v>
      </c>
      <c r="M79" s="31">
        <v>17.584239130434781</v>
      </c>
      <c r="N79" s="31">
        <v>5.7364130434782608</v>
      </c>
      <c r="O79" s="31">
        <v>4.6086956521739131</v>
      </c>
      <c r="P79" s="31">
        <v>27.334239130434781</v>
      </c>
      <c r="Q79" s="31">
        <v>22.989130434782609</v>
      </c>
      <c r="R79" s="31">
        <v>4.3451086956521738</v>
      </c>
      <c r="S79" s="31">
        <v>68.771739130434781</v>
      </c>
      <c r="T79" s="31">
        <v>66.347826086956516</v>
      </c>
      <c r="U79" s="31">
        <v>0</v>
      </c>
      <c r="V79" s="31">
        <v>2.4239130434782608</v>
      </c>
      <c r="W79" s="31">
        <v>24.940217391304348</v>
      </c>
      <c r="X79" s="31">
        <v>1.2282608695652173</v>
      </c>
      <c r="Y79" s="31">
        <v>0</v>
      </c>
      <c r="Z79" s="31">
        <v>0</v>
      </c>
      <c r="AA79" s="31">
        <v>0.25543478260869568</v>
      </c>
      <c r="AB79" s="31">
        <v>0</v>
      </c>
      <c r="AC79" s="31">
        <v>23.456521739130434</v>
      </c>
      <c r="AD79" s="31">
        <v>0</v>
      </c>
      <c r="AE79" s="31">
        <v>0</v>
      </c>
      <c r="AF79" t="s">
        <v>301</v>
      </c>
      <c r="AG79" s="32">
        <v>7</v>
      </c>
      <c r="AH79"/>
    </row>
    <row r="80" spans="1:34" x14ac:dyDescent="0.25">
      <c r="A80" t="s">
        <v>1231</v>
      </c>
      <c r="B80" t="s">
        <v>541</v>
      </c>
      <c r="C80" t="s">
        <v>954</v>
      </c>
      <c r="D80" t="s">
        <v>1192</v>
      </c>
      <c r="E80" s="31">
        <v>63.913043478260867</v>
      </c>
      <c r="F80" s="31">
        <v>3.0752551020408161</v>
      </c>
      <c r="G80" s="31">
        <v>2.8107993197278911</v>
      </c>
      <c r="H80" s="31">
        <v>0.52602040816326534</v>
      </c>
      <c r="I80" s="31">
        <v>0.26156462585034013</v>
      </c>
      <c r="J80" s="31">
        <v>196.54891304347825</v>
      </c>
      <c r="K80" s="31">
        <v>179.64673913043478</v>
      </c>
      <c r="L80" s="31">
        <v>33.619565217391305</v>
      </c>
      <c r="M80" s="31">
        <v>16.717391304347824</v>
      </c>
      <c r="N80" s="31">
        <v>11</v>
      </c>
      <c r="O80" s="31">
        <v>5.9021739130434785</v>
      </c>
      <c r="P80" s="31">
        <v>28.595108695652176</v>
      </c>
      <c r="Q80" s="31">
        <v>28.595108695652176</v>
      </c>
      <c r="R80" s="31">
        <v>0</v>
      </c>
      <c r="S80" s="31">
        <v>134.33423913043478</v>
      </c>
      <c r="T80" s="31">
        <v>134.33423913043478</v>
      </c>
      <c r="U80" s="31">
        <v>0</v>
      </c>
      <c r="V80" s="31">
        <v>0</v>
      </c>
      <c r="W80" s="31">
        <v>22.380434782608695</v>
      </c>
      <c r="X80" s="31">
        <v>9.7826086956521743E-2</v>
      </c>
      <c r="Y80" s="31">
        <v>0</v>
      </c>
      <c r="Z80" s="31">
        <v>0</v>
      </c>
      <c r="AA80" s="31">
        <v>0.17934782608695651</v>
      </c>
      <c r="AB80" s="31">
        <v>0</v>
      </c>
      <c r="AC80" s="31">
        <v>22.103260869565219</v>
      </c>
      <c r="AD80" s="31">
        <v>0</v>
      </c>
      <c r="AE80" s="31">
        <v>0</v>
      </c>
      <c r="AF80" t="s">
        <v>112</v>
      </c>
      <c r="AG80" s="32">
        <v>7</v>
      </c>
      <c r="AH80"/>
    </row>
    <row r="81" spans="1:34" x14ac:dyDescent="0.25">
      <c r="A81" t="s">
        <v>1231</v>
      </c>
      <c r="B81" t="s">
        <v>583</v>
      </c>
      <c r="C81" t="s">
        <v>1001</v>
      </c>
      <c r="D81" t="s">
        <v>1209</v>
      </c>
      <c r="E81" s="31">
        <v>40.326086956521742</v>
      </c>
      <c r="F81" s="31">
        <v>3.4840970350404312</v>
      </c>
      <c r="G81" s="31">
        <v>3.2745956873315358</v>
      </c>
      <c r="H81" s="31">
        <v>0.88389487870619943</v>
      </c>
      <c r="I81" s="31">
        <v>0.79622641509433956</v>
      </c>
      <c r="J81" s="31">
        <v>140.5</v>
      </c>
      <c r="K81" s="31">
        <v>132.0516304347826</v>
      </c>
      <c r="L81" s="31">
        <v>35.644021739130437</v>
      </c>
      <c r="M81" s="31">
        <v>32.108695652173914</v>
      </c>
      <c r="N81" s="31">
        <v>0</v>
      </c>
      <c r="O81" s="31">
        <v>3.535326086956522</v>
      </c>
      <c r="P81" s="31">
        <v>12.388586956521738</v>
      </c>
      <c r="Q81" s="31">
        <v>7.4755434782608692</v>
      </c>
      <c r="R81" s="31">
        <v>4.9130434782608692</v>
      </c>
      <c r="S81" s="31">
        <v>92.467391304347828</v>
      </c>
      <c r="T81" s="31">
        <v>91.989130434782609</v>
      </c>
      <c r="U81" s="31">
        <v>0.47826086956521741</v>
      </c>
      <c r="V81" s="31">
        <v>0</v>
      </c>
      <c r="W81" s="31">
        <v>1.451086956521739</v>
      </c>
      <c r="X81" s="31">
        <v>0</v>
      </c>
      <c r="Y81" s="31">
        <v>0</v>
      </c>
      <c r="Z81" s="31">
        <v>0</v>
      </c>
      <c r="AA81" s="31">
        <v>0</v>
      </c>
      <c r="AB81" s="31">
        <v>0</v>
      </c>
      <c r="AC81" s="31">
        <v>1.451086956521739</v>
      </c>
      <c r="AD81" s="31">
        <v>0</v>
      </c>
      <c r="AE81" s="31">
        <v>0</v>
      </c>
      <c r="AF81" t="s">
        <v>155</v>
      </c>
      <c r="AG81" s="32">
        <v>7</v>
      </c>
      <c r="AH81"/>
    </row>
    <row r="82" spans="1:34" x14ac:dyDescent="0.25">
      <c r="A82" t="s">
        <v>1231</v>
      </c>
      <c r="B82" t="s">
        <v>642</v>
      </c>
      <c r="C82" t="s">
        <v>1044</v>
      </c>
      <c r="D82" t="s">
        <v>1144</v>
      </c>
      <c r="E82" s="31">
        <v>38.521739130434781</v>
      </c>
      <c r="F82" s="31">
        <v>3.1436935665914225</v>
      </c>
      <c r="G82" s="31">
        <v>2.8955276523702032</v>
      </c>
      <c r="H82" s="31">
        <v>0.61695823927765236</v>
      </c>
      <c r="I82" s="31">
        <v>0.38163092550790068</v>
      </c>
      <c r="J82" s="31">
        <v>121.10054347826087</v>
      </c>
      <c r="K82" s="31">
        <v>111.54076086956522</v>
      </c>
      <c r="L82" s="31">
        <v>23.766304347826086</v>
      </c>
      <c r="M82" s="31">
        <v>14.701086956521738</v>
      </c>
      <c r="N82" s="31">
        <v>4.9076086956521738</v>
      </c>
      <c r="O82" s="31">
        <v>4.1576086956521738</v>
      </c>
      <c r="P82" s="31">
        <v>23.46467391304348</v>
      </c>
      <c r="Q82" s="31">
        <v>22.970108695652176</v>
      </c>
      <c r="R82" s="31">
        <v>0.49456521739130432</v>
      </c>
      <c r="S82" s="31">
        <v>73.869565217391312</v>
      </c>
      <c r="T82" s="31">
        <v>66.739130434782609</v>
      </c>
      <c r="U82" s="31">
        <v>0</v>
      </c>
      <c r="V82" s="31">
        <v>7.1304347826086953</v>
      </c>
      <c r="W82" s="31">
        <v>4.3532608695652169</v>
      </c>
      <c r="X82" s="31">
        <v>3.660326086956522</v>
      </c>
      <c r="Y82" s="31">
        <v>0</v>
      </c>
      <c r="Z82" s="31">
        <v>0</v>
      </c>
      <c r="AA82" s="31">
        <v>0</v>
      </c>
      <c r="AB82" s="31">
        <v>0</v>
      </c>
      <c r="AC82" s="31">
        <v>0.59239130434782605</v>
      </c>
      <c r="AD82" s="31">
        <v>0</v>
      </c>
      <c r="AE82" s="31">
        <v>0.10054347826086957</v>
      </c>
      <c r="AF82" t="s">
        <v>214</v>
      </c>
      <c r="AG82" s="32">
        <v>7</v>
      </c>
      <c r="AH82"/>
    </row>
    <row r="83" spans="1:34" x14ac:dyDescent="0.25">
      <c r="A83" t="s">
        <v>1231</v>
      </c>
      <c r="B83" t="s">
        <v>712</v>
      </c>
      <c r="C83" t="s">
        <v>1081</v>
      </c>
      <c r="D83" t="s">
        <v>1213</v>
      </c>
      <c r="E83" s="31">
        <v>26.706521739130434</v>
      </c>
      <c r="F83" s="31">
        <v>4.0247089947089956</v>
      </c>
      <c r="G83" s="31">
        <v>3.7954090354090355</v>
      </c>
      <c r="H83" s="31">
        <v>0.53501831501831509</v>
      </c>
      <c r="I83" s="31">
        <v>0.30571835571835576</v>
      </c>
      <c r="J83" s="31">
        <v>107.48597826086957</v>
      </c>
      <c r="K83" s="31">
        <v>101.36217391304348</v>
      </c>
      <c r="L83" s="31">
        <v>14.288478260869567</v>
      </c>
      <c r="M83" s="31">
        <v>8.1646739130434796</v>
      </c>
      <c r="N83" s="31">
        <v>2.4498913043478261</v>
      </c>
      <c r="O83" s="31">
        <v>3.6739130434782608</v>
      </c>
      <c r="P83" s="31">
        <v>16.750543478260873</v>
      </c>
      <c r="Q83" s="31">
        <v>16.750543478260873</v>
      </c>
      <c r="R83" s="31">
        <v>0</v>
      </c>
      <c r="S83" s="31">
        <v>76.446956521739125</v>
      </c>
      <c r="T83" s="31">
        <v>61.226304347826073</v>
      </c>
      <c r="U83" s="31">
        <v>0</v>
      </c>
      <c r="V83" s="31">
        <v>15.220652173913049</v>
      </c>
      <c r="W83" s="31">
        <v>0.66891304347826086</v>
      </c>
      <c r="X83" s="31">
        <v>0.25065217391304345</v>
      </c>
      <c r="Y83" s="31">
        <v>0</v>
      </c>
      <c r="Z83" s="31">
        <v>0</v>
      </c>
      <c r="AA83" s="31">
        <v>0.41826086956521735</v>
      </c>
      <c r="AB83" s="31">
        <v>0</v>
      </c>
      <c r="AC83" s="31">
        <v>0</v>
      </c>
      <c r="AD83" s="31">
        <v>0</v>
      </c>
      <c r="AE83" s="31">
        <v>0</v>
      </c>
      <c r="AF83" t="s">
        <v>284</v>
      </c>
      <c r="AG83" s="32">
        <v>7</v>
      </c>
      <c r="AH83"/>
    </row>
    <row r="84" spans="1:34" x14ac:dyDescent="0.25">
      <c r="A84" t="s">
        <v>1231</v>
      </c>
      <c r="B84" t="s">
        <v>426</v>
      </c>
      <c r="C84" t="s">
        <v>883</v>
      </c>
      <c r="D84" t="s">
        <v>1196</v>
      </c>
      <c r="E84" s="31">
        <v>44.021739130434781</v>
      </c>
      <c r="F84" s="31">
        <v>3.4709358024691364</v>
      </c>
      <c r="G84" s="31">
        <v>3.17359012345679</v>
      </c>
      <c r="H84" s="31">
        <v>0.68993827160493837</v>
      </c>
      <c r="I84" s="31">
        <v>0.39259259259259266</v>
      </c>
      <c r="J84" s="31">
        <v>152.79663043478263</v>
      </c>
      <c r="K84" s="31">
        <v>139.70695652173913</v>
      </c>
      <c r="L84" s="31">
        <v>30.372282608695656</v>
      </c>
      <c r="M84" s="31">
        <v>17.282608695652176</v>
      </c>
      <c r="N84" s="31">
        <v>7.3722826086956523</v>
      </c>
      <c r="O84" s="31">
        <v>5.7173913043478262</v>
      </c>
      <c r="P84" s="31">
        <v>27.201304347826092</v>
      </c>
      <c r="Q84" s="31">
        <v>27.201304347826092</v>
      </c>
      <c r="R84" s="31">
        <v>0</v>
      </c>
      <c r="S84" s="31">
        <v>95.223043478260863</v>
      </c>
      <c r="T84" s="31">
        <v>94.040978260869565</v>
      </c>
      <c r="U84" s="31">
        <v>1.1820652173913044</v>
      </c>
      <c r="V84" s="31">
        <v>0</v>
      </c>
      <c r="W84" s="31">
        <v>0</v>
      </c>
      <c r="X84" s="31">
        <v>0</v>
      </c>
      <c r="Y84" s="31">
        <v>0</v>
      </c>
      <c r="Z84" s="31">
        <v>0</v>
      </c>
      <c r="AA84" s="31">
        <v>0</v>
      </c>
      <c r="AB84" s="31">
        <v>0</v>
      </c>
      <c r="AC84" s="31">
        <v>0</v>
      </c>
      <c r="AD84" s="31">
        <v>0</v>
      </c>
      <c r="AE84" s="31">
        <v>0</v>
      </c>
      <c r="AF84" t="s">
        <v>305</v>
      </c>
      <c r="AG84" s="32">
        <v>7</v>
      </c>
      <c r="AH84"/>
    </row>
    <row r="85" spans="1:34" x14ac:dyDescent="0.25">
      <c r="A85" t="s">
        <v>1231</v>
      </c>
      <c r="B85" t="s">
        <v>465</v>
      </c>
      <c r="C85" t="s">
        <v>927</v>
      </c>
      <c r="D85" t="s">
        <v>1182</v>
      </c>
      <c r="E85" s="31">
        <v>60.271739130434781</v>
      </c>
      <c r="F85" s="31">
        <v>3.8509648331830486</v>
      </c>
      <c r="G85" s="31">
        <v>3.7123354373309301</v>
      </c>
      <c r="H85" s="31">
        <v>0.90182146077547354</v>
      </c>
      <c r="I85" s="31">
        <v>0.76319206492335456</v>
      </c>
      <c r="J85" s="31">
        <v>232.10434782608701</v>
      </c>
      <c r="K85" s="31">
        <v>223.74891304347832</v>
      </c>
      <c r="L85" s="31">
        <v>54.354347826086965</v>
      </c>
      <c r="M85" s="31">
        <v>45.998913043478268</v>
      </c>
      <c r="N85" s="31">
        <v>0</v>
      </c>
      <c r="O85" s="31">
        <v>8.3554347826086968</v>
      </c>
      <c r="P85" s="31">
        <v>42.800000000000004</v>
      </c>
      <c r="Q85" s="31">
        <v>42.800000000000004</v>
      </c>
      <c r="R85" s="31">
        <v>0</v>
      </c>
      <c r="S85" s="31">
        <v>134.95000000000005</v>
      </c>
      <c r="T85" s="31">
        <v>132.18913043478267</v>
      </c>
      <c r="U85" s="31">
        <v>0</v>
      </c>
      <c r="V85" s="31">
        <v>2.7608695652173902</v>
      </c>
      <c r="W85" s="31">
        <v>0</v>
      </c>
      <c r="X85" s="31">
        <v>0</v>
      </c>
      <c r="Y85" s="31">
        <v>0</v>
      </c>
      <c r="Z85" s="31">
        <v>0</v>
      </c>
      <c r="AA85" s="31">
        <v>0</v>
      </c>
      <c r="AB85" s="31">
        <v>0</v>
      </c>
      <c r="AC85" s="31">
        <v>0</v>
      </c>
      <c r="AD85" s="31">
        <v>0</v>
      </c>
      <c r="AE85" s="31">
        <v>0</v>
      </c>
      <c r="AF85" t="s">
        <v>35</v>
      </c>
      <c r="AG85" s="32">
        <v>7</v>
      </c>
      <c r="AH85"/>
    </row>
    <row r="86" spans="1:34" x14ac:dyDescent="0.25">
      <c r="A86" t="s">
        <v>1231</v>
      </c>
      <c r="B86" t="s">
        <v>623</v>
      </c>
      <c r="C86" t="s">
        <v>1032</v>
      </c>
      <c r="D86" t="s">
        <v>1161</v>
      </c>
      <c r="E86" s="31">
        <v>41.619565217391305</v>
      </c>
      <c r="F86" s="31">
        <v>3.9083311569600419</v>
      </c>
      <c r="G86" s="31">
        <v>3.5054844606946984</v>
      </c>
      <c r="H86" s="31">
        <v>0.48002089318359886</v>
      </c>
      <c r="I86" s="31">
        <v>0.31960041786367199</v>
      </c>
      <c r="J86" s="31">
        <v>162.66304347826087</v>
      </c>
      <c r="K86" s="31">
        <v>145.89673913043478</v>
      </c>
      <c r="L86" s="31">
        <v>19.978260869565219</v>
      </c>
      <c r="M86" s="31">
        <v>13.301630434782609</v>
      </c>
      <c r="N86" s="31">
        <v>0.82880434782608692</v>
      </c>
      <c r="O86" s="31">
        <v>5.8478260869565215</v>
      </c>
      <c r="P86" s="31">
        <v>51.391304347826086</v>
      </c>
      <c r="Q86" s="31">
        <v>41.301630434782609</v>
      </c>
      <c r="R86" s="31">
        <v>10.089673913043478</v>
      </c>
      <c r="S86" s="31">
        <v>91.293478260869563</v>
      </c>
      <c r="T86" s="31">
        <v>85.315217391304344</v>
      </c>
      <c r="U86" s="31">
        <v>5.9782608695652177</v>
      </c>
      <c r="V86" s="31">
        <v>0</v>
      </c>
      <c r="W86" s="31">
        <v>0</v>
      </c>
      <c r="X86" s="31">
        <v>0</v>
      </c>
      <c r="Y86" s="31">
        <v>0</v>
      </c>
      <c r="Z86" s="31">
        <v>0</v>
      </c>
      <c r="AA86" s="31">
        <v>0</v>
      </c>
      <c r="AB86" s="31">
        <v>0</v>
      </c>
      <c r="AC86" s="31">
        <v>0</v>
      </c>
      <c r="AD86" s="31">
        <v>0</v>
      </c>
      <c r="AE86" s="31">
        <v>0</v>
      </c>
      <c r="AF86" t="s">
        <v>195</v>
      </c>
      <c r="AG86" s="32">
        <v>7</v>
      </c>
      <c r="AH86"/>
    </row>
    <row r="87" spans="1:34" x14ac:dyDescent="0.25">
      <c r="A87" t="s">
        <v>1231</v>
      </c>
      <c r="B87" t="s">
        <v>555</v>
      </c>
      <c r="C87" t="s">
        <v>864</v>
      </c>
      <c r="D87" t="s">
        <v>1151</v>
      </c>
      <c r="E87" s="31">
        <v>28.282608695652176</v>
      </c>
      <c r="F87" s="31">
        <v>3.0259031514219834</v>
      </c>
      <c r="G87" s="31">
        <v>2.8813989239046891</v>
      </c>
      <c r="H87" s="31">
        <v>0.47821291314373565</v>
      </c>
      <c r="I87" s="31">
        <v>0.33370868562644129</v>
      </c>
      <c r="J87" s="31">
        <v>85.580434782608705</v>
      </c>
      <c r="K87" s="31">
        <v>81.49347826086958</v>
      </c>
      <c r="L87" s="31">
        <v>13.525108695652177</v>
      </c>
      <c r="M87" s="31">
        <v>9.4381521739130463</v>
      </c>
      <c r="N87" s="31">
        <v>0</v>
      </c>
      <c r="O87" s="31">
        <v>4.0869565217391308</v>
      </c>
      <c r="P87" s="31">
        <v>15.843043478260869</v>
      </c>
      <c r="Q87" s="31">
        <v>15.843043478260869</v>
      </c>
      <c r="R87" s="31">
        <v>0</v>
      </c>
      <c r="S87" s="31">
        <v>56.212282608695666</v>
      </c>
      <c r="T87" s="31">
        <v>54.923586956521753</v>
      </c>
      <c r="U87" s="31">
        <v>0.24326086956521739</v>
      </c>
      <c r="V87" s="31">
        <v>1.0454347826086954</v>
      </c>
      <c r="W87" s="31">
        <v>6.4369565217391305</v>
      </c>
      <c r="X87" s="31">
        <v>1.69</v>
      </c>
      <c r="Y87" s="31">
        <v>0</v>
      </c>
      <c r="Z87" s="31">
        <v>0</v>
      </c>
      <c r="AA87" s="31">
        <v>3.0770652173913047</v>
      </c>
      <c r="AB87" s="31">
        <v>0</v>
      </c>
      <c r="AC87" s="31">
        <v>1.6698913043478261</v>
      </c>
      <c r="AD87" s="31">
        <v>0</v>
      </c>
      <c r="AE87" s="31">
        <v>0</v>
      </c>
      <c r="AF87" t="s">
        <v>126</v>
      </c>
      <c r="AG87" s="32">
        <v>7</v>
      </c>
      <c r="AH87"/>
    </row>
    <row r="88" spans="1:34" x14ac:dyDescent="0.25">
      <c r="A88" t="s">
        <v>1231</v>
      </c>
      <c r="B88" t="s">
        <v>586</v>
      </c>
      <c r="C88" t="s">
        <v>1003</v>
      </c>
      <c r="D88" t="s">
        <v>1178</v>
      </c>
      <c r="E88" s="31">
        <v>28.934782608695652</v>
      </c>
      <c r="F88" s="31">
        <v>3.5169083395942899</v>
      </c>
      <c r="G88" s="31">
        <v>3.3415401953418482</v>
      </c>
      <c r="H88" s="31">
        <v>0.74410593538692726</v>
      </c>
      <c r="I88" s="31">
        <v>0.56873779113448553</v>
      </c>
      <c r="J88" s="31">
        <v>101.76097826086956</v>
      </c>
      <c r="K88" s="31">
        <v>96.686739130434788</v>
      </c>
      <c r="L88" s="31">
        <v>21.530543478260874</v>
      </c>
      <c r="M88" s="31">
        <v>16.456304347826091</v>
      </c>
      <c r="N88" s="31">
        <v>0</v>
      </c>
      <c r="O88" s="31">
        <v>5.0742391304347825</v>
      </c>
      <c r="P88" s="31">
        <v>18.06228260869565</v>
      </c>
      <c r="Q88" s="31">
        <v>18.06228260869565</v>
      </c>
      <c r="R88" s="31">
        <v>0</v>
      </c>
      <c r="S88" s="31">
        <v>62.168152173913036</v>
      </c>
      <c r="T88" s="31">
        <v>58.830652173913037</v>
      </c>
      <c r="U88" s="31">
        <v>3.2556521739130431</v>
      </c>
      <c r="V88" s="31">
        <v>8.1847826086956524E-2</v>
      </c>
      <c r="W88" s="31">
        <v>6.0884782608695645</v>
      </c>
      <c r="X88" s="31">
        <v>0.38673913043478259</v>
      </c>
      <c r="Y88" s="31">
        <v>0</v>
      </c>
      <c r="Z88" s="31">
        <v>0</v>
      </c>
      <c r="AA88" s="31">
        <v>0.24652173913043479</v>
      </c>
      <c r="AB88" s="31">
        <v>0</v>
      </c>
      <c r="AC88" s="31">
        <v>5.4552173913043474</v>
      </c>
      <c r="AD88" s="31">
        <v>0</v>
      </c>
      <c r="AE88" s="31">
        <v>0</v>
      </c>
      <c r="AF88" t="s">
        <v>158</v>
      </c>
      <c r="AG88" s="32">
        <v>7</v>
      </c>
      <c r="AH88"/>
    </row>
    <row r="89" spans="1:34" x14ac:dyDescent="0.25">
      <c r="A89" t="s">
        <v>1231</v>
      </c>
      <c r="B89" t="s">
        <v>500</v>
      </c>
      <c r="C89" t="s">
        <v>900</v>
      </c>
      <c r="D89" t="s">
        <v>1162</v>
      </c>
      <c r="E89" s="31">
        <v>62.967391304347828</v>
      </c>
      <c r="F89" s="31">
        <v>2.6784429483859826</v>
      </c>
      <c r="G89" s="31">
        <v>2.544488175384084</v>
      </c>
      <c r="H89" s="31">
        <v>0.5566528568962541</v>
      </c>
      <c r="I89" s="31">
        <v>0.42269808389435515</v>
      </c>
      <c r="J89" s="31">
        <v>168.65456521739128</v>
      </c>
      <c r="K89" s="31">
        <v>160.21978260869565</v>
      </c>
      <c r="L89" s="31">
        <v>35.050978260869563</v>
      </c>
      <c r="M89" s="31">
        <v>26.616195652173907</v>
      </c>
      <c r="N89" s="31">
        <v>4.6086956521739131</v>
      </c>
      <c r="O89" s="31">
        <v>3.8260869565217392</v>
      </c>
      <c r="P89" s="31">
        <v>37.179565217391286</v>
      </c>
      <c r="Q89" s="31">
        <v>37.179565217391286</v>
      </c>
      <c r="R89" s="31">
        <v>0</v>
      </c>
      <c r="S89" s="31">
        <v>96.424021739130438</v>
      </c>
      <c r="T89" s="31">
        <v>81.182391304347831</v>
      </c>
      <c r="U89" s="31">
        <v>10.292608695652175</v>
      </c>
      <c r="V89" s="31">
        <v>4.9490217391304361</v>
      </c>
      <c r="W89" s="31">
        <v>28.203478260869566</v>
      </c>
      <c r="X89" s="31">
        <v>2.2608695652173911</v>
      </c>
      <c r="Y89" s="31">
        <v>0</v>
      </c>
      <c r="Z89" s="31">
        <v>0</v>
      </c>
      <c r="AA89" s="31">
        <v>10.58</v>
      </c>
      <c r="AB89" s="31">
        <v>0</v>
      </c>
      <c r="AC89" s="31">
        <v>15.362608695652176</v>
      </c>
      <c r="AD89" s="31">
        <v>0</v>
      </c>
      <c r="AE89" s="31">
        <v>0</v>
      </c>
      <c r="AF89" t="s">
        <v>71</v>
      </c>
      <c r="AG89" s="32">
        <v>7</v>
      </c>
      <c r="AH89"/>
    </row>
    <row r="90" spans="1:34" x14ac:dyDescent="0.25">
      <c r="A90" t="s">
        <v>1231</v>
      </c>
      <c r="B90" t="s">
        <v>585</v>
      </c>
      <c r="C90" t="s">
        <v>908</v>
      </c>
      <c r="D90" t="s">
        <v>1173</v>
      </c>
      <c r="E90" s="31">
        <v>42.315217391304351</v>
      </c>
      <c r="F90" s="31">
        <v>3.939699460570254</v>
      </c>
      <c r="G90" s="31">
        <v>3.703249422039558</v>
      </c>
      <c r="H90" s="31">
        <v>0.80464937066529651</v>
      </c>
      <c r="I90" s="31">
        <v>0.5681993321346005</v>
      </c>
      <c r="J90" s="31">
        <v>166.70923913043478</v>
      </c>
      <c r="K90" s="31">
        <v>156.70380434782609</v>
      </c>
      <c r="L90" s="31">
        <v>34.048913043478258</v>
      </c>
      <c r="M90" s="31">
        <v>24.043478260869566</v>
      </c>
      <c r="N90" s="31">
        <v>4.0923913043478262</v>
      </c>
      <c r="O90" s="31">
        <v>5.9130434782608692</v>
      </c>
      <c r="P90" s="31">
        <v>19.086956521739129</v>
      </c>
      <c r="Q90" s="31">
        <v>19.086956521739129</v>
      </c>
      <c r="R90" s="31">
        <v>0</v>
      </c>
      <c r="S90" s="31">
        <v>113.57336956521739</v>
      </c>
      <c r="T90" s="31">
        <v>113.57336956521739</v>
      </c>
      <c r="U90" s="31">
        <v>0</v>
      </c>
      <c r="V90" s="31">
        <v>0</v>
      </c>
      <c r="W90" s="31">
        <v>12.019021739130434</v>
      </c>
      <c r="X90" s="31">
        <v>3.5461956521739131</v>
      </c>
      <c r="Y90" s="31">
        <v>0</v>
      </c>
      <c r="Z90" s="31">
        <v>0</v>
      </c>
      <c r="AA90" s="31">
        <v>3.9347826086956523</v>
      </c>
      <c r="AB90" s="31">
        <v>0</v>
      </c>
      <c r="AC90" s="31">
        <v>4.5380434782608692</v>
      </c>
      <c r="AD90" s="31">
        <v>0</v>
      </c>
      <c r="AE90" s="31">
        <v>0</v>
      </c>
      <c r="AF90" t="s">
        <v>157</v>
      </c>
      <c r="AG90" s="32">
        <v>7</v>
      </c>
      <c r="AH90"/>
    </row>
    <row r="91" spans="1:34" x14ac:dyDescent="0.25">
      <c r="A91" t="s">
        <v>1231</v>
      </c>
      <c r="B91" t="s">
        <v>774</v>
      </c>
      <c r="C91" t="s">
        <v>1051</v>
      </c>
      <c r="D91" t="s">
        <v>1153</v>
      </c>
      <c r="E91" s="31">
        <v>34.358695652173914</v>
      </c>
      <c r="F91" s="31">
        <v>3.2915659601391956</v>
      </c>
      <c r="G91" s="31">
        <v>2.9854033533691862</v>
      </c>
      <c r="H91" s="31">
        <v>0.83147421701993018</v>
      </c>
      <c r="I91" s="31">
        <v>0.52531161024992068</v>
      </c>
      <c r="J91" s="31">
        <v>113.09391304347824</v>
      </c>
      <c r="K91" s="31">
        <v>102.57456521739128</v>
      </c>
      <c r="L91" s="31">
        <v>28.568369565217385</v>
      </c>
      <c r="M91" s="31">
        <v>18.049021739130428</v>
      </c>
      <c r="N91" s="31">
        <v>5.6334782608695662</v>
      </c>
      <c r="O91" s="31">
        <v>4.8858695652173916</v>
      </c>
      <c r="P91" s="31">
        <v>9.3355434782608704</v>
      </c>
      <c r="Q91" s="31">
        <v>9.3355434782608704</v>
      </c>
      <c r="R91" s="31">
        <v>0</v>
      </c>
      <c r="S91" s="31">
        <v>75.189999999999984</v>
      </c>
      <c r="T91" s="31">
        <v>69.050978260869542</v>
      </c>
      <c r="U91" s="31">
        <v>4.5271739130434785</v>
      </c>
      <c r="V91" s="31">
        <v>1.6118478260869566</v>
      </c>
      <c r="W91" s="31">
        <v>0.55434782608695654</v>
      </c>
      <c r="X91" s="31">
        <v>0</v>
      </c>
      <c r="Y91" s="31">
        <v>0</v>
      </c>
      <c r="Z91" s="31">
        <v>0</v>
      </c>
      <c r="AA91" s="31">
        <v>0.13315217391304349</v>
      </c>
      <c r="AB91" s="31">
        <v>0</v>
      </c>
      <c r="AC91" s="31">
        <v>0.42119565217391303</v>
      </c>
      <c r="AD91" s="31">
        <v>0</v>
      </c>
      <c r="AE91" s="31">
        <v>0</v>
      </c>
      <c r="AF91" t="s">
        <v>348</v>
      </c>
      <c r="AG91" s="32">
        <v>7</v>
      </c>
      <c r="AH91"/>
    </row>
    <row r="92" spans="1:34" x14ac:dyDescent="0.25">
      <c r="A92" t="s">
        <v>1231</v>
      </c>
      <c r="B92" t="s">
        <v>762</v>
      </c>
      <c r="C92" t="s">
        <v>922</v>
      </c>
      <c r="D92" t="s">
        <v>1178</v>
      </c>
      <c r="E92" s="31">
        <v>42.108695652173914</v>
      </c>
      <c r="F92" s="31">
        <v>3.062395456892101</v>
      </c>
      <c r="G92" s="31">
        <v>2.7939390810531748</v>
      </c>
      <c r="H92" s="31">
        <v>0.84397263810015488</v>
      </c>
      <c r="I92" s="31">
        <v>0.57551626226122876</v>
      </c>
      <c r="J92" s="31">
        <v>128.95347826086956</v>
      </c>
      <c r="K92" s="31">
        <v>117.64913043478261</v>
      </c>
      <c r="L92" s="31">
        <v>35.53858695652174</v>
      </c>
      <c r="M92" s="31">
        <v>24.234239130434784</v>
      </c>
      <c r="N92" s="31">
        <v>5.6521739130434785</v>
      </c>
      <c r="O92" s="31">
        <v>5.6521739130434785</v>
      </c>
      <c r="P92" s="31">
        <v>7.9972826086956523</v>
      </c>
      <c r="Q92" s="31">
        <v>7.9972826086956523</v>
      </c>
      <c r="R92" s="31">
        <v>0</v>
      </c>
      <c r="S92" s="31">
        <v>85.417608695652163</v>
      </c>
      <c r="T92" s="31">
        <v>81.572717391304337</v>
      </c>
      <c r="U92" s="31">
        <v>0</v>
      </c>
      <c r="V92" s="31">
        <v>3.8448913043478261</v>
      </c>
      <c r="W92" s="31">
        <v>0</v>
      </c>
      <c r="X92" s="31">
        <v>0</v>
      </c>
      <c r="Y92" s="31">
        <v>0</v>
      </c>
      <c r="Z92" s="31">
        <v>0</v>
      </c>
      <c r="AA92" s="31">
        <v>0</v>
      </c>
      <c r="AB92" s="31">
        <v>0</v>
      </c>
      <c r="AC92" s="31">
        <v>0</v>
      </c>
      <c r="AD92" s="31">
        <v>0</v>
      </c>
      <c r="AE92" s="31">
        <v>0</v>
      </c>
      <c r="AF92" t="s">
        <v>336</v>
      </c>
      <c r="AG92" s="32">
        <v>7</v>
      </c>
      <c r="AH92"/>
    </row>
    <row r="93" spans="1:34" x14ac:dyDescent="0.25">
      <c r="A93" t="s">
        <v>1231</v>
      </c>
      <c r="B93" t="s">
        <v>829</v>
      </c>
      <c r="C93" t="s">
        <v>967</v>
      </c>
      <c r="D93" t="s">
        <v>1168</v>
      </c>
      <c r="E93" s="31">
        <v>45.086956521739133</v>
      </c>
      <c r="F93" s="31">
        <v>4.4211451301832208</v>
      </c>
      <c r="G93" s="31">
        <v>4.1728326904532302</v>
      </c>
      <c r="H93" s="31">
        <v>0.60693587270973959</v>
      </c>
      <c r="I93" s="31">
        <v>0.35862343297974925</v>
      </c>
      <c r="J93" s="31">
        <v>199.33597826086958</v>
      </c>
      <c r="K93" s="31">
        <v>188.14032608695652</v>
      </c>
      <c r="L93" s="31">
        <v>27.364891304347825</v>
      </c>
      <c r="M93" s="31">
        <v>16.169239130434782</v>
      </c>
      <c r="N93" s="31">
        <v>5.4565217391304346</v>
      </c>
      <c r="O93" s="31">
        <v>5.7391304347826084</v>
      </c>
      <c r="P93" s="31">
        <v>31.923695652173919</v>
      </c>
      <c r="Q93" s="31">
        <v>31.923695652173919</v>
      </c>
      <c r="R93" s="31">
        <v>0</v>
      </c>
      <c r="S93" s="31">
        <v>140.04739130434783</v>
      </c>
      <c r="T93" s="31">
        <v>85.231195652173909</v>
      </c>
      <c r="U93" s="31">
        <v>7.1718478260869558</v>
      </c>
      <c r="V93" s="31">
        <v>47.644347826086957</v>
      </c>
      <c r="W93" s="31">
        <v>24.074239130434783</v>
      </c>
      <c r="X93" s="31">
        <v>0.69565217391304346</v>
      </c>
      <c r="Y93" s="31">
        <v>0</v>
      </c>
      <c r="Z93" s="31">
        <v>0</v>
      </c>
      <c r="AA93" s="31">
        <v>0.17391304347826086</v>
      </c>
      <c r="AB93" s="31">
        <v>0</v>
      </c>
      <c r="AC93" s="31">
        <v>21.340543478260869</v>
      </c>
      <c r="AD93" s="31">
        <v>0</v>
      </c>
      <c r="AE93" s="31">
        <v>1.8641304347826086</v>
      </c>
      <c r="AF93" t="s">
        <v>403</v>
      </c>
      <c r="AG93" s="32">
        <v>7</v>
      </c>
      <c r="AH93"/>
    </row>
    <row r="94" spans="1:34" x14ac:dyDescent="0.25">
      <c r="A94" t="s">
        <v>1231</v>
      </c>
      <c r="B94" t="s">
        <v>547</v>
      </c>
      <c r="C94" t="s">
        <v>940</v>
      </c>
      <c r="D94" t="s">
        <v>1145</v>
      </c>
      <c r="E94" s="31">
        <v>26.271739130434781</v>
      </c>
      <c r="F94" s="31">
        <v>3.0930202730657834</v>
      </c>
      <c r="G94" s="31">
        <v>2.9666652875465451</v>
      </c>
      <c r="H94" s="31">
        <v>0.53947041787339678</v>
      </c>
      <c r="I94" s="31">
        <v>0.41311543235415804</v>
      </c>
      <c r="J94" s="31">
        <v>81.259021739130418</v>
      </c>
      <c r="K94" s="31">
        <v>77.939456521739118</v>
      </c>
      <c r="L94" s="31">
        <v>14.172826086956521</v>
      </c>
      <c r="M94" s="31">
        <v>10.853260869565217</v>
      </c>
      <c r="N94" s="31">
        <v>2.6239130434782614</v>
      </c>
      <c r="O94" s="31">
        <v>0.69565217391304346</v>
      </c>
      <c r="P94" s="31">
        <v>19.583478260869565</v>
      </c>
      <c r="Q94" s="31">
        <v>19.583478260869565</v>
      </c>
      <c r="R94" s="31">
        <v>0</v>
      </c>
      <c r="S94" s="31">
        <v>47.502717391304337</v>
      </c>
      <c r="T94" s="31">
        <v>42.711304347826079</v>
      </c>
      <c r="U94" s="31">
        <v>0.46750000000000008</v>
      </c>
      <c r="V94" s="31">
        <v>4.3239130434782593</v>
      </c>
      <c r="W94" s="31">
        <v>0</v>
      </c>
      <c r="X94" s="31">
        <v>0</v>
      </c>
      <c r="Y94" s="31">
        <v>0</v>
      </c>
      <c r="Z94" s="31">
        <v>0</v>
      </c>
      <c r="AA94" s="31">
        <v>0</v>
      </c>
      <c r="AB94" s="31">
        <v>0</v>
      </c>
      <c r="AC94" s="31">
        <v>0</v>
      </c>
      <c r="AD94" s="31">
        <v>0</v>
      </c>
      <c r="AE94" s="31">
        <v>0</v>
      </c>
      <c r="AF94" t="s">
        <v>118</v>
      </c>
      <c r="AG94" s="32">
        <v>7</v>
      </c>
      <c r="AH94"/>
    </row>
    <row r="95" spans="1:34" x14ac:dyDescent="0.25">
      <c r="A95" t="s">
        <v>1231</v>
      </c>
      <c r="B95" t="s">
        <v>482</v>
      </c>
      <c r="C95" t="s">
        <v>940</v>
      </c>
      <c r="D95" t="s">
        <v>1145</v>
      </c>
      <c r="E95" s="31">
        <v>64.684782608695656</v>
      </c>
      <c r="F95" s="31">
        <v>2.5454125357082842</v>
      </c>
      <c r="G95" s="31">
        <v>2.4701310704083346</v>
      </c>
      <c r="H95" s="31">
        <v>0.26147538228869099</v>
      </c>
      <c r="I95" s="31">
        <v>0.18619391698874138</v>
      </c>
      <c r="J95" s="31">
        <v>164.64945652173913</v>
      </c>
      <c r="K95" s="31">
        <v>159.77989130434781</v>
      </c>
      <c r="L95" s="31">
        <v>16.913478260869567</v>
      </c>
      <c r="M95" s="31">
        <v>12.043913043478261</v>
      </c>
      <c r="N95" s="31">
        <v>0</v>
      </c>
      <c r="O95" s="31">
        <v>4.8695652173913047</v>
      </c>
      <c r="P95" s="31">
        <v>65.983478260869546</v>
      </c>
      <c r="Q95" s="31">
        <v>65.983478260869546</v>
      </c>
      <c r="R95" s="31">
        <v>0</v>
      </c>
      <c r="S95" s="31">
        <v>81.752500000000012</v>
      </c>
      <c r="T95" s="31">
        <v>73.59815217391305</v>
      </c>
      <c r="U95" s="31">
        <v>0.11369565217391306</v>
      </c>
      <c r="V95" s="31">
        <v>8.0406521739130454</v>
      </c>
      <c r="W95" s="31">
        <v>20.332173913043476</v>
      </c>
      <c r="X95" s="31">
        <v>0</v>
      </c>
      <c r="Y95" s="31">
        <v>0</v>
      </c>
      <c r="Z95" s="31">
        <v>0</v>
      </c>
      <c r="AA95" s="31">
        <v>13.871304347826085</v>
      </c>
      <c r="AB95" s="31">
        <v>0</v>
      </c>
      <c r="AC95" s="31">
        <v>6.4608695652173909</v>
      </c>
      <c r="AD95" s="31">
        <v>0</v>
      </c>
      <c r="AE95" s="31">
        <v>0</v>
      </c>
      <c r="AF95" t="s">
        <v>53</v>
      </c>
      <c r="AG95" s="32">
        <v>7</v>
      </c>
      <c r="AH95"/>
    </row>
    <row r="96" spans="1:34" x14ac:dyDescent="0.25">
      <c r="A96" t="s">
        <v>1231</v>
      </c>
      <c r="B96" t="s">
        <v>743</v>
      </c>
      <c r="C96" t="s">
        <v>1090</v>
      </c>
      <c r="D96" t="s">
        <v>1133</v>
      </c>
      <c r="E96" s="31">
        <v>51.271739130434781</v>
      </c>
      <c r="F96" s="31">
        <v>3.0449798600805589</v>
      </c>
      <c r="G96" s="31">
        <v>2.3378672885308451</v>
      </c>
      <c r="H96" s="31">
        <v>0.81782912868348523</v>
      </c>
      <c r="I96" s="31">
        <v>0.59567521729913075</v>
      </c>
      <c r="J96" s="31">
        <v>156.12141304347821</v>
      </c>
      <c r="K96" s="31">
        <v>119.86652173913039</v>
      </c>
      <c r="L96" s="31">
        <v>41.931521739130432</v>
      </c>
      <c r="M96" s="31">
        <v>30.541304347826085</v>
      </c>
      <c r="N96" s="31">
        <v>6.696739130434783</v>
      </c>
      <c r="O96" s="31">
        <v>4.6934782608695649</v>
      </c>
      <c r="P96" s="31">
        <v>24.864673913043475</v>
      </c>
      <c r="Q96" s="31">
        <v>0</v>
      </c>
      <c r="R96" s="31">
        <v>24.864673913043475</v>
      </c>
      <c r="S96" s="31">
        <v>89.325217391304307</v>
      </c>
      <c r="T96" s="31">
        <v>76.550217391304315</v>
      </c>
      <c r="U96" s="31">
        <v>0</v>
      </c>
      <c r="V96" s="31">
        <v>12.774999999999997</v>
      </c>
      <c r="W96" s="31">
        <v>7.5045652173913036</v>
      </c>
      <c r="X96" s="31">
        <v>0</v>
      </c>
      <c r="Y96" s="31">
        <v>0</v>
      </c>
      <c r="Z96" s="31">
        <v>0</v>
      </c>
      <c r="AA96" s="31">
        <v>0</v>
      </c>
      <c r="AB96" s="31">
        <v>0</v>
      </c>
      <c r="AC96" s="31">
        <v>7.5045652173913036</v>
      </c>
      <c r="AD96" s="31">
        <v>0</v>
      </c>
      <c r="AE96" s="31">
        <v>0</v>
      </c>
      <c r="AF96" t="s">
        <v>317</v>
      </c>
      <c r="AG96" s="32">
        <v>7</v>
      </c>
      <c r="AH96"/>
    </row>
    <row r="97" spans="1:34" x14ac:dyDescent="0.25">
      <c r="A97" t="s">
        <v>1231</v>
      </c>
      <c r="B97" t="s">
        <v>701</v>
      </c>
      <c r="C97" t="s">
        <v>1055</v>
      </c>
      <c r="D97" t="s">
        <v>1155</v>
      </c>
      <c r="E97" s="31">
        <v>40.467391304347828</v>
      </c>
      <c r="F97" s="31">
        <v>4.4254096159011569</v>
      </c>
      <c r="G97" s="31">
        <v>4.2979586355089996</v>
      </c>
      <c r="H97" s="31">
        <v>0.55320977706150953</v>
      </c>
      <c r="I97" s="31">
        <v>0.42575879666935257</v>
      </c>
      <c r="J97" s="31">
        <v>179.08478260869575</v>
      </c>
      <c r="K97" s="31">
        <v>173.92717391304356</v>
      </c>
      <c r="L97" s="31">
        <v>22.38695652173913</v>
      </c>
      <c r="M97" s="31">
        <v>17.229347826086954</v>
      </c>
      <c r="N97" s="31">
        <v>0</v>
      </c>
      <c r="O97" s="31">
        <v>5.1576086956521738</v>
      </c>
      <c r="P97" s="31">
        <v>10.40978260869565</v>
      </c>
      <c r="Q97" s="31">
        <v>10.40978260869565</v>
      </c>
      <c r="R97" s="31">
        <v>0</v>
      </c>
      <c r="S97" s="31">
        <v>146.28804347826096</v>
      </c>
      <c r="T97" s="31">
        <v>146.28804347826096</v>
      </c>
      <c r="U97" s="31">
        <v>0</v>
      </c>
      <c r="V97" s="31">
        <v>0</v>
      </c>
      <c r="W97" s="31">
        <v>0</v>
      </c>
      <c r="X97" s="31">
        <v>0</v>
      </c>
      <c r="Y97" s="31">
        <v>0</v>
      </c>
      <c r="Z97" s="31">
        <v>0</v>
      </c>
      <c r="AA97" s="31">
        <v>0</v>
      </c>
      <c r="AB97" s="31">
        <v>0</v>
      </c>
      <c r="AC97" s="31">
        <v>0</v>
      </c>
      <c r="AD97" s="31">
        <v>0</v>
      </c>
      <c r="AE97" s="31">
        <v>0</v>
      </c>
      <c r="AF97" t="s">
        <v>273</v>
      </c>
      <c r="AG97" s="32">
        <v>7</v>
      </c>
      <c r="AH97"/>
    </row>
    <row r="98" spans="1:34" x14ac:dyDescent="0.25">
      <c r="A98" t="s">
        <v>1231</v>
      </c>
      <c r="B98" t="s">
        <v>557</v>
      </c>
      <c r="C98" t="s">
        <v>988</v>
      </c>
      <c r="D98" t="s">
        <v>1202</v>
      </c>
      <c r="E98" s="31">
        <v>60.032608695652172</v>
      </c>
      <c r="F98" s="31">
        <v>3.3299348180336774</v>
      </c>
      <c r="G98" s="31">
        <v>3.2415770414629734</v>
      </c>
      <c r="H98" s="31">
        <v>0.66749230490675349</v>
      </c>
      <c r="I98" s="31">
        <v>0.57913452833604917</v>
      </c>
      <c r="J98" s="31">
        <v>199.90467391304347</v>
      </c>
      <c r="K98" s="31">
        <v>194.60032608695653</v>
      </c>
      <c r="L98" s="31">
        <v>40.071304347826079</v>
      </c>
      <c r="M98" s="31">
        <v>34.766956521739125</v>
      </c>
      <c r="N98" s="31">
        <v>0.78260869565217395</v>
      </c>
      <c r="O98" s="31">
        <v>4.5217391304347823</v>
      </c>
      <c r="P98" s="31">
        <v>20.475869565217398</v>
      </c>
      <c r="Q98" s="31">
        <v>20.475869565217398</v>
      </c>
      <c r="R98" s="31">
        <v>0</v>
      </c>
      <c r="S98" s="31">
        <v>139.35749999999999</v>
      </c>
      <c r="T98" s="31">
        <v>133.86315217391302</v>
      </c>
      <c r="U98" s="31">
        <v>5.4153260869565232</v>
      </c>
      <c r="V98" s="31">
        <v>7.9021739130434782E-2</v>
      </c>
      <c r="W98" s="31">
        <v>16.488260869565217</v>
      </c>
      <c r="X98" s="31">
        <v>5.4714130434782602</v>
      </c>
      <c r="Y98" s="31">
        <v>0</v>
      </c>
      <c r="Z98" s="31">
        <v>0</v>
      </c>
      <c r="AA98" s="31">
        <v>3.9901086956521739</v>
      </c>
      <c r="AB98" s="31">
        <v>0</v>
      </c>
      <c r="AC98" s="31">
        <v>7.026739130434783</v>
      </c>
      <c r="AD98" s="31">
        <v>0</v>
      </c>
      <c r="AE98" s="31">
        <v>0</v>
      </c>
      <c r="AF98" t="s">
        <v>128</v>
      </c>
      <c r="AG98" s="32">
        <v>7</v>
      </c>
      <c r="AH98"/>
    </row>
    <row r="99" spans="1:34" x14ac:dyDescent="0.25">
      <c r="A99" t="s">
        <v>1231</v>
      </c>
      <c r="B99" t="s">
        <v>786</v>
      </c>
      <c r="C99" t="s">
        <v>982</v>
      </c>
      <c r="D99" t="s">
        <v>1203</v>
      </c>
      <c r="E99" s="31">
        <v>52.184782608695649</v>
      </c>
      <c r="F99" s="31">
        <v>2.5698146219537596</v>
      </c>
      <c r="G99" s="31">
        <v>2.2554113726307019</v>
      </c>
      <c r="H99" s="31">
        <v>0.66125807123515934</v>
      </c>
      <c r="I99" s="31">
        <v>0.50134763590918552</v>
      </c>
      <c r="J99" s="31">
        <v>134.10521739130434</v>
      </c>
      <c r="K99" s="31">
        <v>117.69815217391304</v>
      </c>
      <c r="L99" s="31">
        <v>34.507608695652173</v>
      </c>
      <c r="M99" s="31">
        <v>26.162717391304344</v>
      </c>
      <c r="N99" s="31">
        <v>6.5188043478260855</v>
      </c>
      <c r="O99" s="31">
        <v>1.826086956521739</v>
      </c>
      <c r="P99" s="31">
        <v>32.001195652173912</v>
      </c>
      <c r="Q99" s="31">
        <v>23.939021739130432</v>
      </c>
      <c r="R99" s="31">
        <v>8.0621739130434786</v>
      </c>
      <c r="S99" s="31">
        <v>67.596413043478265</v>
      </c>
      <c r="T99" s="31">
        <v>67.596413043478265</v>
      </c>
      <c r="U99" s="31">
        <v>0</v>
      </c>
      <c r="V99" s="31">
        <v>0</v>
      </c>
      <c r="W99" s="31">
        <v>3.6956521739130435</v>
      </c>
      <c r="X99" s="31">
        <v>0</v>
      </c>
      <c r="Y99" s="31">
        <v>0</v>
      </c>
      <c r="Z99" s="31">
        <v>0</v>
      </c>
      <c r="AA99" s="31">
        <v>0</v>
      </c>
      <c r="AB99" s="31">
        <v>0</v>
      </c>
      <c r="AC99" s="31">
        <v>3.6956521739130435</v>
      </c>
      <c r="AD99" s="31">
        <v>0</v>
      </c>
      <c r="AE99" s="31">
        <v>0</v>
      </c>
      <c r="AF99" t="s">
        <v>360</v>
      </c>
      <c r="AG99" s="32">
        <v>7</v>
      </c>
      <c r="AH99"/>
    </row>
    <row r="100" spans="1:34" x14ac:dyDescent="0.25">
      <c r="A100" t="s">
        <v>1231</v>
      </c>
      <c r="B100" t="s">
        <v>649</v>
      </c>
      <c r="C100" t="s">
        <v>866</v>
      </c>
      <c r="D100" t="s">
        <v>1177</v>
      </c>
      <c r="E100" s="31">
        <v>22.032608695652176</v>
      </c>
      <c r="F100" s="31">
        <v>3.2987715836211149</v>
      </c>
      <c r="G100" s="31">
        <v>3.2987715836211149</v>
      </c>
      <c r="H100" s="31">
        <v>0.98728169708929436</v>
      </c>
      <c r="I100" s="31">
        <v>0.98728169708929436</v>
      </c>
      <c r="J100" s="31">
        <v>72.680543478260873</v>
      </c>
      <c r="K100" s="31">
        <v>72.680543478260873</v>
      </c>
      <c r="L100" s="31">
        <v>21.752391304347825</v>
      </c>
      <c r="M100" s="31">
        <v>21.752391304347825</v>
      </c>
      <c r="N100" s="31">
        <v>0</v>
      </c>
      <c r="O100" s="31">
        <v>0</v>
      </c>
      <c r="P100" s="31">
        <v>13.471413043478265</v>
      </c>
      <c r="Q100" s="31">
        <v>13.471413043478265</v>
      </c>
      <c r="R100" s="31">
        <v>0</v>
      </c>
      <c r="S100" s="31">
        <v>37.456739130434784</v>
      </c>
      <c r="T100" s="31">
        <v>37.456739130434784</v>
      </c>
      <c r="U100" s="31">
        <v>0</v>
      </c>
      <c r="V100" s="31">
        <v>0</v>
      </c>
      <c r="W100" s="31">
        <v>0</v>
      </c>
      <c r="X100" s="31">
        <v>0</v>
      </c>
      <c r="Y100" s="31">
        <v>0</v>
      </c>
      <c r="Z100" s="31">
        <v>0</v>
      </c>
      <c r="AA100" s="31">
        <v>0</v>
      </c>
      <c r="AB100" s="31">
        <v>0</v>
      </c>
      <c r="AC100" s="31">
        <v>0</v>
      </c>
      <c r="AD100" s="31">
        <v>0</v>
      </c>
      <c r="AE100" s="31">
        <v>0</v>
      </c>
      <c r="AF100" t="s">
        <v>221</v>
      </c>
      <c r="AG100" s="32">
        <v>7</v>
      </c>
      <c r="AH100"/>
    </row>
    <row r="101" spans="1:34" x14ac:dyDescent="0.25">
      <c r="A101" t="s">
        <v>1231</v>
      </c>
      <c r="B101" t="s">
        <v>738</v>
      </c>
      <c r="C101" t="s">
        <v>887</v>
      </c>
      <c r="D101" t="s">
        <v>1149</v>
      </c>
      <c r="E101" s="31">
        <v>65.413043478260875</v>
      </c>
      <c r="F101" s="31">
        <v>3.5245928880026582</v>
      </c>
      <c r="G101" s="31">
        <v>3.3662761714855427</v>
      </c>
      <c r="H101" s="31">
        <v>0.32938683948155534</v>
      </c>
      <c r="I101" s="31">
        <v>0.24293785310734461</v>
      </c>
      <c r="J101" s="31">
        <v>230.55434782608694</v>
      </c>
      <c r="K101" s="31">
        <v>220.19836956521738</v>
      </c>
      <c r="L101" s="31">
        <v>21.546195652173914</v>
      </c>
      <c r="M101" s="31">
        <v>15.891304347826088</v>
      </c>
      <c r="N101" s="31">
        <v>4.0081521739130439</v>
      </c>
      <c r="O101" s="31">
        <v>1.6467391304347827</v>
      </c>
      <c r="P101" s="31">
        <v>38.415760869565219</v>
      </c>
      <c r="Q101" s="31">
        <v>33.714673913043477</v>
      </c>
      <c r="R101" s="31">
        <v>4.7010869565217392</v>
      </c>
      <c r="S101" s="31">
        <v>170.59239130434781</v>
      </c>
      <c r="T101" s="31">
        <v>167.31521739130434</v>
      </c>
      <c r="U101" s="31">
        <v>0</v>
      </c>
      <c r="V101" s="31">
        <v>3.277173913043478</v>
      </c>
      <c r="W101" s="31">
        <v>0</v>
      </c>
      <c r="X101" s="31">
        <v>0</v>
      </c>
      <c r="Y101" s="31">
        <v>0</v>
      </c>
      <c r="Z101" s="31">
        <v>0</v>
      </c>
      <c r="AA101" s="31">
        <v>0</v>
      </c>
      <c r="AB101" s="31">
        <v>0</v>
      </c>
      <c r="AC101" s="31">
        <v>0</v>
      </c>
      <c r="AD101" s="31">
        <v>0</v>
      </c>
      <c r="AE101" s="31">
        <v>0</v>
      </c>
      <c r="AF101" t="s">
        <v>312</v>
      </c>
      <c r="AG101" s="32">
        <v>7</v>
      </c>
      <c r="AH101"/>
    </row>
    <row r="102" spans="1:34" x14ac:dyDescent="0.25">
      <c r="A102" t="s">
        <v>1231</v>
      </c>
      <c r="B102" t="s">
        <v>850</v>
      </c>
      <c r="C102" t="s">
        <v>877</v>
      </c>
      <c r="D102" t="s">
        <v>1212</v>
      </c>
      <c r="E102" s="31">
        <v>26.902173913043477</v>
      </c>
      <c r="F102" s="31">
        <v>3.9114383838383837</v>
      </c>
      <c r="G102" s="31">
        <v>3.4367232323232324</v>
      </c>
      <c r="H102" s="31">
        <v>0.96905858585858573</v>
      </c>
      <c r="I102" s="31">
        <v>0.81633131313131291</v>
      </c>
      <c r="J102" s="31">
        <v>105.2261956521739</v>
      </c>
      <c r="K102" s="31">
        <v>92.455326086956518</v>
      </c>
      <c r="L102" s="31">
        <v>26.069782608695647</v>
      </c>
      <c r="M102" s="31">
        <v>21.961086956521733</v>
      </c>
      <c r="N102" s="31">
        <v>0</v>
      </c>
      <c r="O102" s="31">
        <v>4.1086956521739131</v>
      </c>
      <c r="P102" s="31">
        <v>24.194673913043477</v>
      </c>
      <c r="Q102" s="31">
        <v>15.532500000000001</v>
      </c>
      <c r="R102" s="31">
        <v>8.6621739130434765</v>
      </c>
      <c r="S102" s="31">
        <v>54.961739130434779</v>
      </c>
      <c r="T102" s="31">
        <v>54.961739130434779</v>
      </c>
      <c r="U102" s="31">
        <v>0</v>
      </c>
      <c r="V102" s="31">
        <v>0</v>
      </c>
      <c r="W102" s="31">
        <v>16.314347826086959</v>
      </c>
      <c r="X102" s="31">
        <v>0</v>
      </c>
      <c r="Y102" s="31">
        <v>0</v>
      </c>
      <c r="Z102" s="31">
        <v>0</v>
      </c>
      <c r="AA102" s="31">
        <v>0</v>
      </c>
      <c r="AB102" s="31">
        <v>0</v>
      </c>
      <c r="AC102" s="31">
        <v>16.314347826086959</v>
      </c>
      <c r="AD102" s="31">
        <v>0</v>
      </c>
      <c r="AE102" s="31">
        <v>0</v>
      </c>
      <c r="AF102" t="s">
        <v>424</v>
      </c>
      <c r="AG102" s="32">
        <v>7</v>
      </c>
      <c r="AH102"/>
    </row>
    <row r="103" spans="1:34" x14ac:dyDescent="0.25">
      <c r="A103" t="s">
        <v>1231</v>
      </c>
      <c r="B103" t="s">
        <v>777</v>
      </c>
      <c r="C103" t="s">
        <v>1075</v>
      </c>
      <c r="D103" t="s">
        <v>1148</v>
      </c>
      <c r="E103" s="31">
        <v>23.804347826086957</v>
      </c>
      <c r="F103" s="31">
        <v>6.2177899543378992</v>
      </c>
      <c r="G103" s="31">
        <v>5.15534703196347</v>
      </c>
      <c r="H103" s="31">
        <v>0.96506849315068499</v>
      </c>
      <c r="I103" s="31">
        <v>0.55388127853881275</v>
      </c>
      <c r="J103" s="31">
        <v>148.01043478260868</v>
      </c>
      <c r="K103" s="31">
        <v>122.71967391304348</v>
      </c>
      <c r="L103" s="31">
        <v>22.972826086956523</v>
      </c>
      <c r="M103" s="31">
        <v>13.184782608695652</v>
      </c>
      <c r="N103" s="31">
        <v>4.6576086956521738</v>
      </c>
      <c r="O103" s="31">
        <v>5.1304347826086953</v>
      </c>
      <c r="P103" s="31">
        <v>32.771086956521742</v>
      </c>
      <c r="Q103" s="31">
        <v>17.268369565217391</v>
      </c>
      <c r="R103" s="31">
        <v>15.502717391304348</v>
      </c>
      <c r="S103" s="31">
        <v>92.26652173913044</v>
      </c>
      <c r="T103" s="31">
        <v>92.26652173913044</v>
      </c>
      <c r="U103" s="31">
        <v>0</v>
      </c>
      <c r="V103" s="31">
        <v>0</v>
      </c>
      <c r="W103" s="31">
        <v>0</v>
      </c>
      <c r="X103" s="31">
        <v>0</v>
      </c>
      <c r="Y103" s="31">
        <v>0</v>
      </c>
      <c r="Z103" s="31">
        <v>0</v>
      </c>
      <c r="AA103" s="31">
        <v>0</v>
      </c>
      <c r="AB103" s="31">
        <v>0</v>
      </c>
      <c r="AC103" s="31">
        <v>0</v>
      </c>
      <c r="AD103" s="31">
        <v>0</v>
      </c>
      <c r="AE103" s="31">
        <v>0</v>
      </c>
      <c r="AF103" t="s">
        <v>351</v>
      </c>
      <c r="AG103" s="32">
        <v>7</v>
      </c>
      <c r="AH103"/>
    </row>
    <row r="104" spans="1:34" x14ac:dyDescent="0.25">
      <c r="A104" t="s">
        <v>1231</v>
      </c>
      <c r="B104" t="s">
        <v>515</v>
      </c>
      <c r="C104" t="s">
        <v>964</v>
      </c>
      <c r="D104" t="s">
        <v>1140</v>
      </c>
      <c r="E104" s="31">
        <v>28.043478260869566</v>
      </c>
      <c r="F104" s="31">
        <v>2.9544069767441865</v>
      </c>
      <c r="G104" s="31">
        <v>2.6661782945736441</v>
      </c>
      <c r="H104" s="31">
        <v>0.52422093023255822</v>
      </c>
      <c r="I104" s="31">
        <v>0.23599224806201555</v>
      </c>
      <c r="J104" s="31">
        <v>82.851847826086967</v>
      </c>
      <c r="K104" s="31">
        <v>74.768913043478278</v>
      </c>
      <c r="L104" s="31">
        <v>14.700978260869567</v>
      </c>
      <c r="M104" s="31">
        <v>6.618043478260871</v>
      </c>
      <c r="N104" s="31">
        <v>3.4525000000000001</v>
      </c>
      <c r="O104" s="31">
        <v>4.6304347826086953</v>
      </c>
      <c r="P104" s="31">
        <v>31.198913043478264</v>
      </c>
      <c r="Q104" s="31">
        <v>31.198913043478264</v>
      </c>
      <c r="R104" s="31">
        <v>0</v>
      </c>
      <c r="S104" s="31">
        <v>36.951956521739127</v>
      </c>
      <c r="T104" s="31">
        <v>34.804456521739127</v>
      </c>
      <c r="U104" s="31">
        <v>1.4844565217391303</v>
      </c>
      <c r="V104" s="31">
        <v>0.66304347826086951</v>
      </c>
      <c r="W104" s="31">
        <v>0</v>
      </c>
      <c r="X104" s="31">
        <v>0</v>
      </c>
      <c r="Y104" s="31">
        <v>0</v>
      </c>
      <c r="Z104" s="31">
        <v>0</v>
      </c>
      <c r="AA104" s="31">
        <v>0</v>
      </c>
      <c r="AB104" s="31">
        <v>0</v>
      </c>
      <c r="AC104" s="31">
        <v>0</v>
      </c>
      <c r="AD104" s="31">
        <v>0</v>
      </c>
      <c r="AE104" s="31">
        <v>0</v>
      </c>
      <c r="AF104" t="s">
        <v>86</v>
      </c>
      <c r="AG104" s="32">
        <v>7</v>
      </c>
      <c r="AH104"/>
    </row>
    <row r="105" spans="1:34" x14ac:dyDescent="0.25">
      <c r="A105" t="s">
        <v>1231</v>
      </c>
      <c r="B105" t="s">
        <v>810</v>
      </c>
      <c r="C105" t="s">
        <v>872</v>
      </c>
      <c r="D105" t="s">
        <v>1218</v>
      </c>
      <c r="E105" s="31">
        <v>27.782608695652176</v>
      </c>
      <c r="F105" s="31">
        <v>3.2294600938967135</v>
      </c>
      <c r="G105" s="31">
        <v>2.8699374021909234</v>
      </c>
      <c r="H105" s="31">
        <v>0.69921361502347401</v>
      </c>
      <c r="I105" s="31">
        <v>0.33969092331768386</v>
      </c>
      <c r="J105" s="31">
        <v>89.72282608695653</v>
      </c>
      <c r="K105" s="31">
        <v>79.73434782608696</v>
      </c>
      <c r="L105" s="31">
        <v>19.425978260869563</v>
      </c>
      <c r="M105" s="31">
        <v>9.4375</v>
      </c>
      <c r="N105" s="31">
        <v>4.4355434782608691</v>
      </c>
      <c r="O105" s="31">
        <v>5.552934782608693</v>
      </c>
      <c r="P105" s="31">
        <v>14.729130434782606</v>
      </c>
      <c r="Q105" s="31">
        <v>14.729130434782606</v>
      </c>
      <c r="R105" s="31">
        <v>0</v>
      </c>
      <c r="S105" s="31">
        <v>55.567717391304349</v>
      </c>
      <c r="T105" s="31">
        <v>55.001521739130439</v>
      </c>
      <c r="U105" s="31">
        <v>0</v>
      </c>
      <c r="V105" s="31">
        <v>0.5661956521739131</v>
      </c>
      <c r="W105" s="31">
        <v>14.214673913043478</v>
      </c>
      <c r="X105" s="31">
        <v>3.1576086956521738</v>
      </c>
      <c r="Y105" s="31">
        <v>0</v>
      </c>
      <c r="Z105" s="31">
        <v>0</v>
      </c>
      <c r="AA105" s="31">
        <v>4.4375</v>
      </c>
      <c r="AB105" s="31">
        <v>0</v>
      </c>
      <c r="AC105" s="31">
        <v>6.4021739130434785</v>
      </c>
      <c r="AD105" s="31">
        <v>0</v>
      </c>
      <c r="AE105" s="31">
        <v>0.21739130434782608</v>
      </c>
      <c r="AF105" t="s">
        <v>384</v>
      </c>
      <c r="AG105" s="32">
        <v>7</v>
      </c>
      <c r="AH105"/>
    </row>
    <row r="106" spans="1:34" x14ac:dyDescent="0.25">
      <c r="A106" t="s">
        <v>1231</v>
      </c>
      <c r="B106" t="s">
        <v>506</v>
      </c>
      <c r="C106" t="s">
        <v>911</v>
      </c>
      <c r="D106" t="s">
        <v>1176</v>
      </c>
      <c r="E106" s="31">
        <v>52.663043478260867</v>
      </c>
      <c r="F106" s="31">
        <v>2.9889370485036113</v>
      </c>
      <c r="G106" s="31">
        <v>2.7841898864809078</v>
      </c>
      <c r="H106" s="31">
        <v>0.4282538699690403</v>
      </c>
      <c r="I106" s="31">
        <v>0.22350670794633651</v>
      </c>
      <c r="J106" s="31">
        <v>157.4065217391304</v>
      </c>
      <c r="K106" s="31">
        <v>146.62391304347824</v>
      </c>
      <c r="L106" s="31">
        <v>22.553152173913045</v>
      </c>
      <c r="M106" s="31">
        <v>11.770543478260873</v>
      </c>
      <c r="N106" s="31">
        <v>5.3913043478260869</v>
      </c>
      <c r="O106" s="31">
        <v>5.3913043478260869</v>
      </c>
      <c r="P106" s="31">
        <v>39.517826086956504</v>
      </c>
      <c r="Q106" s="31">
        <v>39.517826086956504</v>
      </c>
      <c r="R106" s="31">
        <v>0</v>
      </c>
      <c r="S106" s="31">
        <v>95.33554347826086</v>
      </c>
      <c r="T106" s="31">
        <v>75.475652173913033</v>
      </c>
      <c r="U106" s="31">
        <v>7.5217391304347819E-2</v>
      </c>
      <c r="V106" s="31">
        <v>19.784673913043481</v>
      </c>
      <c r="W106" s="31">
        <v>0.62586956521739134</v>
      </c>
      <c r="X106" s="31">
        <v>0.53260869565217395</v>
      </c>
      <c r="Y106" s="31">
        <v>0</v>
      </c>
      <c r="Z106" s="31">
        <v>0</v>
      </c>
      <c r="AA106" s="31">
        <v>0</v>
      </c>
      <c r="AB106" s="31">
        <v>0</v>
      </c>
      <c r="AC106" s="31">
        <v>9.3260869565217397E-2</v>
      </c>
      <c r="AD106" s="31">
        <v>0</v>
      </c>
      <c r="AE106" s="31">
        <v>0</v>
      </c>
      <c r="AF106" t="s">
        <v>77</v>
      </c>
      <c r="AG106" s="32">
        <v>7</v>
      </c>
      <c r="AH106"/>
    </row>
    <row r="107" spans="1:34" x14ac:dyDescent="0.25">
      <c r="A107" t="s">
        <v>1231</v>
      </c>
      <c r="B107" t="s">
        <v>601</v>
      </c>
      <c r="C107" t="s">
        <v>1013</v>
      </c>
      <c r="D107" t="s">
        <v>1132</v>
      </c>
      <c r="E107" s="31">
        <v>29.913043478260871</v>
      </c>
      <c r="F107" s="31">
        <v>2.8495639534883721</v>
      </c>
      <c r="G107" s="31">
        <v>2.5806686046511627</v>
      </c>
      <c r="H107" s="31">
        <v>0.6248183139534883</v>
      </c>
      <c r="I107" s="31">
        <v>0.36982194767441856</v>
      </c>
      <c r="J107" s="31">
        <v>85.239130434782609</v>
      </c>
      <c r="K107" s="31">
        <v>77.195652173913047</v>
      </c>
      <c r="L107" s="31">
        <v>18.690217391304348</v>
      </c>
      <c r="M107" s="31">
        <v>11.0625</v>
      </c>
      <c r="N107" s="31">
        <v>2.7255434782608696</v>
      </c>
      <c r="O107" s="31">
        <v>4.9021739130434785</v>
      </c>
      <c r="P107" s="31">
        <v>14.470108695652174</v>
      </c>
      <c r="Q107" s="31">
        <v>14.054347826086957</v>
      </c>
      <c r="R107" s="31">
        <v>0.41576086956521741</v>
      </c>
      <c r="S107" s="31">
        <v>52.078804347826086</v>
      </c>
      <c r="T107" s="31">
        <v>50.801630434782609</v>
      </c>
      <c r="U107" s="31">
        <v>5.9782608695652176E-2</v>
      </c>
      <c r="V107" s="31">
        <v>1.2173913043478262</v>
      </c>
      <c r="W107" s="31">
        <v>0</v>
      </c>
      <c r="X107" s="31">
        <v>0</v>
      </c>
      <c r="Y107" s="31">
        <v>0</v>
      </c>
      <c r="Z107" s="31">
        <v>0</v>
      </c>
      <c r="AA107" s="31">
        <v>0</v>
      </c>
      <c r="AB107" s="31">
        <v>0</v>
      </c>
      <c r="AC107" s="31">
        <v>0</v>
      </c>
      <c r="AD107" s="31">
        <v>0</v>
      </c>
      <c r="AE107" s="31">
        <v>0</v>
      </c>
      <c r="AF107" t="s">
        <v>173</v>
      </c>
      <c r="AG107" s="32">
        <v>7</v>
      </c>
      <c r="AH107"/>
    </row>
    <row r="108" spans="1:34" x14ac:dyDescent="0.25">
      <c r="A108" t="s">
        <v>1231</v>
      </c>
      <c r="B108" t="s">
        <v>479</v>
      </c>
      <c r="C108" t="s">
        <v>937</v>
      </c>
      <c r="D108" t="s">
        <v>1172</v>
      </c>
      <c r="E108" s="31">
        <v>37.728260869565219</v>
      </c>
      <c r="F108" s="31">
        <v>2.9838922500720244</v>
      </c>
      <c r="G108" s="31">
        <v>2.743367905502736</v>
      </c>
      <c r="H108" s="31">
        <v>0.47810717372515116</v>
      </c>
      <c r="I108" s="31">
        <v>0.35858254105445114</v>
      </c>
      <c r="J108" s="31">
        <v>112.57706521739127</v>
      </c>
      <c r="K108" s="31">
        <v>103.50249999999997</v>
      </c>
      <c r="L108" s="31">
        <v>18.038152173913041</v>
      </c>
      <c r="M108" s="31">
        <v>13.528695652173912</v>
      </c>
      <c r="N108" s="31">
        <v>0</v>
      </c>
      <c r="O108" s="31">
        <v>4.5094565217391303</v>
      </c>
      <c r="P108" s="31">
        <v>34.813695652173891</v>
      </c>
      <c r="Q108" s="31">
        <v>30.248586956521716</v>
      </c>
      <c r="R108" s="31">
        <v>4.5651086956521718</v>
      </c>
      <c r="S108" s="31">
        <v>59.725217391304341</v>
      </c>
      <c r="T108" s="31">
        <v>52.850217391304341</v>
      </c>
      <c r="U108" s="31">
        <v>6.5197826086956505</v>
      </c>
      <c r="V108" s="31">
        <v>0.35521739130434782</v>
      </c>
      <c r="W108" s="31">
        <v>4.7635869565217384</v>
      </c>
      <c r="X108" s="31">
        <v>0</v>
      </c>
      <c r="Y108" s="31">
        <v>0</v>
      </c>
      <c r="Z108" s="31">
        <v>4.0311956521739125</v>
      </c>
      <c r="AA108" s="31">
        <v>0</v>
      </c>
      <c r="AB108" s="31">
        <v>0</v>
      </c>
      <c r="AC108" s="31">
        <v>0.73239130434782607</v>
      </c>
      <c r="AD108" s="31">
        <v>0</v>
      </c>
      <c r="AE108" s="31">
        <v>0</v>
      </c>
      <c r="AF108" t="s">
        <v>49</v>
      </c>
      <c r="AG108" s="32">
        <v>7</v>
      </c>
      <c r="AH108"/>
    </row>
    <row r="109" spans="1:34" x14ac:dyDescent="0.25">
      <c r="A109" t="s">
        <v>1231</v>
      </c>
      <c r="B109" t="s">
        <v>497</v>
      </c>
      <c r="C109" t="s">
        <v>863</v>
      </c>
      <c r="D109" t="s">
        <v>1167</v>
      </c>
      <c r="E109" s="31">
        <v>50.489130434782609</v>
      </c>
      <c r="F109" s="31">
        <v>3.3670419806243266</v>
      </c>
      <c r="G109" s="31">
        <v>3.0156684607104407</v>
      </c>
      <c r="H109" s="31">
        <v>0.58010979547900965</v>
      </c>
      <c r="I109" s="31">
        <v>0.35771151776103327</v>
      </c>
      <c r="J109" s="31">
        <v>169.9990217391304</v>
      </c>
      <c r="K109" s="31">
        <v>152.25847826086954</v>
      </c>
      <c r="L109" s="31">
        <v>29.28923913043478</v>
      </c>
      <c r="M109" s="31">
        <v>18.060543478260865</v>
      </c>
      <c r="N109" s="31">
        <v>5.1281521739130431</v>
      </c>
      <c r="O109" s="31">
        <v>6.1005434782608692</v>
      </c>
      <c r="P109" s="31">
        <v>17.072499999999998</v>
      </c>
      <c r="Q109" s="31">
        <v>10.560652173913043</v>
      </c>
      <c r="R109" s="31">
        <v>6.5118478260869566</v>
      </c>
      <c r="S109" s="31">
        <v>123.63728260869563</v>
      </c>
      <c r="T109" s="31">
        <v>123.63728260869563</v>
      </c>
      <c r="U109" s="31">
        <v>0</v>
      </c>
      <c r="V109" s="31">
        <v>0</v>
      </c>
      <c r="W109" s="31">
        <v>0</v>
      </c>
      <c r="X109" s="31">
        <v>0</v>
      </c>
      <c r="Y109" s="31">
        <v>0</v>
      </c>
      <c r="Z109" s="31">
        <v>0</v>
      </c>
      <c r="AA109" s="31">
        <v>0</v>
      </c>
      <c r="AB109" s="31">
        <v>0</v>
      </c>
      <c r="AC109" s="31">
        <v>0</v>
      </c>
      <c r="AD109" s="31">
        <v>0</v>
      </c>
      <c r="AE109" s="31">
        <v>0</v>
      </c>
      <c r="AF109" t="s">
        <v>68</v>
      </c>
      <c r="AG109" s="32">
        <v>7</v>
      </c>
      <c r="AH109"/>
    </row>
    <row r="110" spans="1:34" x14ac:dyDescent="0.25">
      <c r="A110" t="s">
        <v>1231</v>
      </c>
      <c r="B110" t="s">
        <v>705</v>
      </c>
      <c r="C110" t="s">
        <v>1078</v>
      </c>
      <c r="D110" t="s">
        <v>1146</v>
      </c>
      <c r="E110" s="31">
        <v>69.141304347826093</v>
      </c>
      <c r="F110" s="31">
        <v>5.1815610753026258</v>
      </c>
      <c r="G110" s="31">
        <v>4.7479264266624748</v>
      </c>
      <c r="H110" s="31">
        <v>0.83761672692972788</v>
      </c>
      <c r="I110" s="31">
        <v>0.46576481685269611</v>
      </c>
      <c r="J110" s="31">
        <v>358.25989130434789</v>
      </c>
      <c r="K110" s="31">
        <v>328.27782608695657</v>
      </c>
      <c r="L110" s="31">
        <v>57.913913043478253</v>
      </c>
      <c r="M110" s="31">
        <v>32.20358695652174</v>
      </c>
      <c r="N110" s="31">
        <v>18.797282608695642</v>
      </c>
      <c r="O110" s="31">
        <v>6.9130434782608692</v>
      </c>
      <c r="P110" s="31">
        <v>49.516304347826086</v>
      </c>
      <c r="Q110" s="31">
        <v>45.244565217391305</v>
      </c>
      <c r="R110" s="31">
        <v>4.2717391304347823</v>
      </c>
      <c r="S110" s="31">
        <v>250.82967391304351</v>
      </c>
      <c r="T110" s="31">
        <v>215.37869565217395</v>
      </c>
      <c r="U110" s="31">
        <v>0</v>
      </c>
      <c r="V110" s="31">
        <v>35.450978260869569</v>
      </c>
      <c r="W110" s="31">
        <v>23.662173913043478</v>
      </c>
      <c r="X110" s="31">
        <v>0.52989130434782605</v>
      </c>
      <c r="Y110" s="31">
        <v>8.9211956521739122</v>
      </c>
      <c r="Z110" s="31">
        <v>4.6521739130434785</v>
      </c>
      <c r="AA110" s="31">
        <v>4.8288043478260869</v>
      </c>
      <c r="AB110" s="31">
        <v>3.3043478260869565</v>
      </c>
      <c r="AC110" s="31">
        <v>1.4257608695652173</v>
      </c>
      <c r="AD110" s="31">
        <v>0</v>
      </c>
      <c r="AE110" s="31">
        <v>0</v>
      </c>
      <c r="AF110" t="s">
        <v>277</v>
      </c>
      <c r="AG110" s="32">
        <v>7</v>
      </c>
      <c r="AH110"/>
    </row>
    <row r="111" spans="1:34" x14ac:dyDescent="0.25">
      <c r="A111" t="s">
        <v>1231</v>
      </c>
      <c r="B111" t="s">
        <v>806</v>
      </c>
      <c r="C111" t="s">
        <v>1020</v>
      </c>
      <c r="D111" t="s">
        <v>1148</v>
      </c>
      <c r="E111" s="31">
        <v>36.336956521739133</v>
      </c>
      <c r="F111" s="31">
        <v>4.9453395154053243</v>
      </c>
      <c r="G111" s="31">
        <v>4.4882650314089148</v>
      </c>
      <c r="H111" s="31">
        <v>1.6702093927609936</v>
      </c>
      <c r="I111" s="31">
        <v>1.2131349087645831</v>
      </c>
      <c r="J111" s="31">
        <v>179.69858695652175</v>
      </c>
      <c r="K111" s="31">
        <v>163.08989130434787</v>
      </c>
      <c r="L111" s="31">
        <v>60.690326086956539</v>
      </c>
      <c r="M111" s="31">
        <v>44.081630434782625</v>
      </c>
      <c r="N111" s="31">
        <v>10.869565217391305</v>
      </c>
      <c r="O111" s="31">
        <v>5.7391304347826084</v>
      </c>
      <c r="P111" s="31">
        <v>22.06195652173912</v>
      </c>
      <c r="Q111" s="31">
        <v>22.06195652173912</v>
      </c>
      <c r="R111" s="31">
        <v>0</v>
      </c>
      <c r="S111" s="31">
        <v>96.946304347826114</v>
      </c>
      <c r="T111" s="31">
        <v>80.508804347826114</v>
      </c>
      <c r="U111" s="31">
        <v>0</v>
      </c>
      <c r="V111" s="31">
        <v>16.4375</v>
      </c>
      <c r="W111" s="31">
        <v>0.98097826086956519</v>
      </c>
      <c r="X111" s="31">
        <v>0</v>
      </c>
      <c r="Y111" s="31">
        <v>0</v>
      </c>
      <c r="Z111" s="31">
        <v>0</v>
      </c>
      <c r="AA111" s="31">
        <v>0</v>
      </c>
      <c r="AB111" s="31">
        <v>0</v>
      </c>
      <c r="AC111" s="31">
        <v>0.98097826086956519</v>
      </c>
      <c r="AD111" s="31">
        <v>0</v>
      </c>
      <c r="AE111" s="31">
        <v>0</v>
      </c>
      <c r="AF111" t="s">
        <v>380</v>
      </c>
      <c r="AG111" s="32">
        <v>7</v>
      </c>
      <c r="AH111"/>
    </row>
    <row r="112" spans="1:34" x14ac:dyDescent="0.25">
      <c r="A112" t="s">
        <v>1231</v>
      </c>
      <c r="B112" t="s">
        <v>635</v>
      </c>
      <c r="C112" t="s">
        <v>1041</v>
      </c>
      <c r="D112" t="s">
        <v>1156</v>
      </c>
      <c r="E112" s="31">
        <v>49.608695652173914</v>
      </c>
      <c r="F112" s="31">
        <v>3.151180981595092</v>
      </c>
      <c r="G112" s="31">
        <v>3.0326993865030674</v>
      </c>
      <c r="H112" s="31">
        <v>0.77641980718667836</v>
      </c>
      <c r="I112" s="31">
        <v>0.70592243645924624</v>
      </c>
      <c r="J112" s="31">
        <v>156.32597826086956</v>
      </c>
      <c r="K112" s="31">
        <v>150.44826086956522</v>
      </c>
      <c r="L112" s="31">
        <v>38.517173913043479</v>
      </c>
      <c r="M112" s="31">
        <v>35.019891304347823</v>
      </c>
      <c r="N112" s="31">
        <v>0.62771739130434778</v>
      </c>
      <c r="O112" s="31">
        <v>2.8695652173913042</v>
      </c>
      <c r="P112" s="31">
        <v>22.807065217391305</v>
      </c>
      <c r="Q112" s="31">
        <v>20.426630434782609</v>
      </c>
      <c r="R112" s="31">
        <v>2.3804347826086958</v>
      </c>
      <c r="S112" s="31">
        <v>95.001739130434785</v>
      </c>
      <c r="T112" s="31">
        <v>95.001739130434785</v>
      </c>
      <c r="U112" s="31">
        <v>0</v>
      </c>
      <c r="V112" s="31">
        <v>0</v>
      </c>
      <c r="W112" s="31">
        <v>26.204673913043472</v>
      </c>
      <c r="X112" s="31">
        <v>2.2282608695652173</v>
      </c>
      <c r="Y112" s="31">
        <v>0.62771739130434778</v>
      </c>
      <c r="Z112" s="31">
        <v>0</v>
      </c>
      <c r="AA112" s="31">
        <v>4.4891304347826084</v>
      </c>
      <c r="AB112" s="31">
        <v>0</v>
      </c>
      <c r="AC112" s="31">
        <v>18.8595652173913</v>
      </c>
      <c r="AD112" s="31">
        <v>0</v>
      </c>
      <c r="AE112" s="31">
        <v>0</v>
      </c>
      <c r="AF112" t="s">
        <v>207</v>
      </c>
      <c r="AG112" s="32">
        <v>7</v>
      </c>
      <c r="AH112"/>
    </row>
    <row r="113" spans="1:34" x14ac:dyDescent="0.25">
      <c r="A113" t="s">
        <v>1231</v>
      </c>
      <c r="B113" t="s">
        <v>582</v>
      </c>
      <c r="C113" t="s">
        <v>984</v>
      </c>
      <c r="D113" t="s">
        <v>1169</v>
      </c>
      <c r="E113" s="31">
        <v>40.586956521739133</v>
      </c>
      <c r="F113" s="31">
        <v>2.677889662560256</v>
      </c>
      <c r="G113" s="31">
        <v>2.5750508837707544</v>
      </c>
      <c r="H113" s="31">
        <v>0.420096411355115</v>
      </c>
      <c r="I113" s="31">
        <v>0.31725763256561312</v>
      </c>
      <c r="J113" s="31">
        <v>108.68739130434778</v>
      </c>
      <c r="K113" s="31">
        <v>104.51347826086953</v>
      </c>
      <c r="L113" s="31">
        <v>17.05043478260869</v>
      </c>
      <c r="M113" s="31">
        <v>12.87652173913043</v>
      </c>
      <c r="N113" s="31">
        <v>0</v>
      </c>
      <c r="O113" s="31">
        <v>4.1739130434782608</v>
      </c>
      <c r="P113" s="31">
        <v>24.000434782608689</v>
      </c>
      <c r="Q113" s="31">
        <v>24.000434782608689</v>
      </c>
      <c r="R113" s="31">
        <v>0</v>
      </c>
      <c r="S113" s="31">
        <v>67.636521739130416</v>
      </c>
      <c r="T113" s="31">
        <v>48.305543478260844</v>
      </c>
      <c r="U113" s="31">
        <v>0</v>
      </c>
      <c r="V113" s="31">
        <v>19.330978260869564</v>
      </c>
      <c r="W113" s="31">
        <v>0</v>
      </c>
      <c r="X113" s="31">
        <v>0</v>
      </c>
      <c r="Y113" s="31">
        <v>0</v>
      </c>
      <c r="Z113" s="31">
        <v>0</v>
      </c>
      <c r="AA113" s="31">
        <v>0</v>
      </c>
      <c r="AB113" s="31">
        <v>0</v>
      </c>
      <c r="AC113" s="31">
        <v>0</v>
      </c>
      <c r="AD113" s="31">
        <v>0</v>
      </c>
      <c r="AE113" s="31">
        <v>0</v>
      </c>
      <c r="AF113" t="s">
        <v>154</v>
      </c>
      <c r="AG113" s="32">
        <v>7</v>
      </c>
      <c r="AH113"/>
    </row>
    <row r="114" spans="1:34" x14ac:dyDescent="0.25">
      <c r="A114" t="s">
        <v>1231</v>
      </c>
      <c r="B114" t="s">
        <v>647</v>
      </c>
      <c r="C114" t="s">
        <v>1048</v>
      </c>
      <c r="D114" t="s">
        <v>1156</v>
      </c>
      <c r="E114" s="31">
        <v>32.380434782608695</v>
      </c>
      <c r="F114" s="31">
        <v>2.8978684122188656</v>
      </c>
      <c r="G114" s="31">
        <v>2.7466431688486068</v>
      </c>
      <c r="H114" s="31">
        <v>0.80412890231621348</v>
      </c>
      <c r="I114" s="31">
        <v>0.65290365894595503</v>
      </c>
      <c r="J114" s="31">
        <v>93.834239130434781</v>
      </c>
      <c r="K114" s="31">
        <v>88.9375</v>
      </c>
      <c r="L114" s="31">
        <v>26.038043478260867</v>
      </c>
      <c r="M114" s="31">
        <v>21.141304347826086</v>
      </c>
      <c r="N114" s="31">
        <v>0.20108695652173914</v>
      </c>
      <c r="O114" s="31">
        <v>4.6956521739130439</v>
      </c>
      <c r="P114" s="31">
        <v>7.0760869565217392</v>
      </c>
      <c r="Q114" s="31">
        <v>7.0760869565217392</v>
      </c>
      <c r="R114" s="31">
        <v>0</v>
      </c>
      <c r="S114" s="31">
        <v>60.720108695652172</v>
      </c>
      <c r="T114" s="31">
        <v>60.720108695652172</v>
      </c>
      <c r="U114" s="31">
        <v>0</v>
      </c>
      <c r="V114" s="31">
        <v>0</v>
      </c>
      <c r="W114" s="31">
        <v>0.35326086956521741</v>
      </c>
      <c r="X114" s="31">
        <v>0</v>
      </c>
      <c r="Y114" s="31">
        <v>0.20108695652173914</v>
      </c>
      <c r="Z114" s="31">
        <v>0</v>
      </c>
      <c r="AA114" s="31">
        <v>0</v>
      </c>
      <c r="AB114" s="31">
        <v>0</v>
      </c>
      <c r="AC114" s="31">
        <v>0.15217391304347827</v>
      </c>
      <c r="AD114" s="31">
        <v>0</v>
      </c>
      <c r="AE114" s="31">
        <v>0</v>
      </c>
      <c r="AF114" t="s">
        <v>219</v>
      </c>
      <c r="AG114" s="32">
        <v>7</v>
      </c>
      <c r="AH114"/>
    </row>
    <row r="115" spans="1:34" x14ac:dyDescent="0.25">
      <c r="A115" t="s">
        <v>1231</v>
      </c>
      <c r="B115" t="s">
        <v>629</v>
      </c>
      <c r="C115" t="s">
        <v>1036</v>
      </c>
      <c r="D115" t="s">
        <v>1129</v>
      </c>
      <c r="E115" s="31">
        <v>43.141304347826086</v>
      </c>
      <c r="F115" s="31">
        <v>4.7990199042579995</v>
      </c>
      <c r="G115" s="31">
        <v>4.4827563618039816</v>
      </c>
      <c r="H115" s="31">
        <v>0.93285462333081381</v>
      </c>
      <c r="I115" s="31">
        <v>0.62610229276895946</v>
      </c>
      <c r="J115" s="31">
        <v>207.03597826086957</v>
      </c>
      <c r="K115" s="31">
        <v>193.39195652173916</v>
      </c>
      <c r="L115" s="31">
        <v>40.244565217391305</v>
      </c>
      <c r="M115" s="31">
        <v>27.010869565217391</v>
      </c>
      <c r="N115" s="31">
        <v>9.4076086956521738</v>
      </c>
      <c r="O115" s="31">
        <v>3.8260869565217392</v>
      </c>
      <c r="P115" s="31">
        <v>30.901630434782607</v>
      </c>
      <c r="Q115" s="31">
        <v>30.491304347826084</v>
      </c>
      <c r="R115" s="31">
        <v>0.41032608695652173</v>
      </c>
      <c r="S115" s="31">
        <v>135.88978260869567</v>
      </c>
      <c r="T115" s="31">
        <v>125.78923913043481</v>
      </c>
      <c r="U115" s="31">
        <v>1.8967391304347827</v>
      </c>
      <c r="V115" s="31">
        <v>8.2038043478260878</v>
      </c>
      <c r="W115" s="31">
        <v>60.402826086956509</v>
      </c>
      <c r="X115" s="31">
        <v>0.70923913043478259</v>
      </c>
      <c r="Y115" s="31">
        <v>0</v>
      </c>
      <c r="Z115" s="31">
        <v>0</v>
      </c>
      <c r="AA115" s="31">
        <v>6.401630434782609</v>
      </c>
      <c r="AB115" s="31">
        <v>0.41032608695652173</v>
      </c>
      <c r="AC115" s="31">
        <v>52.881630434782593</v>
      </c>
      <c r="AD115" s="31">
        <v>0</v>
      </c>
      <c r="AE115" s="31">
        <v>0</v>
      </c>
      <c r="AF115" t="s">
        <v>201</v>
      </c>
      <c r="AG115" s="32">
        <v>7</v>
      </c>
      <c r="AH115"/>
    </row>
    <row r="116" spans="1:34" x14ac:dyDescent="0.25">
      <c r="A116" t="s">
        <v>1231</v>
      </c>
      <c r="B116" t="s">
        <v>529</v>
      </c>
      <c r="C116" t="s">
        <v>975</v>
      </c>
      <c r="D116" t="s">
        <v>1200</v>
      </c>
      <c r="E116" s="31">
        <v>35.608695652173914</v>
      </c>
      <c r="F116" s="31">
        <v>2.8475732600732599</v>
      </c>
      <c r="G116" s="31">
        <v>2.6610439560439563</v>
      </c>
      <c r="H116" s="31">
        <v>0.5350335775335775</v>
      </c>
      <c r="I116" s="31">
        <v>0.34850427350427343</v>
      </c>
      <c r="J116" s="31">
        <v>101.39836956521739</v>
      </c>
      <c r="K116" s="31">
        <v>94.756304347826102</v>
      </c>
      <c r="L116" s="31">
        <v>19.051847826086956</v>
      </c>
      <c r="M116" s="31">
        <v>12.40978260869565</v>
      </c>
      <c r="N116" s="31">
        <v>3.1556521739130434</v>
      </c>
      <c r="O116" s="31">
        <v>3.4864130434782608</v>
      </c>
      <c r="P116" s="31">
        <v>22.393152173913045</v>
      </c>
      <c r="Q116" s="31">
        <v>22.393152173913045</v>
      </c>
      <c r="R116" s="31">
        <v>0</v>
      </c>
      <c r="S116" s="31">
        <v>59.953369565217393</v>
      </c>
      <c r="T116" s="31">
        <v>53.94989130434783</v>
      </c>
      <c r="U116" s="31">
        <v>0</v>
      </c>
      <c r="V116" s="31">
        <v>6.0034782608695645</v>
      </c>
      <c r="W116" s="31">
        <v>20.800760869565217</v>
      </c>
      <c r="X116" s="31">
        <v>2.5788043478260869</v>
      </c>
      <c r="Y116" s="31">
        <v>0</v>
      </c>
      <c r="Z116" s="31">
        <v>0.96467391304347827</v>
      </c>
      <c r="AA116" s="31">
        <v>9.5054347826086953</v>
      </c>
      <c r="AB116" s="31">
        <v>0</v>
      </c>
      <c r="AC116" s="31">
        <v>7.7518478260869559</v>
      </c>
      <c r="AD116" s="31">
        <v>0</v>
      </c>
      <c r="AE116" s="31">
        <v>0</v>
      </c>
      <c r="AF116" t="s">
        <v>100</v>
      </c>
      <c r="AG116" s="32">
        <v>7</v>
      </c>
      <c r="AH116"/>
    </row>
    <row r="117" spans="1:34" x14ac:dyDescent="0.25">
      <c r="A117" t="s">
        <v>1231</v>
      </c>
      <c r="B117" t="s">
        <v>444</v>
      </c>
      <c r="C117" t="s">
        <v>915</v>
      </c>
      <c r="D117" t="s">
        <v>1178</v>
      </c>
      <c r="E117" s="31">
        <v>39.228260869565219</v>
      </c>
      <c r="F117" s="31">
        <v>3.2541535051260744</v>
      </c>
      <c r="G117" s="31">
        <v>3.0800443336104188</v>
      </c>
      <c r="H117" s="31">
        <v>0.78569963978941526</v>
      </c>
      <c r="I117" s="31">
        <v>0.61159046827375985</v>
      </c>
      <c r="J117" s="31">
        <v>127.65478260869568</v>
      </c>
      <c r="K117" s="31">
        <v>120.82478260869567</v>
      </c>
      <c r="L117" s="31">
        <v>30.821630434782605</v>
      </c>
      <c r="M117" s="31">
        <v>23.991630434782603</v>
      </c>
      <c r="N117" s="31">
        <v>3.9232608695652176</v>
      </c>
      <c r="O117" s="31">
        <v>2.906739130434782</v>
      </c>
      <c r="P117" s="31">
        <v>17.507282608695657</v>
      </c>
      <c r="Q117" s="31">
        <v>17.507282608695657</v>
      </c>
      <c r="R117" s="31">
        <v>0</v>
      </c>
      <c r="S117" s="31">
        <v>79.325869565217417</v>
      </c>
      <c r="T117" s="31">
        <v>67.000108695652202</v>
      </c>
      <c r="U117" s="31">
        <v>0</v>
      </c>
      <c r="V117" s="31">
        <v>12.325760869565221</v>
      </c>
      <c r="W117" s="31">
        <v>27.550108695652174</v>
      </c>
      <c r="X117" s="31">
        <v>0.38641304347826083</v>
      </c>
      <c r="Y117" s="31">
        <v>0</v>
      </c>
      <c r="Z117" s="31">
        <v>0</v>
      </c>
      <c r="AA117" s="31">
        <v>2.0592391304347828</v>
      </c>
      <c r="AB117" s="31">
        <v>0</v>
      </c>
      <c r="AC117" s="31">
        <v>23.863152173913043</v>
      </c>
      <c r="AD117" s="31">
        <v>0</v>
      </c>
      <c r="AE117" s="31">
        <v>1.2413043478260868</v>
      </c>
      <c r="AF117" t="s">
        <v>14</v>
      </c>
      <c r="AG117" s="32">
        <v>7</v>
      </c>
      <c r="AH117"/>
    </row>
    <row r="118" spans="1:34" x14ac:dyDescent="0.25">
      <c r="A118" t="s">
        <v>1231</v>
      </c>
      <c r="B118" t="s">
        <v>613</v>
      </c>
      <c r="C118" t="s">
        <v>1022</v>
      </c>
      <c r="D118" t="s">
        <v>1214</v>
      </c>
      <c r="E118" s="31">
        <v>39.728260869565219</v>
      </c>
      <c r="F118" s="31">
        <v>3.3036935704514354</v>
      </c>
      <c r="G118" s="31">
        <v>2.9692886456908347</v>
      </c>
      <c r="H118" s="31">
        <v>0.69849521203830367</v>
      </c>
      <c r="I118" s="31">
        <v>0.48488372093023252</v>
      </c>
      <c r="J118" s="31">
        <v>131.24999999999997</v>
      </c>
      <c r="K118" s="31">
        <v>117.96467391304348</v>
      </c>
      <c r="L118" s="31">
        <v>27.75</v>
      </c>
      <c r="M118" s="31">
        <v>19.263586956521738</v>
      </c>
      <c r="N118" s="31">
        <v>4.1657608695652177</v>
      </c>
      <c r="O118" s="31">
        <v>4.3206521739130439</v>
      </c>
      <c r="P118" s="31">
        <v>29.635869565217391</v>
      </c>
      <c r="Q118" s="31">
        <v>24.836956521739129</v>
      </c>
      <c r="R118" s="31">
        <v>4.7989130434782608</v>
      </c>
      <c r="S118" s="31">
        <v>73.864130434782609</v>
      </c>
      <c r="T118" s="31">
        <v>71.855978260869563</v>
      </c>
      <c r="U118" s="31">
        <v>0</v>
      </c>
      <c r="V118" s="31">
        <v>2.0081521739130435</v>
      </c>
      <c r="W118" s="31">
        <v>11.834239130434783</v>
      </c>
      <c r="X118" s="31">
        <v>8.4239130434782608E-2</v>
      </c>
      <c r="Y118" s="31">
        <v>0</v>
      </c>
      <c r="Z118" s="31">
        <v>0</v>
      </c>
      <c r="AA118" s="31">
        <v>0</v>
      </c>
      <c r="AB118" s="31">
        <v>0</v>
      </c>
      <c r="AC118" s="31">
        <v>11.75</v>
      </c>
      <c r="AD118" s="31">
        <v>0</v>
      </c>
      <c r="AE118" s="31">
        <v>0</v>
      </c>
      <c r="AF118" t="s">
        <v>185</v>
      </c>
      <c r="AG118" s="32">
        <v>7</v>
      </c>
      <c r="AH118"/>
    </row>
    <row r="119" spans="1:34" x14ac:dyDescent="0.25">
      <c r="A119" t="s">
        <v>1231</v>
      </c>
      <c r="B119" t="s">
        <v>696</v>
      </c>
      <c r="C119" t="s">
        <v>1073</v>
      </c>
      <c r="D119" t="s">
        <v>1209</v>
      </c>
      <c r="E119" s="31">
        <v>37.782608695652172</v>
      </c>
      <c r="F119" s="31">
        <v>2.8113492520138093</v>
      </c>
      <c r="G119" s="31">
        <v>2.4946058688147295</v>
      </c>
      <c r="H119" s="31">
        <v>0.73453682393555819</v>
      </c>
      <c r="I119" s="31">
        <v>0.41779344073647873</v>
      </c>
      <c r="J119" s="31">
        <v>106.22010869565219</v>
      </c>
      <c r="K119" s="31">
        <v>94.252717391304344</v>
      </c>
      <c r="L119" s="31">
        <v>27.752717391304348</v>
      </c>
      <c r="M119" s="31">
        <v>15.785326086956522</v>
      </c>
      <c r="N119" s="31">
        <v>6.4510869565217392</v>
      </c>
      <c r="O119" s="31">
        <v>5.5163043478260869</v>
      </c>
      <c r="P119" s="31">
        <v>15.084239130434783</v>
      </c>
      <c r="Q119" s="31">
        <v>15.084239130434783</v>
      </c>
      <c r="R119" s="31">
        <v>0</v>
      </c>
      <c r="S119" s="31">
        <v>63.383152173913047</v>
      </c>
      <c r="T119" s="31">
        <v>63.383152173913047</v>
      </c>
      <c r="U119" s="31">
        <v>0</v>
      </c>
      <c r="V119" s="31">
        <v>0</v>
      </c>
      <c r="W119" s="31">
        <v>0.97826086956521741</v>
      </c>
      <c r="X119" s="31">
        <v>0.25</v>
      </c>
      <c r="Y119" s="31">
        <v>0</v>
      </c>
      <c r="Z119" s="31">
        <v>0</v>
      </c>
      <c r="AA119" s="31">
        <v>0</v>
      </c>
      <c r="AB119" s="31">
        <v>0</v>
      </c>
      <c r="AC119" s="31">
        <v>0.72826086956521741</v>
      </c>
      <c r="AD119" s="31">
        <v>0</v>
      </c>
      <c r="AE119" s="31">
        <v>0</v>
      </c>
      <c r="AF119" t="s">
        <v>268</v>
      </c>
      <c r="AG119" s="32">
        <v>7</v>
      </c>
      <c r="AH119"/>
    </row>
    <row r="120" spans="1:34" x14ac:dyDescent="0.25">
      <c r="A120" t="s">
        <v>1231</v>
      </c>
      <c r="B120" t="s">
        <v>778</v>
      </c>
      <c r="C120" t="s">
        <v>911</v>
      </c>
      <c r="D120" t="s">
        <v>1176</v>
      </c>
      <c r="E120" s="31">
        <v>58.771739130434781</v>
      </c>
      <c r="F120" s="31">
        <v>3.795881265026817</v>
      </c>
      <c r="G120" s="31">
        <v>3.5251211392639168</v>
      </c>
      <c r="H120" s="31">
        <v>0.67741816164231561</v>
      </c>
      <c r="I120" s="31">
        <v>0.40665803587941562</v>
      </c>
      <c r="J120" s="31">
        <v>223.09054347826086</v>
      </c>
      <c r="K120" s="31">
        <v>207.17749999999998</v>
      </c>
      <c r="L120" s="31">
        <v>39.813043478260873</v>
      </c>
      <c r="M120" s="31">
        <v>23.900000000000002</v>
      </c>
      <c r="N120" s="31">
        <v>10.434782608695652</v>
      </c>
      <c r="O120" s="31">
        <v>5.4782608695652177</v>
      </c>
      <c r="P120" s="31">
        <v>44.153804347826089</v>
      </c>
      <c r="Q120" s="31">
        <v>44.153804347826089</v>
      </c>
      <c r="R120" s="31">
        <v>0</v>
      </c>
      <c r="S120" s="31">
        <v>139.12369565217389</v>
      </c>
      <c r="T120" s="31">
        <v>139.12369565217389</v>
      </c>
      <c r="U120" s="31">
        <v>0</v>
      </c>
      <c r="V120" s="31">
        <v>0</v>
      </c>
      <c r="W120" s="31">
        <v>0</v>
      </c>
      <c r="X120" s="31">
        <v>0</v>
      </c>
      <c r="Y120" s="31">
        <v>0</v>
      </c>
      <c r="Z120" s="31">
        <v>0</v>
      </c>
      <c r="AA120" s="31">
        <v>0</v>
      </c>
      <c r="AB120" s="31">
        <v>0</v>
      </c>
      <c r="AC120" s="31">
        <v>0</v>
      </c>
      <c r="AD120" s="31">
        <v>0</v>
      </c>
      <c r="AE120" s="31">
        <v>0</v>
      </c>
      <c r="AF120" t="s">
        <v>352</v>
      </c>
      <c r="AG120" s="32">
        <v>7</v>
      </c>
      <c r="AH120"/>
    </row>
    <row r="121" spans="1:34" x14ac:dyDescent="0.25">
      <c r="A121" t="s">
        <v>1231</v>
      </c>
      <c r="B121" t="s">
        <v>726</v>
      </c>
      <c r="C121" t="s">
        <v>1085</v>
      </c>
      <c r="D121" t="s">
        <v>1144</v>
      </c>
      <c r="E121" s="31">
        <v>34.141304347826086</v>
      </c>
      <c r="F121" s="31">
        <v>3.2800604902897161</v>
      </c>
      <c r="G121" s="31">
        <v>3.1827984718242592</v>
      </c>
      <c r="H121" s="31">
        <v>0.77252467367080546</v>
      </c>
      <c r="I121" s="31">
        <v>0.67526265520534867</v>
      </c>
      <c r="J121" s="31">
        <v>111.98554347826085</v>
      </c>
      <c r="K121" s="31">
        <v>108.6648913043478</v>
      </c>
      <c r="L121" s="31">
        <v>26.375</v>
      </c>
      <c r="M121" s="31">
        <v>23.054347826086957</v>
      </c>
      <c r="N121" s="31">
        <v>0.27717391304347827</v>
      </c>
      <c r="O121" s="31">
        <v>3.0434782608695654</v>
      </c>
      <c r="P121" s="31">
        <v>14.559782608695652</v>
      </c>
      <c r="Q121" s="31">
        <v>14.559782608695652</v>
      </c>
      <c r="R121" s="31">
        <v>0</v>
      </c>
      <c r="S121" s="31">
        <v>71.050760869565195</v>
      </c>
      <c r="T121" s="31">
        <v>65.140434782608679</v>
      </c>
      <c r="U121" s="31">
        <v>0</v>
      </c>
      <c r="V121" s="31">
        <v>5.9103260869565215</v>
      </c>
      <c r="W121" s="31">
        <v>14.183913043478261</v>
      </c>
      <c r="X121" s="31">
        <v>0</v>
      </c>
      <c r="Y121" s="31">
        <v>0.27717391304347827</v>
      </c>
      <c r="Z121" s="31">
        <v>0</v>
      </c>
      <c r="AA121" s="31">
        <v>6.7934782608695649E-2</v>
      </c>
      <c r="AB121" s="31">
        <v>0</v>
      </c>
      <c r="AC121" s="31">
        <v>13.838804347826088</v>
      </c>
      <c r="AD121" s="31">
        <v>0</v>
      </c>
      <c r="AE121" s="31">
        <v>0</v>
      </c>
      <c r="AF121" t="s">
        <v>298</v>
      </c>
      <c r="AG121" s="32">
        <v>7</v>
      </c>
      <c r="AH121"/>
    </row>
    <row r="122" spans="1:34" x14ac:dyDescent="0.25">
      <c r="A122" t="s">
        <v>1231</v>
      </c>
      <c r="B122" t="s">
        <v>754</v>
      </c>
      <c r="C122" t="s">
        <v>964</v>
      </c>
      <c r="D122" t="s">
        <v>1140</v>
      </c>
      <c r="E122" s="31">
        <v>70.913043478260875</v>
      </c>
      <c r="F122" s="31">
        <v>3.5500275904353158</v>
      </c>
      <c r="G122" s="31">
        <v>3.2743148375229918</v>
      </c>
      <c r="H122" s="31">
        <v>0.96198191293684876</v>
      </c>
      <c r="I122" s="31">
        <v>0.68626916002452498</v>
      </c>
      <c r="J122" s="31">
        <v>251.74326086956523</v>
      </c>
      <c r="K122" s="31">
        <v>232.19163043478261</v>
      </c>
      <c r="L122" s="31">
        <v>68.217065217391323</v>
      </c>
      <c r="M122" s="31">
        <v>48.665434782608706</v>
      </c>
      <c r="N122" s="31">
        <v>14.597826086956522</v>
      </c>
      <c r="O122" s="31">
        <v>4.9538043478260869</v>
      </c>
      <c r="P122" s="31">
        <v>27.155217391304358</v>
      </c>
      <c r="Q122" s="31">
        <v>27.155217391304358</v>
      </c>
      <c r="R122" s="31">
        <v>0</v>
      </c>
      <c r="S122" s="31">
        <v>156.37097826086955</v>
      </c>
      <c r="T122" s="31">
        <v>137.26815217391302</v>
      </c>
      <c r="U122" s="31">
        <v>0</v>
      </c>
      <c r="V122" s="31">
        <v>19.102826086956519</v>
      </c>
      <c r="W122" s="31">
        <v>2.1385869565217392</v>
      </c>
      <c r="X122" s="31">
        <v>0</v>
      </c>
      <c r="Y122" s="31">
        <v>0</v>
      </c>
      <c r="Z122" s="31">
        <v>0</v>
      </c>
      <c r="AA122" s="31">
        <v>1.0163043478260869</v>
      </c>
      <c r="AB122" s="31">
        <v>0</v>
      </c>
      <c r="AC122" s="31">
        <v>1.1222826086956521</v>
      </c>
      <c r="AD122" s="31">
        <v>0</v>
      </c>
      <c r="AE122" s="31">
        <v>0</v>
      </c>
      <c r="AF122" t="s">
        <v>328</v>
      </c>
      <c r="AG122" s="32">
        <v>7</v>
      </c>
      <c r="AH122"/>
    </row>
    <row r="123" spans="1:34" x14ac:dyDescent="0.25">
      <c r="A123" t="s">
        <v>1231</v>
      </c>
      <c r="B123" t="s">
        <v>660</v>
      </c>
      <c r="C123" t="s">
        <v>1056</v>
      </c>
      <c r="D123" t="s">
        <v>1195</v>
      </c>
      <c r="E123" s="31">
        <v>41.641304347826086</v>
      </c>
      <c r="F123" s="31">
        <v>3.1605324980422873</v>
      </c>
      <c r="G123" s="31">
        <v>3.0331506134168627</v>
      </c>
      <c r="H123" s="31">
        <v>0.58685721743670061</v>
      </c>
      <c r="I123" s="31">
        <v>0.45947533281127645</v>
      </c>
      <c r="J123" s="31">
        <v>131.60869565217394</v>
      </c>
      <c r="K123" s="31">
        <v>126.30434782608697</v>
      </c>
      <c r="L123" s="31">
        <v>24.4375</v>
      </c>
      <c r="M123" s="31">
        <v>19.133152173913043</v>
      </c>
      <c r="N123" s="31">
        <v>0</v>
      </c>
      <c r="O123" s="31">
        <v>5.3043478260869561</v>
      </c>
      <c r="P123" s="31">
        <v>20.894021739130434</v>
      </c>
      <c r="Q123" s="31">
        <v>20.894021739130434</v>
      </c>
      <c r="R123" s="31">
        <v>0</v>
      </c>
      <c r="S123" s="31">
        <v>86.277173913043484</v>
      </c>
      <c r="T123" s="31">
        <v>86.277173913043484</v>
      </c>
      <c r="U123" s="31">
        <v>0</v>
      </c>
      <c r="V123" s="31">
        <v>0</v>
      </c>
      <c r="W123" s="31">
        <v>14.274456521739131</v>
      </c>
      <c r="X123" s="31">
        <v>0.54347826086956519</v>
      </c>
      <c r="Y123" s="31">
        <v>0</v>
      </c>
      <c r="Z123" s="31">
        <v>0</v>
      </c>
      <c r="AA123" s="31">
        <v>8.3288043478260878</v>
      </c>
      <c r="AB123" s="31">
        <v>0</v>
      </c>
      <c r="AC123" s="31">
        <v>5.4021739130434785</v>
      </c>
      <c r="AD123" s="31">
        <v>0</v>
      </c>
      <c r="AE123" s="31">
        <v>0</v>
      </c>
      <c r="AF123" t="s">
        <v>232</v>
      </c>
      <c r="AG123" s="32">
        <v>7</v>
      </c>
      <c r="AH123"/>
    </row>
    <row r="124" spans="1:34" x14ac:dyDescent="0.25">
      <c r="A124" t="s">
        <v>1231</v>
      </c>
      <c r="B124" t="s">
        <v>674</v>
      </c>
      <c r="C124" t="s">
        <v>925</v>
      </c>
      <c r="D124" t="s">
        <v>1157</v>
      </c>
      <c r="E124" s="31">
        <v>36.815217391304351</v>
      </c>
      <c r="F124" s="31">
        <v>3.7069560082669022</v>
      </c>
      <c r="G124" s="31">
        <v>3.5937850605255379</v>
      </c>
      <c r="H124" s="31">
        <v>0.78224092116917621</v>
      </c>
      <c r="I124" s="31">
        <v>0.66906997342781216</v>
      </c>
      <c r="J124" s="31">
        <v>136.47239130434781</v>
      </c>
      <c r="K124" s="31">
        <v>132.30597826086955</v>
      </c>
      <c r="L124" s="31">
        <v>28.798369565217392</v>
      </c>
      <c r="M124" s="31">
        <v>24.631956521739131</v>
      </c>
      <c r="N124" s="31">
        <v>0</v>
      </c>
      <c r="O124" s="31">
        <v>4.1664130434782605</v>
      </c>
      <c r="P124" s="31">
        <v>23.210869565217386</v>
      </c>
      <c r="Q124" s="31">
        <v>23.210869565217386</v>
      </c>
      <c r="R124" s="31">
        <v>0</v>
      </c>
      <c r="S124" s="31">
        <v>84.463152173913059</v>
      </c>
      <c r="T124" s="31">
        <v>74.186956521739134</v>
      </c>
      <c r="U124" s="31">
        <v>7.3763043478260881</v>
      </c>
      <c r="V124" s="31">
        <v>2.8998913043478258</v>
      </c>
      <c r="W124" s="31">
        <v>23.497282608695656</v>
      </c>
      <c r="X124" s="31">
        <v>3.1168478260869565</v>
      </c>
      <c r="Y124" s="31">
        <v>0</v>
      </c>
      <c r="Z124" s="31">
        <v>0</v>
      </c>
      <c r="AA124" s="31">
        <v>0.67663043478260865</v>
      </c>
      <c r="AB124" s="31">
        <v>0</v>
      </c>
      <c r="AC124" s="31">
        <v>18.296195652173914</v>
      </c>
      <c r="AD124" s="31">
        <v>0</v>
      </c>
      <c r="AE124" s="31">
        <v>1.4076086956521738</v>
      </c>
      <c r="AF124" t="s">
        <v>246</v>
      </c>
      <c r="AG124" s="32">
        <v>7</v>
      </c>
      <c r="AH124"/>
    </row>
    <row r="125" spans="1:34" x14ac:dyDescent="0.25">
      <c r="A125" t="s">
        <v>1231</v>
      </c>
      <c r="B125" t="s">
        <v>553</v>
      </c>
      <c r="C125" t="s">
        <v>985</v>
      </c>
      <c r="D125" t="s">
        <v>1185</v>
      </c>
      <c r="E125" s="31">
        <v>35.489130434782609</v>
      </c>
      <c r="F125" s="31">
        <v>3.5995620214395103</v>
      </c>
      <c r="G125" s="31">
        <v>2.9059264931087294</v>
      </c>
      <c r="H125" s="31">
        <v>0.83409800918836141</v>
      </c>
      <c r="I125" s="31">
        <v>0.43033078101071975</v>
      </c>
      <c r="J125" s="31">
        <v>127.74532608695654</v>
      </c>
      <c r="K125" s="31">
        <v>103.1288043478261</v>
      </c>
      <c r="L125" s="31">
        <v>29.60141304347826</v>
      </c>
      <c r="M125" s="31">
        <v>15.272065217391305</v>
      </c>
      <c r="N125" s="31">
        <v>8.4271739130434788</v>
      </c>
      <c r="O125" s="31">
        <v>5.9021739130434785</v>
      </c>
      <c r="P125" s="31">
        <v>14.102391304347826</v>
      </c>
      <c r="Q125" s="31">
        <v>3.8152173913043477</v>
      </c>
      <c r="R125" s="31">
        <v>10.287173913043478</v>
      </c>
      <c r="S125" s="31">
        <v>84.041521739130445</v>
      </c>
      <c r="T125" s="31">
        <v>72.783586956521759</v>
      </c>
      <c r="U125" s="31">
        <v>0</v>
      </c>
      <c r="V125" s="31">
        <v>11.257934782608693</v>
      </c>
      <c r="W125" s="31">
        <v>16.162826086956528</v>
      </c>
      <c r="X125" s="31">
        <v>0</v>
      </c>
      <c r="Y125" s="31">
        <v>0</v>
      </c>
      <c r="Z125" s="31">
        <v>0</v>
      </c>
      <c r="AA125" s="31">
        <v>3.8152173913043477</v>
      </c>
      <c r="AB125" s="31">
        <v>0</v>
      </c>
      <c r="AC125" s="31">
        <v>12.347608695652179</v>
      </c>
      <c r="AD125" s="31">
        <v>0</v>
      </c>
      <c r="AE125" s="31">
        <v>0</v>
      </c>
      <c r="AF125" t="s">
        <v>124</v>
      </c>
      <c r="AG125" s="32">
        <v>7</v>
      </c>
      <c r="AH125"/>
    </row>
    <row r="126" spans="1:34" x14ac:dyDescent="0.25">
      <c r="A126" t="s">
        <v>1231</v>
      </c>
      <c r="B126" t="s">
        <v>545</v>
      </c>
      <c r="C126" t="s">
        <v>907</v>
      </c>
      <c r="D126" t="s">
        <v>1148</v>
      </c>
      <c r="E126" s="31">
        <v>59.967391304347828</v>
      </c>
      <c r="F126" s="31">
        <v>3.4428529998187418</v>
      </c>
      <c r="G126" s="31">
        <v>3.2619575856443714</v>
      </c>
      <c r="H126" s="31">
        <v>0.5447290193945985</v>
      </c>
      <c r="I126" s="31">
        <v>0.40407286568787387</v>
      </c>
      <c r="J126" s="31">
        <v>206.45891304347825</v>
      </c>
      <c r="K126" s="31">
        <v>195.61108695652172</v>
      </c>
      <c r="L126" s="31">
        <v>32.665978260869565</v>
      </c>
      <c r="M126" s="31">
        <v>24.231195652173916</v>
      </c>
      <c r="N126" s="31">
        <v>4.6956521739130439</v>
      </c>
      <c r="O126" s="31">
        <v>3.7391304347826089</v>
      </c>
      <c r="P126" s="31">
        <v>29.066086956521751</v>
      </c>
      <c r="Q126" s="31">
        <v>26.65304347826088</v>
      </c>
      <c r="R126" s="31">
        <v>2.4130434782608696</v>
      </c>
      <c r="S126" s="31">
        <v>144.72684782608692</v>
      </c>
      <c r="T126" s="31">
        <v>112.58043478260865</v>
      </c>
      <c r="U126" s="31">
        <v>5.757391304347828</v>
      </c>
      <c r="V126" s="31">
        <v>26.389021739130445</v>
      </c>
      <c r="W126" s="31">
        <v>0.125</v>
      </c>
      <c r="X126" s="31">
        <v>0</v>
      </c>
      <c r="Y126" s="31">
        <v>0</v>
      </c>
      <c r="Z126" s="31">
        <v>0</v>
      </c>
      <c r="AA126" s="31">
        <v>0.125</v>
      </c>
      <c r="AB126" s="31">
        <v>0</v>
      </c>
      <c r="AC126" s="31">
        <v>0</v>
      </c>
      <c r="AD126" s="31">
        <v>0</v>
      </c>
      <c r="AE126" s="31">
        <v>0</v>
      </c>
      <c r="AF126" t="s">
        <v>116</v>
      </c>
      <c r="AG126" s="32">
        <v>7</v>
      </c>
      <c r="AH126"/>
    </row>
    <row r="127" spans="1:34" x14ac:dyDescent="0.25">
      <c r="A127" t="s">
        <v>1231</v>
      </c>
      <c r="B127" t="s">
        <v>579</v>
      </c>
      <c r="C127" t="s">
        <v>998</v>
      </c>
      <c r="D127" t="s">
        <v>1191</v>
      </c>
      <c r="E127" s="31">
        <v>35.065217391304351</v>
      </c>
      <c r="F127" s="31">
        <v>3.1438158710477362</v>
      </c>
      <c r="G127" s="31">
        <v>3.0683353998760063</v>
      </c>
      <c r="H127" s="31">
        <v>0.59774023558586487</v>
      </c>
      <c r="I127" s="31">
        <v>0.52225976441413513</v>
      </c>
      <c r="J127" s="31">
        <v>110.23858695652171</v>
      </c>
      <c r="K127" s="31">
        <v>107.59184782608693</v>
      </c>
      <c r="L127" s="31">
        <v>20.959891304347828</v>
      </c>
      <c r="M127" s="31">
        <v>18.313152173913046</v>
      </c>
      <c r="N127" s="31">
        <v>0</v>
      </c>
      <c r="O127" s="31">
        <v>2.6467391304347827</v>
      </c>
      <c r="P127" s="31">
        <v>10.262173913043478</v>
      </c>
      <c r="Q127" s="31">
        <v>10.262173913043478</v>
      </c>
      <c r="R127" s="31">
        <v>0</v>
      </c>
      <c r="S127" s="31">
        <v>79.016521739130411</v>
      </c>
      <c r="T127" s="31">
        <v>64.210869565217365</v>
      </c>
      <c r="U127" s="31">
        <v>0.78402173913043471</v>
      </c>
      <c r="V127" s="31">
        <v>14.021630434782612</v>
      </c>
      <c r="W127" s="31">
        <v>6.8314130434782605</v>
      </c>
      <c r="X127" s="31">
        <v>0.89249999999999996</v>
      </c>
      <c r="Y127" s="31">
        <v>0</v>
      </c>
      <c r="Z127" s="31">
        <v>0</v>
      </c>
      <c r="AA127" s="31">
        <v>4.4130434782608692</v>
      </c>
      <c r="AB127" s="31">
        <v>0</v>
      </c>
      <c r="AC127" s="31">
        <v>1.5258695652173913</v>
      </c>
      <c r="AD127" s="31">
        <v>0</v>
      </c>
      <c r="AE127" s="31">
        <v>0</v>
      </c>
      <c r="AF127" t="s">
        <v>151</v>
      </c>
      <c r="AG127" s="32">
        <v>7</v>
      </c>
      <c r="AH127"/>
    </row>
    <row r="128" spans="1:34" x14ac:dyDescent="0.25">
      <c r="A128" t="s">
        <v>1231</v>
      </c>
      <c r="B128" t="s">
        <v>450</v>
      </c>
      <c r="C128" t="s">
        <v>919</v>
      </c>
      <c r="D128" t="s">
        <v>1179</v>
      </c>
      <c r="E128" s="31">
        <v>54.086956521739133</v>
      </c>
      <c r="F128" s="31">
        <v>3.0839790996784568</v>
      </c>
      <c r="G128" s="31">
        <v>2.7369131832797429</v>
      </c>
      <c r="H128" s="31">
        <v>0.63914389067524124</v>
      </c>
      <c r="I128" s="31">
        <v>0.29207797427652737</v>
      </c>
      <c r="J128" s="31">
        <v>166.80304347826089</v>
      </c>
      <c r="K128" s="31">
        <v>148.03130434782611</v>
      </c>
      <c r="L128" s="31">
        <v>34.569347826086961</v>
      </c>
      <c r="M128" s="31">
        <v>15.797608695652178</v>
      </c>
      <c r="N128" s="31">
        <v>13.032608695652174</v>
      </c>
      <c r="O128" s="31">
        <v>5.7391304347826084</v>
      </c>
      <c r="P128" s="31">
        <v>23.460543478260867</v>
      </c>
      <c r="Q128" s="31">
        <v>23.460543478260867</v>
      </c>
      <c r="R128" s="31">
        <v>0</v>
      </c>
      <c r="S128" s="31">
        <v>108.77315217391306</v>
      </c>
      <c r="T128" s="31">
        <v>78.30978260869567</v>
      </c>
      <c r="U128" s="31">
        <v>0</v>
      </c>
      <c r="V128" s="31">
        <v>30.463369565217391</v>
      </c>
      <c r="W128" s="31">
        <v>8.6621739130434783</v>
      </c>
      <c r="X128" s="31">
        <v>5.6875</v>
      </c>
      <c r="Y128" s="31">
        <v>0</v>
      </c>
      <c r="Z128" s="31">
        <v>0</v>
      </c>
      <c r="AA128" s="31">
        <v>0</v>
      </c>
      <c r="AB128" s="31">
        <v>0</v>
      </c>
      <c r="AC128" s="31">
        <v>2.9746739130434778</v>
      </c>
      <c r="AD128" s="31">
        <v>0</v>
      </c>
      <c r="AE128" s="31">
        <v>0</v>
      </c>
      <c r="AF128" t="s">
        <v>20</v>
      </c>
      <c r="AG128" s="32">
        <v>7</v>
      </c>
      <c r="AH128"/>
    </row>
    <row r="129" spans="1:34" x14ac:dyDescent="0.25">
      <c r="A129" t="s">
        <v>1231</v>
      </c>
      <c r="B129" t="s">
        <v>840</v>
      </c>
      <c r="C129" t="s">
        <v>1024</v>
      </c>
      <c r="D129" t="s">
        <v>1123</v>
      </c>
      <c r="E129" s="31">
        <v>31.869565217391305</v>
      </c>
      <c r="F129" s="31">
        <v>4.2230491132332881</v>
      </c>
      <c r="G129" s="31">
        <v>4.1357366984993185</v>
      </c>
      <c r="H129" s="31">
        <v>0.69493519781718971</v>
      </c>
      <c r="I129" s="31">
        <v>0.60762278308321971</v>
      </c>
      <c r="J129" s="31">
        <v>134.58673913043478</v>
      </c>
      <c r="K129" s="31">
        <v>131.80413043478262</v>
      </c>
      <c r="L129" s="31">
        <v>22.147282608695654</v>
      </c>
      <c r="M129" s="31">
        <v>19.364673913043479</v>
      </c>
      <c r="N129" s="31">
        <v>0</v>
      </c>
      <c r="O129" s="31">
        <v>2.7826086956521738</v>
      </c>
      <c r="P129" s="31">
        <v>25.129891304347829</v>
      </c>
      <c r="Q129" s="31">
        <v>25.129891304347829</v>
      </c>
      <c r="R129" s="31">
        <v>0</v>
      </c>
      <c r="S129" s="31">
        <v>87.309565217391295</v>
      </c>
      <c r="T129" s="31">
        <v>87.309565217391295</v>
      </c>
      <c r="U129" s="31">
        <v>0</v>
      </c>
      <c r="V129" s="31">
        <v>0</v>
      </c>
      <c r="W129" s="31">
        <v>0</v>
      </c>
      <c r="X129" s="31">
        <v>0</v>
      </c>
      <c r="Y129" s="31">
        <v>0</v>
      </c>
      <c r="Z129" s="31">
        <v>0</v>
      </c>
      <c r="AA129" s="31">
        <v>0</v>
      </c>
      <c r="AB129" s="31">
        <v>0</v>
      </c>
      <c r="AC129" s="31">
        <v>0</v>
      </c>
      <c r="AD129" s="31">
        <v>0</v>
      </c>
      <c r="AE129" s="31">
        <v>0</v>
      </c>
      <c r="AF129" t="s">
        <v>414</v>
      </c>
      <c r="AG129" s="32">
        <v>7</v>
      </c>
      <c r="AH129"/>
    </row>
    <row r="130" spans="1:34" x14ac:dyDescent="0.25">
      <c r="A130" t="s">
        <v>1231</v>
      </c>
      <c r="B130" t="s">
        <v>560</v>
      </c>
      <c r="C130" t="s">
        <v>919</v>
      </c>
      <c r="D130" t="s">
        <v>1179</v>
      </c>
      <c r="E130" s="31">
        <v>90.25</v>
      </c>
      <c r="F130" s="31">
        <v>5.0604841623509564</v>
      </c>
      <c r="G130" s="31">
        <v>4.5569119595326981</v>
      </c>
      <c r="H130" s="31">
        <v>1.2104468264482713</v>
      </c>
      <c r="I130" s="31">
        <v>0.89082379862700201</v>
      </c>
      <c r="J130" s="31">
        <v>456.70869565217384</v>
      </c>
      <c r="K130" s="31">
        <v>411.26130434782601</v>
      </c>
      <c r="L130" s="31">
        <v>109.24282608695648</v>
      </c>
      <c r="M130" s="31">
        <v>80.396847826086926</v>
      </c>
      <c r="N130" s="31">
        <v>24.063369565217386</v>
      </c>
      <c r="O130" s="31">
        <v>4.7826086956521738</v>
      </c>
      <c r="P130" s="31">
        <v>78.13271739130434</v>
      </c>
      <c r="Q130" s="31">
        <v>61.531304347826087</v>
      </c>
      <c r="R130" s="31">
        <v>16.60141304347826</v>
      </c>
      <c r="S130" s="31">
        <v>269.33315217391299</v>
      </c>
      <c r="T130" s="31">
        <v>260.33032608695646</v>
      </c>
      <c r="U130" s="31">
        <v>9.0028260869565209</v>
      </c>
      <c r="V130" s="31">
        <v>0</v>
      </c>
      <c r="W130" s="31">
        <v>0</v>
      </c>
      <c r="X130" s="31">
        <v>0</v>
      </c>
      <c r="Y130" s="31">
        <v>0</v>
      </c>
      <c r="Z130" s="31">
        <v>0</v>
      </c>
      <c r="AA130" s="31">
        <v>0</v>
      </c>
      <c r="AB130" s="31">
        <v>0</v>
      </c>
      <c r="AC130" s="31">
        <v>0</v>
      </c>
      <c r="AD130" s="31">
        <v>0</v>
      </c>
      <c r="AE130" s="31">
        <v>0</v>
      </c>
      <c r="AF130" t="s">
        <v>131</v>
      </c>
      <c r="AG130" s="32">
        <v>7</v>
      </c>
      <c r="AH130"/>
    </row>
    <row r="131" spans="1:34" x14ac:dyDescent="0.25">
      <c r="A131" t="s">
        <v>1231</v>
      </c>
      <c r="B131" t="s">
        <v>509</v>
      </c>
      <c r="C131" t="s">
        <v>958</v>
      </c>
      <c r="D131" t="s">
        <v>1195</v>
      </c>
      <c r="E131" s="31">
        <v>37.956521739130437</v>
      </c>
      <c r="F131" s="31">
        <v>4.0145475372279495</v>
      </c>
      <c r="G131" s="31">
        <v>3.7824455899198175</v>
      </c>
      <c r="H131" s="31">
        <v>0.67753436426116831</v>
      </c>
      <c r="I131" s="31">
        <v>0.44543241695303554</v>
      </c>
      <c r="J131" s="31">
        <v>152.37826086956522</v>
      </c>
      <c r="K131" s="31">
        <v>143.5684782608696</v>
      </c>
      <c r="L131" s="31">
        <v>25.716847826086955</v>
      </c>
      <c r="M131" s="31">
        <v>16.907065217391306</v>
      </c>
      <c r="N131" s="31">
        <v>4.2826086956521738</v>
      </c>
      <c r="O131" s="31">
        <v>4.5271739130434785</v>
      </c>
      <c r="P131" s="31">
        <v>23.689239130434782</v>
      </c>
      <c r="Q131" s="31">
        <v>23.689239130434782</v>
      </c>
      <c r="R131" s="31">
        <v>0</v>
      </c>
      <c r="S131" s="31">
        <v>102.97217391304348</v>
      </c>
      <c r="T131" s="31">
        <v>87.771086956521742</v>
      </c>
      <c r="U131" s="31">
        <v>0</v>
      </c>
      <c r="V131" s="31">
        <v>15.201086956521738</v>
      </c>
      <c r="W131" s="31">
        <v>11.56304347826087</v>
      </c>
      <c r="X131" s="31">
        <v>1.8201086956521737</v>
      </c>
      <c r="Y131" s="31">
        <v>0</v>
      </c>
      <c r="Z131" s="31">
        <v>0</v>
      </c>
      <c r="AA131" s="31">
        <v>2.6104347826086958</v>
      </c>
      <c r="AB131" s="31">
        <v>0</v>
      </c>
      <c r="AC131" s="31">
        <v>7.1325000000000003</v>
      </c>
      <c r="AD131" s="31">
        <v>0</v>
      </c>
      <c r="AE131" s="31">
        <v>0</v>
      </c>
      <c r="AF131" t="s">
        <v>80</v>
      </c>
      <c r="AG131" s="32">
        <v>7</v>
      </c>
      <c r="AH131"/>
    </row>
    <row r="132" spans="1:34" x14ac:dyDescent="0.25">
      <c r="A132" t="s">
        <v>1231</v>
      </c>
      <c r="B132" t="s">
        <v>438</v>
      </c>
      <c r="C132" t="s">
        <v>891</v>
      </c>
      <c r="D132" t="s">
        <v>1174</v>
      </c>
      <c r="E132" s="31">
        <v>55.554347826086953</v>
      </c>
      <c r="F132" s="31">
        <v>4.6388964977499523</v>
      </c>
      <c r="G132" s="31">
        <v>4.6388964977499523</v>
      </c>
      <c r="H132" s="31">
        <v>0.71877910389356303</v>
      </c>
      <c r="I132" s="31">
        <v>0.71877910389356303</v>
      </c>
      <c r="J132" s="31">
        <v>257.71086956521742</v>
      </c>
      <c r="K132" s="31">
        <v>257.71086956521742</v>
      </c>
      <c r="L132" s="31">
        <v>39.931304347826092</v>
      </c>
      <c r="M132" s="31">
        <v>39.931304347826092</v>
      </c>
      <c r="N132" s="31">
        <v>0</v>
      </c>
      <c r="O132" s="31">
        <v>0</v>
      </c>
      <c r="P132" s="31">
        <v>49.398260869565227</v>
      </c>
      <c r="Q132" s="31">
        <v>49.398260869565227</v>
      </c>
      <c r="R132" s="31">
        <v>0</v>
      </c>
      <c r="S132" s="31">
        <v>168.38130434782607</v>
      </c>
      <c r="T132" s="31">
        <v>152.87684782608696</v>
      </c>
      <c r="U132" s="31">
        <v>15.504456521739121</v>
      </c>
      <c r="V132" s="31">
        <v>0</v>
      </c>
      <c r="W132" s="31">
        <v>0</v>
      </c>
      <c r="X132" s="31">
        <v>0</v>
      </c>
      <c r="Y132" s="31">
        <v>0</v>
      </c>
      <c r="Z132" s="31">
        <v>0</v>
      </c>
      <c r="AA132" s="31">
        <v>0</v>
      </c>
      <c r="AB132" s="31">
        <v>0</v>
      </c>
      <c r="AC132" s="31">
        <v>0</v>
      </c>
      <c r="AD132" s="31">
        <v>0</v>
      </c>
      <c r="AE132" s="31">
        <v>0</v>
      </c>
      <c r="AF132" t="s">
        <v>8</v>
      </c>
      <c r="AG132" s="32">
        <v>7</v>
      </c>
      <c r="AH132"/>
    </row>
    <row r="133" spans="1:34" x14ac:dyDescent="0.25">
      <c r="A133" t="s">
        <v>1231</v>
      </c>
      <c r="B133" t="s">
        <v>753</v>
      </c>
      <c r="C133" t="s">
        <v>1094</v>
      </c>
      <c r="D133" t="s">
        <v>1181</v>
      </c>
      <c r="E133" s="31">
        <v>37.869565217391305</v>
      </c>
      <c r="F133" s="31">
        <v>3.2606400688863384</v>
      </c>
      <c r="G133" s="31">
        <v>2.9573995407577507</v>
      </c>
      <c r="H133" s="31">
        <v>0.4924282433983927</v>
      </c>
      <c r="I133" s="31">
        <v>0.18918771526980482</v>
      </c>
      <c r="J133" s="31">
        <v>123.47902173913047</v>
      </c>
      <c r="K133" s="31">
        <v>111.99543478260874</v>
      </c>
      <c r="L133" s="31">
        <v>18.64804347826087</v>
      </c>
      <c r="M133" s="31">
        <v>7.1644565217391305</v>
      </c>
      <c r="N133" s="31">
        <v>5.3096739130434774</v>
      </c>
      <c r="O133" s="31">
        <v>6.1739130434782608</v>
      </c>
      <c r="P133" s="31">
        <v>30.478152173913053</v>
      </c>
      <c r="Q133" s="31">
        <v>30.478152173913053</v>
      </c>
      <c r="R133" s="31">
        <v>0</v>
      </c>
      <c r="S133" s="31">
        <v>74.352826086956554</v>
      </c>
      <c r="T133" s="31">
        <v>67.064021739130467</v>
      </c>
      <c r="U133" s="31">
        <v>0</v>
      </c>
      <c r="V133" s="31">
        <v>7.2888043478260878</v>
      </c>
      <c r="W133" s="31">
        <v>22.720108695652172</v>
      </c>
      <c r="X133" s="31">
        <v>1.826086956521739</v>
      </c>
      <c r="Y133" s="31">
        <v>0</v>
      </c>
      <c r="Z133" s="31">
        <v>0</v>
      </c>
      <c r="AA133" s="31">
        <v>10.383152173913043</v>
      </c>
      <c r="AB133" s="31">
        <v>0</v>
      </c>
      <c r="AC133" s="31">
        <v>10.510869565217391</v>
      </c>
      <c r="AD133" s="31">
        <v>0</v>
      </c>
      <c r="AE133" s="31">
        <v>0</v>
      </c>
      <c r="AF133" t="s">
        <v>327</v>
      </c>
      <c r="AG133" s="32">
        <v>7</v>
      </c>
      <c r="AH133"/>
    </row>
    <row r="134" spans="1:34" x14ac:dyDescent="0.25">
      <c r="A134" t="s">
        <v>1231</v>
      </c>
      <c r="B134" t="s">
        <v>463</v>
      </c>
      <c r="C134" t="s">
        <v>907</v>
      </c>
      <c r="D134" t="s">
        <v>1148</v>
      </c>
      <c r="E134" s="31">
        <v>55.184782608695649</v>
      </c>
      <c r="F134" s="31">
        <v>2.1077329131376805</v>
      </c>
      <c r="G134" s="31">
        <v>2.1077329131376805</v>
      </c>
      <c r="H134" s="31">
        <v>0.36117786094150084</v>
      </c>
      <c r="I134" s="31">
        <v>0.36117786094150084</v>
      </c>
      <c r="J134" s="31">
        <v>116.31478260869568</v>
      </c>
      <c r="K134" s="31">
        <v>116.31478260869568</v>
      </c>
      <c r="L134" s="31">
        <v>19.931521739130432</v>
      </c>
      <c r="M134" s="31">
        <v>19.931521739130432</v>
      </c>
      <c r="N134" s="31">
        <v>0</v>
      </c>
      <c r="O134" s="31">
        <v>0</v>
      </c>
      <c r="P134" s="31">
        <v>13.372173913043479</v>
      </c>
      <c r="Q134" s="31">
        <v>13.372173913043479</v>
      </c>
      <c r="R134" s="31">
        <v>0</v>
      </c>
      <c r="S134" s="31">
        <v>83.011086956521766</v>
      </c>
      <c r="T134" s="31">
        <v>75.597826086956545</v>
      </c>
      <c r="U134" s="31">
        <v>0</v>
      </c>
      <c r="V134" s="31">
        <v>7.4132608695652173</v>
      </c>
      <c r="W134" s="31">
        <v>35.54304347826087</v>
      </c>
      <c r="X134" s="31">
        <v>2.6713043478260872</v>
      </c>
      <c r="Y134" s="31">
        <v>0</v>
      </c>
      <c r="Z134" s="31">
        <v>0</v>
      </c>
      <c r="AA134" s="31">
        <v>5.7842391304347824</v>
      </c>
      <c r="AB134" s="31">
        <v>0</v>
      </c>
      <c r="AC134" s="31">
        <v>19.674239130434781</v>
      </c>
      <c r="AD134" s="31">
        <v>0</v>
      </c>
      <c r="AE134" s="31">
        <v>7.4132608695652173</v>
      </c>
      <c r="AF134" t="s">
        <v>33</v>
      </c>
      <c r="AG134" s="32">
        <v>7</v>
      </c>
      <c r="AH134"/>
    </row>
    <row r="135" spans="1:34" x14ac:dyDescent="0.25">
      <c r="A135" t="s">
        <v>1231</v>
      </c>
      <c r="B135" t="s">
        <v>752</v>
      </c>
      <c r="C135" t="s">
        <v>862</v>
      </c>
      <c r="D135" t="s">
        <v>1204</v>
      </c>
      <c r="E135" s="31">
        <v>60.076086956521742</v>
      </c>
      <c r="F135" s="31">
        <v>4.0548525420662198</v>
      </c>
      <c r="G135" s="31">
        <v>3.7739135154695131</v>
      </c>
      <c r="H135" s="31">
        <v>0.77605391713406913</v>
      </c>
      <c r="I135" s="31">
        <v>0.49511489053736202</v>
      </c>
      <c r="J135" s="31">
        <v>243.59967391304346</v>
      </c>
      <c r="K135" s="31">
        <v>226.72195652173914</v>
      </c>
      <c r="L135" s="31">
        <v>46.622282608695656</v>
      </c>
      <c r="M135" s="31">
        <v>29.744565217391305</v>
      </c>
      <c r="N135" s="31">
        <v>13.035326086956522</v>
      </c>
      <c r="O135" s="31">
        <v>3.8423913043478262</v>
      </c>
      <c r="P135" s="31">
        <v>34.951521739130442</v>
      </c>
      <c r="Q135" s="31">
        <v>34.951521739130442</v>
      </c>
      <c r="R135" s="31">
        <v>0</v>
      </c>
      <c r="S135" s="31">
        <v>162.02586956521739</v>
      </c>
      <c r="T135" s="31">
        <v>119.91717391304347</v>
      </c>
      <c r="U135" s="31">
        <v>0</v>
      </c>
      <c r="V135" s="31">
        <v>42.108695652173914</v>
      </c>
      <c r="W135" s="31">
        <v>35.58608695652174</v>
      </c>
      <c r="X135" s="31">
        <v>0.13043478260869565</v>
      </c>
      <c r="Y135" s="31">
        <v>0</v>
      </c>
      <c r="Z135" s="31">
        <v>0</v>
      </c>
      <c r="AA135" s="31">
        <v>8.0330434782608648</v>
      </c>
      <c r="AB135" s="31">
        <v>0</v>
      </c>
      <c r="AC135" s="31">
        <v>27.422608695652176</v>
      </c>
      <c r="AD135" s="31">
        <v>0</v>
      </c>
      <c r="AE135" s="31">
        <v>0</v>
      </c>
      <c r="AF135" t="s">
        <v>326</v>
      </c>
      <c r="AG135" s="32">
        <v>7</v>
      </c>
      <c r="AH135"/>
    </row>
    <row r="136" spans="1:34" x14ac:dyDescent="0.25">
      <c r="A136" t="s">
        <v>1231</v>
      </c>
      <c r="B136" t="s">
        <v>530</v>
      </c>
      <c r="C136" t="s">
        <v>903</v>
      </c>
      <c r="D136" t="s">
        <v>1193</v>
      </c>
      <c r="E136" s="31">
        <v>29.695652173913043</v>
      </c>
      <c r="F136" s="31">
        <v>4.2123828696925338</v>
      </c>
      <c r="G136" s="31">
        <v>3.6900658857979511</v>
      </c>
      <c r="H136" s="31">
        <v>1.0061054172767208</v>
      </c>
      <c r="I136" s="31">
        <v>0.65069912152269416</v>
      </c>
      <c r="J136" s="31">
        <v>125.08945652173915</v>
      </c>
      <c r="K136" s="31">
        <v>109.57891304347828</v>
      </c>
      <c r="L136" s="31">
        <v>29.876956521739139</v>
      </c>
      <c r="M136" s="31">
        <v>19.322934782608701</v>
      </c>
      <c r="N136" s="31">
        <v>5.3366304347826086</v>
      </c>
      <c r="O136" s="31">
        <v>5.2173913043478262</v>
      </c>
      <c r="P136" s="31">
        <v>22.420543478260868</v>
      </c>
      <c r="Q136" s="31">
        <v>17.464021739130434</v>
      </c>
      <c r="R136" s="31">
        <v>4.9565217391304346</v>
      </c>
      <c r="S136" s="31">
        <v>72.791956521739138</v>
      </c>
      <c r="T136" s="31">
        <v>65.28945652173914</v>
      </c>
      <c r="U136" s="31">
        <v>0</v>
      </c>
      <c r="V136" s="31">
        <v>7.5024999999999986</v>
      </c>
      <c r="W136" s="31">
        <v>0.46706521739130435</v>
      </c>
      <c r="X136" s="31">
        <v>0</v>
      </c>
      <c r="Y136" s="31">
        <v>0.46706521739130435</v>
      </c>
      <c r="Z136" s="31">
        <v>0</v>
      </c>
      <c r="AA136" s="31">
        <v>0</v>
      </c>
      <c r="AB136" s="31">
        <v>0</v>
      </c>
      <c r="AC136" s="31">
        <v>0</v>
      </c>
      <c r="AD136" s="31">
        <v>0</v>
      </c>
      <c r="AE136" s="31">
        <v>0</v>
      </c>
      <c r="AF136" t="s">
        <v>101</v>
      </c>
      <c r="AG136" s="32">
        <v>7</v>
      </c>
      <c r="AH136"/>
    </row>
    <row r="137" spans="1:34" x14ac:dyDescent="0.25">
      <c r="A137" t="s">
        <v>1231</v>
      </c>
      <c r="B137" t="s">
        <v>724</v>
      </c>
      <c r="C137" t="s">
        <v>921</v>
      </c>
      <c r="D137" t="s">
        <v>1181</v>
      </c>
      <c r="E137" s="31">
        <v>32.347826086956523</v>
      </c>
      <c r="F137" s="31">
        <v>3.231757392473118</v>
      </c>
      <c r="G137" s="31">
        <v>3.0334711021505374</v>
      </c>
      <c r="H137" s="31">
        <v>0.71550739247311834</v>
      </c>
      <c r="I137" s="31">
        <v>0.58378696236559147</v>
      </c>
      <c r="J137" s="31">
        <v>104.54032608695651</v>
      </c>
      <c r="K137" s="31">
        <v>98.126195652173905</v>
      </c>
      <c r="L137" s="31">
        <v>23.145108695652176</v>
      </c>
      <c r="M137" s="31">
        <v>18.884239130434786</v>
      </c>
      <c r="N137" s="31">
        <v>0</v>
      </c>
      <c r="O137" s="31">
        <v>4.2608695652173916</v>
      </c>
      <c r="P137" s="31">
        <v>26.146086956521746</v>
      </c>
      <c r="Q137" s="31">
        <v>23.99282608695653</v>
      </c>
      <c r="R137" s="31">
        <v>2.1532608695652171</v>
      </c>
      <c r="S137" s="31">
        <v>55.249130434782593</v>
      </c>
      <c r="T137" s="31">
        <v>46.672391304347812</v>
      </c>
      <c r="U137" s="31">
        <v>7.7751086956521718</v>
      </c>
      <c r="V137" s="31">
        <v>0.80163043478260865</v>
      </c>
      <c r="W137" s="31">
        <v>0</v>
      </c>
      <c r="X137" s="31">
        <v>0</v>
      </c>
      <c r="Y137" s="31">
        <v>0</v>
      </c>
      <c r="Z137" s="31">
        <v>0</v>
      </c>
      <c r="AA137" s="31">
        <v>0</v>
      </c>
      <c r="AB137" s="31">
        <v>0</v>
      </c>
      <c r="AC137" s="31">
        <v>0</v>
      </c>
      <c r="AD137" s="31">
        <v>0</v>
      </c>
      <c r="AE137" s="31">
        <v>0</v>
      </c>
      <c r="AF137" t="s">
        <v>296</v>
      </c>
      <c r="AG137" s="32">
        <v>7</v>
      </c>
      <c r="AH137"/>
    </row>
    <row r="138" spans="1:34" x14ac:dyDescent="0.25">
      <c r="A138" t="s">
        <v>1231</v>
      </c>
      <c r="B138" t="s">
        <v>733</v>
      </c>
      <c r="C138" t="s">
        <v>875</v>
      </c>
      <c r="D138" t="s">
        <v>1171</v>
      </c>
      <c r="E138" s="31">
        <v>101.75</v>
      </c>
      <c r="F138" s="31">
        <v>3.8293601110992408</v>
      </c>
      <c r="G138" s="31">
        <v>3.4423288110244621</v>
      </c>
      <c r="H138" s="31">
        <v>0.7881636577288752</v>
      </c>
      <c r="I138" s="31">
        <v>0.45807071894028417</v>
      </c>
      <c r="J138" s="31">
        <v>389.63739130434777</v>
      </c>
      <c r="K138" s="31">
        <v>350.25695652173903</v>
      </c>
      <c r="L138" s="31">
        <v>80.195652173913047</v>
      </c>
      <c r="M138" s="31">
        <v>46.608695652173914</v>
      </c>
      <c r="N138" s="31">
        <v>28.630434782608695</v>
      </c>
      <c r="O138" s="31">
        <v>4.9565217391304346</v>
      </c>
      <c r="P138" s="31">
        <v>62.1875</v>
      </c>
      <c r="Q138" s="31">
        <v>56.394021739130437</v>
      </c>
      <c r="R138" s="31">
        <v>5.7934782608695654</v>
      </c>
      <c r="S138" s="31">
        <v>247.25423913043474</v>
      </c>
      <c r="T138" s="31">
        <v>221.92543478260865</v>
      </c>
      <c r="U138" s="31">
        <v>0</v>
      </c>
      <c r="V138" s="31">
        <v>25.328804347826086</v>
      </c>
      <c r="W138" s="31">
        <v>2.2826086956521738</v>
      </c>
      <c r="X138" s="31">
        <v>0</v>
      </c>
      <c r="Y138" s="31">
        <v>0</v>
      </c>
      <c r="Z138" s="31">
        <v>0</v>
      </c>
      <c r="AA138" s="31">
        <v>0</v>
      </c>
      <c r="AB138" s="31">
        <v>0</v>
      </c>
      <c r="AC138" s="31">
        <v>2.2826086956521738</v>
      </c>
      <c r="AD138" s="31">
        <v>0</v>
      </c>
      <c r="AE138" s="31">
        <v>0</v>
      </c>
      <c r="AF138" t="s">
        <v>307</v>
      </c>
      <c r="AG138" s="32">
        <v>7</v>
      </c>
      <c r="AH138"/>
    </row>
    <row r="139" spans="1:34" x14ac:dyDescent="0.25">
      <c r="A139" t="s">
        <v>1231</v>
      </c>
      <c r="B139" t="s">
        <v>476</v>
      </c>
      <c r="C139" t="s">
        <v>935</v>
      </c>
      <c r="D139" t="s">
        <v>1186</v>
      </c>
      <c r="E139" s="31">
        <v>66.75</v>
      </c>
      <c r="F139" s="31">
        <v>3.0774662107148685</v>
      </c>
      <c r="G139" s="31">
        <v>2.9914867285458406</v>
      </c>
      <c r="H139" s="31">
        <v>0.68632795961569815</v>
      </c>
      <c r="I139" s="31">
        <v>0.60034847744667019</v>
      </c>
      <c r="J139" s="31">
        <v>205.42086956521746</v>
      </c>
      <c r="K139" s="31">
        <v>199.68173913043486</v>
      </c>
      <c r="L139" s="31">
        <v>45.812391304347848</v>
      </c>
      <c r="M139" s="31">
        <v>40.073260869565239</v>
      </c>
      <c r="N139" s="31">
        <v>0</v>
      </c>
      <c r="O139" s="31">
        <v>5.7391304347826084</v>
      </c>
      <c r="P139" s="31">
        <v>25.445543478260877</v>
      </c>
      <c r="Q139" s="31">
        <v>25.445543478260877</v>
      </c>
      <c r="R139" s="31">
        <v>0</v>
      </c>
      <c r="S139" s="31">
        <v>134.16293478260874</v>
      </c>
      <c r="T139" s="31">
        <v>117.38532608695655</v>
      </c>
      <c r="U139" s="31">
        <v>0</v>
      </c>
      <c r="V139" s="31">
        <v>16.77760869565218</v>
      </c>
      <c r="W139" s="31">
        <v>0</v>
      </c>
      <c r="X139" s="31">
        <v>0</v>
      </c>
      <c r="Y139" s="31">
        <v>0</v>
      </c>
      <c r="Z139" s="31">
        <v>0</v>
      </c>
      <c r="AA139" s="31">
        <v>0</v>
      </c>
      <c r="AB139" s="31">
        <v>0</v>
      </c>
      <c r="AC139" s="31">
        <v>0</v>
      </c>
      <c r="AD139" s="31">
        <v>0</v>
      </c>
      <c r="AE139" s="31">
        <v>0</v>
      </c>
      <c r="AF139" t="s">
        <v>46</v>
      </c>
      <c r="AG139" s="32">
        <v>7</v>
      </c>
      <c r="AH139"/>
    </row>
    <row r="140" spans="1:34" x14ac:dyDescent="0.25">
      <c r="A140" t="s">
        <v>1231</v>
      </c>
      <c r="B140" t="s">
        <v>457</v>
      </c>
      <c r="C140" t="s">
        <v>887</v>
      </c>
      <c r="D140" t="s">
        <v>1149</v>
      </c>
      <c r="E140" s="31">
        <v>105.03260869565217</v>
      </c>
      <c r="F140" s="31">
        <v>3.2879199006519708</v>
      </c>
      <c r="G140" s="31">
        <v>3.0764669357342433</v>
      </c>
      <c r="H140" s="31">
        <v>0.74725861533685178</v>
      </c>
      <c r="I140" s="31">
        <v>0.53580565041912431</v>
      </c>
      <c r="J140" s="31">
        <v>345.338804347826</v>
      </c>
      <c r="K140" s="31">
        <v>323.12934782608687</v>
      </c>
      <c r="L140" s="31">
        <v>78.486521739130424</v>
      </c>
      <c r="M140" s="31">
        <v>56.277065217391282</v>
      </c>
      <c r="N140" s="31">
        <v>16.99206521739131</v>
      </c>
      <c r="O140" s="31">
        <v>5.2173913043478262</v>
      </c>
      <c r="P140" s="31">
        <v>50.12913043478261</v>
      </c>
      <c r="Q140" s="31">
        <v>50.12913043478261</v>
      </c>
      <c r="R140" s="31">
        <v>0</v>
      </c>
      <c r="S140" s="31">
        <v>216.72315217391295</v>
      </c>
      <c r="T140" s="31">
        <v>198.80065217391297</v>
      </c>
      <c r="U140" s="31">
        <v>0</v>
      </c>
      <c r="V140" s="31">
        <v>17.922499999999996</v>
      </c>
      <c r="W140" s="31">
        <v>31.915978260869565</v>
      </c>
      <c r="X140" s="31">
        <v>2.5518478260869566</v>
      </c>
      <c r="Y140" s="31">
        <v>0</v>
      </c>
      <c r="Z140" s="31">
        <v>0</v>
      </c>
      <c r="AA140" s="31">
        <v>5.9402173913043477</v>
      </c>
      <c r="AB140" s="31">
        <v>0</v>
      </c>
      <c r="AC140" s="31">
        <v>23.423913043478262</v>
      </c>
      <c r="AD140" s="31">
        <v>0</v>
      </c>
      <c r="AE140" s="31">
        <v>0</v>
      </c>
      <c r="AF140" t="s">
        <v>27</v>
      </c>
      <c r="AG140" s="32">
        <v>7</v>
      </c>
      <c r="AH140"/>
    </row>
    <row r="141" spans="1:34" x14ac:dyDescent="0.25">
      <c r="A141" t="s">
        <v>1231</v>
      </c>
      <c r="B141" t="s">
        <v>478</v>
      </c>
      <c r="C141" t="s">
        <v>936</v>
      </c>
      <c r="D141" t="s">
        <v>1187</v>
      </c>
      <c r="E141" s="31">
        <v>46.228260869565219</v>
      </c>
      <c r="F141" s="31">
        <v>3.6235762990829996</v>
      </c>
      <c r="G141" s="31">
        <v>3.496019280507876</v>
      </c>
      <c r="H141" s="31">
        <v>0.83770514930637174</v>
      </c>
      <c r="I141" s="31">
        <v>0.71014813073124827</v>
      </c>
      <c r="J141" s="31">
        <v>167.51163043478257</v>
      </c>
      <c r="K141" s="31">
        <v>161.61489130434779</v>
      </c>
      <c r="L141" s="31">
        <v>38.725652173913033</v>
      </c>
      <c r="M141" s="31">
        <v>32.828913043478252</v>
      </c>
      <c r="N141" s="31">
        <v>0.15760869565217392</v>
      </c>
      <c r="O141" s="31">
        <v>5.7391304347826084</v>
      </c>
      <c r="P141" s="31">
        <v>21.430869565217396</v>
      </c>
      <c r="Q141" s="31">
        <v>21.430869565217396</v>
      </c>
      <c r="R141" s="31">
        <v>0</v>
      </c>
      <c r="S141" s="31">
        <v>107.35510869565215</v>
      </c>
      <c r="T141" s="31">
        <v>65.88836956521736</v>
      </c>
      <c r="U141" s="31">
        <v>0</v>
      </c>
      <c r="V141" s="31">
        <v>41.466739130434789</v>
      </c>
      <c r="W141" s="31">
        <v>0</v>
      </c>
      <c r="X141" s="31">
        <v>0</v>
      </c>
      <c r="Y141" s="31">
        <v>0</v>
      </c>
      <c r="Z141" s="31">
        <v>0</v>
      </c>
      <c r="AA141" s="31">
        <v>0</v>
      </c>
      <c r="AB141" s="31">
        <v>0</v>
      </c>
      <c r="AC141" s="31">
        <v>0</v>
      </c>
      <c r="AD141" s="31">
        <v>0</v>
      </c>
      <c r="AE141" s="31">
        <v>0</v>
      </c>
      <c r="AF141" t="s">
        <v>48</v>
      </c>
      <c r="AG141" s="32">
        <v>7</v>
      </c>
      <c r="AH141"/>
    </row>
    <row r="142" spans="1:34" x14ac:dyDescent="0.25">
      <c r="A142" t="s">
        <v>1231</v>
      </c>
      <c r="B142" t="s">
        <v>514</v>
      </c>
      <c r="C142" t="s">
        <v>963</v>
      </c>
      <c r="D142" t="s">
        <v>1196</v>
      </c>
      <c r="E142" s="31">
        <v>29.75</v>
      </c>
      <c r="F142" s="31">
        <v>3.4250127877237841</v>
      </c>
      <c r="G142" s="31">
        <v>3.2983887468030688</v>
      </c>
      <c r="H142" s="31">
        <v>1.0918450858604314</v>
      </c>
      <c r="I142" s="31">
        <v>0.96522104493971528</v>
      </c>
      <c r="J142" s="31">
        <v>101.89413043478258</v>
      </c>
      <c r="K142" s="31">
        <v>98.127065217391291</v>
      </c>
      <c r="L142" s="31">
        <v>32.482391304347836</v>
      </c>
      <c r="M142" s="31">
        <v>28.71532608695653</v>
      </c>
      <c r="N142" s="31">
        <v>0</v>
      </c>
      <c r="O142" s="31">
        <v>3.7670652173913042</v>
      </c>
      <c r="P142" s="31">
        <v>14.286739130434778</v>
      </c>
      <c r="Q142" s="31">
        <v>14.286739130434778</v>
      </c>
      <c r="R142" s="31">
        <v>0</v>
      </c>
      <c r="S142" s="31">
        <v>55.124999999999979</v>
      </c>
      <c r="T142" s="31">
        <v>54.032391304347804</v>
      </c>
      <c r="U142" s="31">
        <v>0</v>
      </c>
      <c r="V142" s="31">
        <v>1.0926086956521739</v>
      </c>
      <c r="W142" s="31">
        <v>7.5695652173913039</v>
      </c>
      <c r="X142" s="31">
        <v>0</v>
      </c>
      <c r="Y142" s="31">
        <v>0</v>
      </c>
      <c r="Z142" s="31">
        <v>0.98445652173913034</v>
      </c>
      <c r="AA142" s="31">
        <v>0</v>
      </c>
      <c r="AB142" s="31">
        <v>0</v>
      </c>
      <c r="AC142" s="31">
        <v>6.5851086956521732</v>
      </c>
      <c r="AD142" s="31">
        <v>0</v>
      </c>
      <c r="AE142" s="31">
        <v>0</v>
      </c>
      <c r="AF142" t="s">
        <v>85</v>
      </c>
      <c r="AG142" s="32">
        <v>7</v>
      </c>
      <c r="AH142"/>
    </row>
    <row r="143" spans="1:34" x14ac:dyDescent="0.25">
      <c r="A143" t="s">
        <v>1231</v>
      </c>
      <c r="B143" t="s">
        <v>493</v>
      </c>
      <c r="C143" t="s">
        <v>949</v>
      </c>
      <c r="D143" t="s">
        <v>1166</v>
      </c>
      <c r="E143" s="31">
        <v>33.228260869565219</v>
      </c>
      <c r="F143" s="31">
        <v>3.1697186784429188</v>
      </c>
      <c r="G143" s="31">
        <v>2.8743179587831218</v>
      </c>
      <c r="H143" s="31">
        <v>0.61051357540071971</v>
      </c>
      <c r="I143" s="31">
        <v>0.31511285574092257</v>
      </c>
      <c r="J143" s="31">
        <v>105.32423913043482</v>
      </c>
      <c r="K143" s="31">
        <v>95.508586956521782</v>
      </c>
      <c r="L143" s="31">
        <v>20.286304347826089</v>
      </c>
      <c r="M143" s="31">
        <v>10.470652173913047</v>
      </c>
      <c r="N143" s="31">
        <v>4.4243478260869562</v>
      </c>
      <c r="O143" s="31">
        <v>5.3913043478260869</v>
      </c>
      <c r="P143" s="31">
        <v>17.849021739130428</v>
      </c>
      <c r="Q143" s="31">
        <v>17.849021739130428</v>
      </c>
      <c r="R143" s="31">
        <v>0</v>
      </c>
      <c r="S143" s="31">
        <v>67.188913043478294</v>
      </c>
      <c r="T143" s="31">
        <v>60.501630434782648</v>
      </c>
      <c r="U143" s="31">
        <v>0</v>
      </c>
      <c r="V143" s="31">
        <v>6.6872826086956501</v>
      </c>
      <c r="W143" s="31">
        <v>0.40217391304347827</v>
      </c>
      <c r="X143" s="31">
        <v>0</v>
      </c>
      <c r="Y143" s="31">
        <v>0</v>
      </c>
      <c r="Z143" s="31">
        <v>0</v>
      </c>
      <c r="AA143" s="31">
        <v>0</v>
      </c>
      <c r="AB143" s="31">
        <v>0</v>
      </c>
      <c r="AC143" s="31">
        <v>0.40217391304347827</v>
      </c>
      <c r="AD143" s="31">
        <v>0</v>
      </c>
      <c r="AE143" s="31">
        <v>0</v>
      </c>
      <c r="AF143" t="s">
        <v>64</v>
      </c>
      <c r="AG143" s="32">
        <v>7</v>
      </c>
      <c r="AH143"/>
    </row>
    <row r="144" spans="1:34" x14ac:dyDescent="0.25">
      <c r="A144" t="s">
        <v>1231</v>
      </c>
      <c r="B144" t="s">
        <v>521</v>
      </c>
      <c r="C144" t="s">
        <v>969</v>
      </c>
      <c r="D144" t="s">
        <v>1185</v>
      </c>
      <c r="E144" s="31">
        <v>32.097826086956523</v>
      </c>
      <c r="F144" s="31">
        <v>2.9887165594310878</v>
      </c>
      <c r="G144" s="31">
        <v>2.5971317304436172</v>
      </c>
      <c r="H144" s="31">
        <v>1.0194954283779207</v>
      </c>
      <c r="I144" s="31">
        <v>0.65616322384016268</v>
      </c>
      <c r="J144" s="31">
        <v>95.931304347826114</v>
      </c>
      <c r="K144" s="31">
        <v>83.362282608695679</v>
      </c>
      <c r="L144" s="31">
        <v>32.723586956521743</v>
      </c>
      <c r="M144" s="31">
        <v>21.061413043478264</v>
      </c>
      <c r="N144" s="31">
        <v>6.1023913043478215</v>
      </c>
      <c r="O144" s="31">
        <v>5.5597826086956523</v>
      </c>
      <c r="P144" s="31">
        <v>10.237173913043479</v>
      </c>
      <c r="Q144" s="31">
        <v>9.3303260869565232</v>
      </c>
      <c r="R144" s="31">
        <v>0.90684782608695647</v>
      </c>
      <c r="S144" s="31">
        <v>52.970543478260886</v>
      </c>
      <c r="T144" s="31">
        <v>52.71250000000002</v>
      </c>
      <c r="U144" s="31">
        <v>0</v>
      </c>
      <c r="V144" s="31">
        <v>0.2580434782608696</v>
      </c>
      <c r="W144" s="31">
        <v>8.7639130434782615</v>
      </c>
      <c r="X144" s="31">
        <v>0</v>
      </c>
      <c r="Y144" s="31">
        <v>0</v>
      </c>
      <c r="Z144" s="31">
        <v>5.5597826086956523</v>
      </c>
      <c r="AA144" s="31">
        <v>0</v>
      </c>
      <c r="AB144" s="31">
        <v>0.90684782608695647</v>
      </c>
      <c r="AC144" s="31">
        <v>2.2972826086956522</v>
      </c>
      <c r="AD144" s="31">
        <v>0</v>
      </c>
      <c r="AE144" s="31">
        <v>0</v>
      </c>
      <c r="AF144" t="s">
        <v>92</v>
      </c>
      <c r="AG144" s="32">
        <v>7</v>
      </c>
      <c r="AH144"/>
    </row>
    <row r="145" spans="1:34" x14ac:dyDescent="0.25">
      <c r="A145" t="s">
        <v>1231</v>
      </c>
      <c r="B145" t="s">
        <v>488</v>
      </c>
      <c r="C145" t="s">
        <v>945</v>
      </c>
      <c r="D145" t="s">
        <v>1189</v>
      </c>
      <c r="E145" s="31">
        <v>49.184782608695649</v>
      </c>
      <c r="F145" s="31">
        <v>3.4002674033149183</v>
      </c>
      <c r="G145" s="31">
        <v>3.0465524861878461</v>
      </c>
      <c r="H145" s="31">
        <v>0.64066077348066308</v>
      </c>
      <c r="I145" s="31">
        <v>0.28694585635359121</v>
      </c>
      <c r="J145" s="31">
        <v>167.2414130434783</v>
      </c>
      <c r="K145" s="31">
        <v>149.84402173913045</v>
      </c>
      <c r="L145" s="31">
        <v>31.510760869565217</v>
      </c>
      <c r="M145" s="31">
        <v>14.113369565217392</v>
      </c>
      <c r="N145" s="31">
        <v>12.35391304347826</v>
      </c>
      <c r="O145" s="31">
        <v>5.0434782608695654</v>
      </c>
      <c r="P145" s="31">
        <v>37.960760869565235</v>
      </c>
      <c r="Q145" s="31">
        <v>37.960760869565235</v>
      </c>
      <c r="R145" s="31">
        <v>0</v>
      </c>
      <c r="S145" s="31">
        <v>97.769891304347851</v>
      </c>
      <c r="T145" s="31">
        <v>93.046739130434801</v>
      </c>
      <c r="U145" s="31">
        <v>0</v>
      </c>
      <c r="V145" s="31">
        <v>4.7231521739130429</v>
      </c>
      <c r="W145" s="31">
        <v>3.5593478260869573</v>
      </c>
      <c r="X145" s="31">
        <v>0</v>
      </c>
      <c r="Y145" s="31">
        <v>3.3854347826086966</v>
      </c>
      <c r="Z145" s="31">
        <v>0.17391304347826086</v>
      </c>
      <c r="AA145" s="31">
        <v>0</v>
      </c>
      <c r="AB145" s="31">
        <v>0</v>
      </c>
      <c r="AC145" s="31">
        <v>0</v>
      </c>
      <c r="AD145" s="31">
        <v>0</v>
      </c>
      <c r="AE145" s="31">
        <v>0</v>
      </c>
      <c r="AF145" t="s">
        <v>59</v>
      </c>
      <c r="AG145" s="32">
        <v>7</v>
      </c>
      <c r="AH145"/>
    </row>
    <row r="146" spans="1:34" x14ac:dyDescent="0.25">
      <c r="A146" t="s">
        <v>1231</v>
      </c>
      <c r="B146" t="s">
        <v>472</v>
      </c>
      <c r="C146" t="s">
        <v>923</v>
      </c>
      <c r="D146" t="s">
        <v>1159</v>
      </c>
      <c r="E146" s="31">
        <v>83.728260869565219</v>
      </c>
      <c r="F146" s="31">
        <v>3.1227041412436711</v>
      </c>
      <c r="G146" s="31">
        <v>2.974063351940802</v>
      </c>
      <c r="H146" s="31">
        <v>0.5369271712319873</v>
      </c>
      <c r="I146" s="31">
        <v>0.38828638192911835</v>
      </c>
      <c r="J146" s="31">
        <v>261.45858695652174</v>
      </c>
      <c r="K146" s="31">
        <v>249.01315217391303</v>
      </c>
      <c r="L146" s="31">
        <v>44.95597826086955</v>
      </c>
      <c r="M146" s="31">
        <v>32.510543478260857</v>
      </c>
      <c r="N146" s="31">
        <v>6.7063043478260855</v>
      </c>
      <c r="O146" s="31">
        <v>5.7391304347826084</v>
      </c>
      <c r="P146" s="31">
        <v>57.599565217391316</v>
      </c>
      <c r="Q146" s="31">
        <v>57.599565217391316</v>
      </c>
      <c r="R146" s="31">
        <v>0</v>
      </c>
      <c r="S146" s="31">
        <v>158.90304347826086</v>
      </c>
      <c r="T146" s="31">
        <v>152.12880434782608</v>
      </c>
      <c r="U146" s="31">
        <v>0</v>
      </c>
      <c r="V146" s="31">
        <v>6.7742391304347827</v>
      </c>
      <c r="W146" s="31">
        <v>0</v>
      </c>
      <c r="X146" s="31">
        <v>0</v>
      </c>
      <c r="Y146" s="31">
        <v>0</v>
      </c>
      <c r="Z146" s="31">
        <v>0</v>
      </c>
      <c r="AA146" s="31">
        <v>0</v>
      </c>
      <c r="AB146" s="31">
        <v>0</v>
      </c>
      <c r="AC146" s="31">
        <v>0</v>
      </c>
      <c r="AD146" s="31">
        <v>0</v>
      </c>
      <c r="AE146" s="31">
        <v>0</v>
      </c>
      <c r="AF146" t="s">
        <v>42</v>
      </c>
      <c r="AG146" s="32">
        <v>7</v>
      </c>
      <c r="AH146"/>
    </row>
    <row r="147" spans="1:34" x14ac:dyDescent="0.25">
      <c r="A147" t="s">
        <v>1231</v>
      </c>
      <c r="B147" t="s">
        <v>486</v>
      </c>
      <c r="C147" t="s">
        <v>943</v>
      </c>
      <c r="D147" t="s">
        <v>1188</v>
      </c>
      <c r="E147" s="31">
        <v>53.021739130434781</v>
      </c>
      <c r="F147" s="31">
        <v>3.4199466994669949</v>
      </c>
      <c r="G147" s="31">
        <v>3.3215457154571548</v>
      </c>
      <c r="H147" s="31">
        <v>0.91157851578515781</v>
      </c>
      <c r="I147" s="31">
        <v>0.81317753177531771</v>
      </c>
      <c r="J147" s="31">
        <v>181.33152173913044</v>
      </c>
      <c r="K147" s="31">
        <v>176.11413043478262</v>
      </c>
      <c r="L147" s="31">
        <v>48.333478260869562</v>
      </c>
      <c r="M147" s="31">
        <v>43.116086956521734</v>
      </c>
      <c r="N147" s="31">
        <v>0</v>
      </c>
      <c r="O147" s="31">
        <v>5.2173913043478262</v>
      </c>
      <c r="P147" s="31">
        <v>30.700434782608696</v>
      </c>
      <c r="Q147" s="31">
        <v>30.700434782608696</v>
      </c>
      <c r="R147" s="31">
        <v>0</v>
      </c>
      <c r="S147" s="31">
        <v>102.29760869565219</v>
      </c>
      <c r="T147" s="31">
        <v>91.628695652173931</v>
      </c>
      <c r="U147" s="31">
        <v>0</v>
      </c>
      <c r="V147" s="31">
        <v>10.668913043478261</v>
      </c>
      <c r="W147" s="31">
        <v>0.47717391304347823</v>
      </c>
      <c r="X147" s="31">
        <v>0.47717391304347823</v>
      </c>
      <c r="Y147" s="31">
        <v>0</v>
      </c>
      <c r="Z147" s="31">
        <v>0</v>
      </c>
      <c r="AA147" s="31">
        <v>0</v>
      </c>
      <c r="AB147" s="31">
        <v>0</v>
      </c>
      <c r="AC147" s="31">
        <v>0</v>
      </c>
      <c r="AD147" s="31">
        <v>0</v>
      </c>
      <c r="AE147" s="31">
        <v>0</v>
      </c>
      <c r="AF147" t="s">
        <v>57</v>
      </c>
      <c r="AG147" s="32">
        <v>7</v>
      </c>
      <c r="AH147"/>
    </row>
    <row r="148" spans="1:34" x14ac:dyDescent="0.25">
      <c r="A148" t="s">
        <v>1231</v>
      </c>
      <c r="B148" t="s">
        <v>513</v>
      </c>
      <c r="C148" t="s">
        <v>962</v>
      </c>
      <c r="D148" t="s">
        <v>1126</v>
      </c>
      <c r="E148" s="31">
        <v>29.934782608695652</v>
      </c>
      <c r="F148" s="31">
        <v>3.3292047930283224</v>
      </c>
      <c r="G148" s="31">
        <v>2.9721968046477851</v>
      </c>
      <c r="H148" s="31">
        <v>1.0296732026143793</v>
      </c>
      <c r="I148" s="31">
        <v>0.67266521423384196</v>
      </c>
      <c r="J148" s="31">
        <v>99.659021739130438</v>
      </c>
      <c r="K148" s="31">
        <v>88.972065217391304</v>
      </c>
      <c r="L148" s="31">
        <v>30.823043478260878</v>
      </c>
      <c r="M148" s="31">
        <v>20.136086956521748</v>
      </c>
      <c r="N148" s="31">
        <v>4.947826086956522</v>
      </c>
      <c r="O148" s="31">
        <v>5.7391304347826084</v>
      </c>
      <c r="P148" s="31">
        <v>10.967717391304346</v>
      </c>
      <c r="Q148" s="31">
        <v>10.967717391304346</v>
      </c>
      <c r="R148" s="31">
        <v>0</v>
      </c>
      <c r="S148" s="31">
        <v>57.868260869565212</v>
      </c>
      <c r="T148" s="31">
        <v>57.868260869565212</v>
      </c>
      <c r="U148" s="31">
        <v>0</v>
      </c>
      <c r="V148" s="31">
        <v>0</v>
      </c>
      <c r="W148" s="31">
        <v>0</v>
      </c>
      <c r="X148" s="31">
        <v>0</v>
      </c>
      <c r="Y148" s="31">
        <v>0</v>
      </c>
      <c r="Z148" s="31">
        <v>0</v>
      </c>
      <c r="AA148" s="31">
        <v>0</v>
      </c>
      <c r="AB148" s="31">
        <v>0</v>
      </c>
      <c r="AC148" s="31">
        <v>0</v>
      </c>
      <c r="AD148" s="31">
        <v>0</v>
      </c>
      <c r="AE148" s="31">
        <v>0</v>
      </c>
      <c r="AF148" t="s">
        <v>84</v>
      </c>
      <c r="AG148" s="32">
        <v>7</v>
      </c>
      <c r="AH148"/>
    </row>
    <row r="149" spans="1:34" x14ac:dyDescent="0.25">
      <c r="A149" t="s">
        <v>1231</v>
      </c>
      <c r="B149" t="s">
        <v>523</v>
      </c>
      <c r="C149" t="s">
        <v>971</v>
      </c>
      <c r="D149" t="s">
        <v>1198</v>
      </c>
      <c r="E149" s="31">
        <v>25.771739130434781</v>
      </c>
      <c r="F149" s="31">
        <v>3.2269295655841423</v>
      </c>
      <c r="G149" s="31">
        <v>2.8447996625896255</v>
      </c>
      <c r="H149" s="31">
        <v>0.94396035428089431</v>
      </c>
      <c r="I149" s="31">
        <v>0.56183045128637732</v>
      </c>
      <c r="J149" s="31">
        <v>83.163586956521755</v>
      </c>
      <c r="K149" s="31">
        <v>73.315434782608719</v>
      </c>
      <c r="L149" s="31">
        <v>24.327500000000004</v>
      </c>
      <c r="M149" s="31">
        <v>14.479347826086961</v>
      </c>
      <c r="N149" s="31">
        <v>4.282934782608697</v>
      </c>
      <c r="O149" s="31">
        <v>5.5652173913043477</v>
      </c>
      <c r="P149" s="31">
        <v>14.27152173913044</v>
      </c>
      <c r="Q149" s="31">
        <v>14.27152173913044</v>
      </c>
      <c r="R149" s="31">
        <v>0</v>
      </c>
      <c r="S149" s="31">
        <v>44.564565217391319</v>
      </c>
      <c r="T149" s="31">
        <v>43.687500000000014</v>
      </c>
      <c r="U149" s="31">
        <v>0</v>
      </c>
      <c r="V149" s="31">
        <v>0.87706521739130427</v>
      </c>
      <c r="W149" s="31">
        <v>18.42945652173913</v>
      </c>
      <c r="X149" s="31">
        <v>9.015217391304347</v>
      </c>
      <c r="Y149" s="31">
        <v>0</v>
      </c>
      <c r="Z149" s="31">
        <v>0</v>
      </c>
      <c r="AA149" s="31">
        <v>0.73369565217391308</v>
      </c>
      <c r="AB149" s="31">
        <v>0</v>
      </c>
      <c r="AC149" s="31">
        <v>8.6805434782608693</v>
      </c>
      <c r="AD149" s="31">
        <v>0</v>
      </c>
      <c r="AE149" s="31">
        <v>0</v>
      </c>
      <c r="AF149" t="s">
        <v>94</v>
      </c>
      <c r="AG149" s="32">
        <v>7</v>
      </c>
      <c r="AH149"/>
    </row>
    <row r="150" spans="1:34" x14ac:dyDescent="0.25">
      <c r="A150" t="s">
        <v>1231</v>
      </c>
      <c r="B150" t="s">
        <v>492</v>
      </c>
      <c r="C150" t="s">
        <v>948</v>
      </c>
      <c r="D150" t="s">
        <v>1190</v>
      </c>
      <c r="E150" s="31">
        <v>101.1195652173913</v>
      </c>
      <c r="F150" s="31">
        <v>3.1604718907879183</v>
      </c>
      <c r="G150" s="31">
        <v>3.0656723637536283</v>
      </c>
      <c r="H150" s="31">
        <v>0.57762549715145628</v>
      </c>
      <c r="I150" s="31">
        <v>0.48282597011716627</v>
      </c>
      <c r="J150" s="31">
        <v>319.58554347826089</v>
      </c>
      <c r="K150" s="31">
        <v>309.99945652173915</v>
      </c>
      <c r="L150" s="31">
        <v>58.409239130434756</v>
      </c>
      <c r="M150" s="31">
        <v>48.823152173913016</v>
      </c>
      <c r="N150" s="31">
        <v>3.8469565217391306</v>
      </c>
      <c r="O150" s="31">
        <v>5.7391304347826084</v>
      </c>
      <c r="P150" s="31">
        <v>40.03695652173915</v>
      </c>
      <c r="Q150" s="31">
        <v>40.03695652173915</v>
      </c>
      <c r="R150" s="31">
        <v>0</v>
      </c>
      <c r="S150" s="31">
        <v>221.13934782608698</v>
      </c>
      <c r="T150" s="31">
        <v>171.72391304347826</v>
      </c>
      <c r="U150" s="31">
        <v>0</v>
      </c>
      <c r="V150" s="31">
        <v>49.415434782608699</v>
      </c>
      <c r="W150" s="31">
        <v>0</v>
      </c>
      <c r="X150" s="31">
        <v>0</v>
      </c>
      <c r="Y150" s="31">
        <v>0</v>
      </c>
      <c r="Z150" s="31">
        <v>0</v>
      </c>
      <c r="AA150" s="31">
        <v>0</v>
      </c>
      <c r="AB150" s="31">
        <v>0</v>
      </c>
      <c r="AC150" s="31">
        <v>0</v>
      </c>
      <c r="AD150" s="31">
        <v>0</v>
      </c>
      <c r="AE150" s="31">
        <v>0</v>
      </c>
      <c r="AF150" t="s">
        <v>63</v>
      </c>
      <c r="AG150" s="32">
        <v>7</v>
      </c>
      <c r="AH150"/>
    </row>
    <row r="151" spans="1:34" x14ac:dyDescent="0.25">
      <c r="A151" t="s">
        <v>1231</v>
      </c>
      <c r="B151" t="s">
        <v>516</v>
      </c>
      <c r="C151" t="s">
        <v>965</v>
      </c>
      <c r="D151" t="s">
        <v>1197</v>
      </c>
      <c r="E151" s="31">
        <v>39.456521739130437</v>
      </c>
      <c r="F151" s="31">
        <v>3.0908760330578504</v>
      </c>
      <c r="G151" s="31">
        <v>2.9442920110192832</v>
      </c>
      <c r="H151" s="31">
        <v>0.74904958677685951</v>
      </c>
      <c r="I151" s="31">
        <v>0.60246556473829194</v>
      </c>
      <c r="J151" s="31">
        <v>121.95521739130433</v>
      </c>
      <c r="K151" s="31">
        <v>116.17152173913041</v>
      </c>
      <c r="L151" s="31">
        <v>29.554891304347827</v>
      </c>
      <c r="M151" s="31">
        <v>23.771195652173912</v>
      </c>
      <c r="N151" s="31">
        <v>4.4565217391304347E-2</v>
      </c>
      <c r="O151" s="31">
        <v>5.7391304347826084</v>
      </c>
      <c r="P151" s="31">
        <v>12.511847826086953</v>
      </c>
      <c r="Q151" s="31">
        <v>12.511847826086953</v>
      </c>
      <c r="R151" s="31">
        <v>0</v>
      </c>
      <c r="S151" s="31">
        <v>79.888478260869562</v>
      </c>
      <c r="T151" s="31">
        <v>67.904565217391294</v>
      </c>
      <c r="U151" s="31">
        <v>0</v>
      </c>
      <c r="V151" s="31">
        <v>11.98391304347826</v>
      </c>
      <c r="W151" s="31">
        <v>0</v>
      </c>
      <c r="X151" s="31">
        <v>0</v>
      </c>
      <c r="Y151" s="31">
        <v>0</v>
      </c>
      <c r="Z151" s="31">
        <v>0</v>
      </c>
      <c r="AA151" s="31">
        <v>0</v>
      </c>
      <c r="AB151" s="31">
        <v>0</v>
      </c>
      <c r="AC151" s="31">
        <v>0</v>
      </c>
      <c r="AD151" s="31">
        <v>0</v>
      </c>
      <c r="AE151" s="31">
        <v>0</v>
      </c>
      <c r="AF151" t="s">
        <v>87</v>
      </c>
      <c r="AG151" s="32">
        <v>7</v>
      </c>
      <c r="AH151"/>
    </row>
    <row r="152" spans="1:34" x14ac:dyDescent="0.25">
      <c r="A152" t="s">
        <v>1231</v>
      </c>
      <c r="B152" t="s">
        <v>477</v>
      </c>
      <c r="C152" t="s">
        <v>931</v>
      </c>
      <c r="D152" t="s">
        <v>1121</v>
      </c>
      <c r="E152" s="31">
        <v>46.239130434782609</v>
      </c>
      <c r="F152" s="31">
        <v>2.5735872120357302</v>
      </c>
      <c r="G152" s="31">
        <v>2.4369910672308408</v>
      </c>
      <c r="H152" s="31">
        <v>0.55580629995298536</v>
      </c>
      <c r="I152" s="31">
        <v>0.41921015514809579</v>
      </c>
      <c r="J152" s="31">
        <v>119.00043478260866</v>
      </c>
      <c r="K152" s="31">
        <v>112.68434782608692</v>
      </c>
      <c r="L152" s="31">
        <v>25.699999999999996</v>
      </c>
      <c r="M152" s="31">
        <v>19.383913043478255</v>
      </c>
      <c r="N152" s="31">
        <v>0.57695652173913037</v>
      </c>
      <c r="O152" s="31">
        <v>5.7391304347826084</v>
      </c>
      <c r="P152" s="31">
        <v>11.668043478260865</v>
      </c>
      <c r="Q152" s="31">
        <v>11.668043478260865</v>
      </c>
      <c r="R152" s="31">
        <v>0</v>
      </c>
      <c r="S152" s="31">
        <v>81.632391304347806</v>
      </c>
      <c r="T152" s="31">
        <v>65.765543478260852</v>
      </c>
      <c r="U152" s="31">
        <v>0</v>
      </c>
      <c r="V152" s="31">
        <v>15.866847826086959</v>
      </c>
      <c r="W152" s="31">
        <v>0</v>
      </c>
      <c r="X152" s="31">
        <v>0</v>
      </c>
      <c r="Y152" s="31">
        <v>0</v>
      </c>
      <c r="Z152" s="31">
        <v>0</v>
      </c>
      <c r="AA152" s="31">
        <v>0</v>
      </c>
      <c r="AB152" s="31">
        <v>0</v>
      </c>
      <c r="AC152" s="31">
        <v>0</v>
      </c>
      <c r="AD152" s="31">
        <v>0</v>
      </c>
      <c r="AE152" s="31">
        <v>0</v>
      </c>
      <c r="AF152" t="s">
        <v>47</v>
      </c>
      <c r="AG152" s="32">
        <v>7</v>
      </c>
      <c r="AH152"/>
    </row>
    <row r="153" spans="1:34" x14ac:dyDescent="0.25">
      <c r="A153" t="s">
        <v>1231</v>
      </c>
      <c r="B153" t="s">
        <v>491</v>
      </c>
      <c r="C153" t="s">
        <v>947</v>
      </c>
      <c r="D153" t="s">
        <v>1157</v>
      </c>
      <c r="E153" s="31">
        <v>35.641304347826086</v>
      </c>
      <c r="F153" s="31">
        <v>3.1465568770966765</v>
      </c>
      <c r="G153" s="31">
        <v>2.9867520585544378</v>
      </c>
      <c r="H153" s="31">
        <v>0.79836230558097032</v>
      </c>
      <c r="I153" s="31">
        <v>0.63855748703873183</v>
      </c>
      <c r="J153" s="31">
        <v>112.14739130434785</v>
      </c>
      <c r="K153" s="31">
        <v>106.4517391304348</v>
      </c>
      <c r="L153" s="31">
        <v>28.454673913043496</v>
      </c>
      <c r="M153" s="31">
        <v>22.759021739130453</v>
      </c>
      <c r="N153" s="31">
        <v>0</v>
      </c>
      <c r="O153" s="31">
        <v>5.6956521739130439</v>
      </c>
      <c r="P153" s="31">
        <v>10.803260869565218</v>
      </c>
      <c r="Q153" s="31">
        <v>10.803260869565218</v>
      </c>
      <c r="R153" s="31">
        <v>0</v>
      </c>
      <c r="S153" s="31">
        <v>72.889456521739135</v>
      </c>
      <c r="T153" s="31">
        <v>69.512717391304349</v>
      </c>
      <c r="U153" s="31">
        <v>0</v>
      </c>
      <c r="V153" s="31">
        <v>3.3767391304347827</v>
      </c>
      <c r="W153" s="31">
        <v>0.36956521739130432</v>
      </c>
      <c r="X153" s="31">
        <v>0.36956521739130432</v>
      </c>
      <c r="Y153" s="31">
        <v>0</v>
      </c>
      <c r="Z153" s="31">
        <v>0</v>
      </c>
      <c r="AA153" s="31">
        <v>0</v>
      </c>
      <c r="AB153" s="31">
        <v>0</v>
      </c>
      <c r="AC153" s="31">
        <v>0</v>
      </c>
      <c r="AD153" s="31">
        <v>0</v>
      </c>
      <c r="AE153" s="31">
        <v>0</v>
      </c>
      <c r="AF153" t="s">
        <v>62</v>
      </c>
      <c r="AG153" s="32">
        <v>7</v>
      </c>
      <c r="AH153"/>
    </row>
    <row r="154" spans="1:34" x14ac:dyDescent="0.25">
      <c r="A154" t="s">
        <v>1231</v>
      </c>
      <c r="B154" t="s">
        <v>475</v>
      </c>
      <c r="C154" t="s">
        <v>934</v>
      </c>
      <c r="D154" t="s">
        <v>1121</v>
      </c>
      <c r="E154" s="31">
        <v>27.336956521739129</v>
      </c>
      <c r="F154" s="31">
        <v>3.3174274353876738</v>
      </c>
      <c r="G154" s="31">
        <v>2.9598846918489059</v>
      </c>
      <c r="H154" s="31">
        <v>0.70525646123260455</v>
      </c>
      <c r="I154" s="31">
        <v>0.34771371769383713</v>
      </c>
      <c r="J154" s="31">
        <v>90.688369565217386</v>
      </c>
      <c r="K154" s="31">
        <v>80.914239130434765</v>
      </c>
      <c r="L154" s="31">
        <v>19.279565217391308</v>
      </c>
      <c r="M154" s="31">
        <v>9.5054347826086989</v>
      </c>
      <c r="N154" s="31">
        <v>4.121956521739131</v>
      </c>
      <c r="O154" s="31">
        <v>5.6521739130434785</v>
      </c>
      <c r="P154" s="31">
        <v>22.939565217391301</v>
      </c>
      <c r="Q154" s="31">
        <v>22.939565217391301</v>
      </c>
      <c r="R154" s="31">
        <v>0</v>
      </c>
      <c r="S154" s="31">
        <v>48.469239130434772</v>
      </c>
      <c r="T154" s="31">
        <v>47.44478260869564</v>
      </c>
      <c r="U154" s="31">
        <v>0</v>
      </c>
      <c r="V154" s="31">
        <v>1.0244565217391304</v>
      </c>
      <c r="W154" s="31">
        <v>0.27717391304347827</v>
      </c>
      <c r="X154" s="31">
        <v>0.27717391304347827</v>
      </c>
      <c r="Y154" s="31">
        <v>0</v>
      </c>
      <c r="Z154" s="31">
        <v>0</v>
      </c>
      <c r="AA154" s="31">
        <v>0</v>
      </c>
      <c r="AB154" s="31">
        <v>0</v>
      </c>
      <c r="AC154" s="31">
        <v>0</v>
      </c>
      <c r="AD154" s="31">
        <v>0</v>
      </c>
      <c r="AE154" s="31">
        <v>0</v>
      </c>
      <c r="AF154" t="s">
        <v>45</v>
      </c>
      <c r="AG154" s="32">
        <v>7</v>
      </c>
      <c r="AH154"/>
    </row>
    <row r="155" spans="1:34" x14ac:dyDescent="0.25">
      <c r="A155" t="s">
        <v>1231</v>
      </c>
      <c r="B155" t="s">
        <v>517</v>
      </c>
      <c r="C155" t="s">
        <v>966</v>
      </c>
      <c r="D155" t="s">
        <v>1197</v>
      </c>
      <c r="E155" s="31">
        <v>42.304347826086953</v>
      </c>
      <c r="F155" s="31">
        <v>3.3556911613566296</v>
      </c>
      <c r="G155" s="31">
        <v>3.2405832476875647</v>
      </c>
      <c r="H155" s="31">
        <v>0.74443987667009226</v>
      </c>
      <c r="I155" s="31">
        <v>0.62933196300102745</v>
      </c>
      <c r="J155" s="31">
        <v>141.96032608695654</v>
      </c>
      <c r="K155" s="31">
        <v>137.09076086956523</v>
      </c>
      <c r="L155" s="31">
        <v>31.493043478260855</v>
      </c>
      <c r="M155" s="31">
        <v>26.62347826086955</v>
      </c>
      <c r="N155" s="31">
        <v>0</v>
      </c>
      <c r="O155" s="31">
        <v>4.8695652173913047</v>
      </c>
      <c r="P155" s="31">
        <v>21.171195652173914</v>
      </c>
      <c r="Q155" s="31">
        <v>21.171195652173914</v>
      </c>
      <c r="R155" s="31">
        <v>0</v>
      </c>
      <c r="S155" s="31">
        <v>89.296086956521762</v>
      </c>
      <c r="T155" s="31">
        <v>60.3142391304348</v>
      </c>
      <c r="U155" s="31">
        <v>0</v>
      </c>
      <c r="V155" s="31">
        <v>28.981847826086966</v>
      </c>
      <c r="W155" s="31">
        <v>2.1739130434782608E-2</v>
      </c>
      <c r="X155" s="31">
        <v>2.1739130434782608E-2</v>
      </c>
      <c r="Y155" s="31">
        <v>0</v>
      </c>
      <c r="Z155" s="31">
        <v>0</v>
      </c>
      <c r="AA155" s="31">
        <v>0</v>
      </c>
      <c r="AB155" s="31">
        <v>0</v>
      </c>
      <c r="AC155" s="31">
        <v>0</v>
      </c>
      <c r="AD155" s="31">
        <v>0</v>
      </c>
      <c r="AE155" s="31">
        <v>0</v>
      </c>
      <c r="AF155" t="s">
        <v>88</v>
      </c>
      <c r="AG155" s="32">
        <v>7</v>
      </c>
      <c r="AH155"/>
    </row>
    <row r="156" spans="1:34" x14ac:dyDescent="0.25">
      <c r="A156" t="s">
        <v>1231</v>
      </c>
      <c r="B156" t="s">
        <v>473</v>
      </c>
      <c r="C156" t="s">
        <v>932</v>
      </c>
      <c r="D156" t="s">
        <v>1131</v>
      </c>
      <c r="E156" s="31">
        <v>38.576086956521742</v>
      </c>
      <c r="F156" s="31">
        <v>3.4422541561003097</v>
      </c>
      <c r="G156" s="31">
        <v>3.1886954071569455</v>
      </c>
      <c r="H156" s="31">
        <v>1.1069005353620736</v>
      </c>
      <c r="I156" s="31">
        <v>0.85334178641870917</v>
      </c>
      <c r="J156" s="31">
        <v>132.78869565217391</v>
      </c>
      <c r="K156" s="31">
        <v>123.00739130434783</v>
      </c>
      <c r="L156" s="31">
        <v>42.699891304347815</v>
      </c>
      <c r="M156" s="31">
        <v>32.918586956521729</v>
      </c>
      <c r="N156" s="31">
        <v>4.0421739130434782</v>
      </c>
      <c r="O156" s="31">
        <v>5.7391304347826084</v>
      </c>
      <c r="P156" s="31">
        <v>11.283695652173915</v>
      </c>
      <c r="Q156" s="31">
        <v>11.283695652173915</v>
      </c>
      <c r="R156" s="31">
        <v>0</v>
      </c>
      <c r="S156" s="31">
        <v>78.805108695652194</v>
      </c>
      <c r="T156" s="31">
        <v>77.827391304347842</v>
      </c>
      <c r="U156" s="31">
        <v>0</v>
      </c>
      <c r="V156" s="31">
        <v>0.97771739130434754</v>
      </c>
      <c r="W156" s="31">
        <v>1.0425</v>
      </c>
      <c r="X156" s="31">
        <v>0</v>
      </c>
      <c r="Y156" s="31">
        <v>0</v>
      </c>
      <c r="Z156" s="31">
        <v>3.5326086956521736E-2</v>
      </c>
      <c r="AA156" s="31">
        <v>0</v>
      </c>
      <c r="AB156" s="31">
        <v>0</v>
      </c>
      <c r="AC156" s="31">
        <v>0.93652173913043479</v>
      </c>
      <c r="AD156" s="31">
        <v>0</v>
      </c>
      <c r="AE156" s="31">
        <v>7.0652173913043473E-2</v>
      </c>
      <c r="AF156" t="s">
        <v>43</v>
      </c>
      <c r="AG156" s="32">
        <v>7</v>
      </c>
      <c r="AH156"/>
    </row>
    <row r="157" spans="1:34" x14ac:dyDescent="0.25">
      <c r="A157" t="s">
        <v>1231</v>
      </c>
      <c r="B157" t="s">
        <v>437</v>
      </c>
      <c r="C157" t="s">
        <v>893</v>
      </c>
      <c r="D157" t="s">
        <v>1175</v>
      </c>
      <c r="E157" s="31">
        <v>164.19565217391303</v>
      </c>
      <c r="F157" s="31">
        <v>3.2641996557659212</v>
      </c>
      <c r="G157" s="31">
        <v>3.0884085793724352</v>
      </c>
      <c r="H157" s="31">
        <v>0.43135178074937119</v>
      </c>
      <c r="I157" s="31">
        <v>0.25556070435588513</v>
      </c>
      <c r="J157" s="31">
        <v>535.96739130434787</v>
      </c>
      <c r="K157" s="31">
        <v>507.10326086956525</v>
      </c>
      <c r="L157" s="31">
        <v>70.826086956521749</v>
      </c>
      <c r="M157" s="31">
        <v>41.961956521739133</v>
      </c>
      <c r="N157" s="31">
        <v>23.733695652173914</v>
      </c>
      <c r="O157" s="31">
        <v>5.1304347826086953</v>
      </c>
      <c r="P157" s="31">
        <v>102.40217391304348</v>
      </c>
      <c r="Q157" s="31">
        <v>102.40217391304348</v>
      </c>
      <c r="R157" s="31">
        <v>0</v>
      </c>
      <c r="S157" s="31">
        <v>362.73913043478262</v>
      </c>
      <c r="T157" s="31">
        <v>335.48913043478262</v>
      </c>
      <c r="U157" s="31">
        <v>0</v>
      </c>
      <c r="V157" s="31">
        <v>27.25</v>
      </c>
      <c r="W157" s="31">
        <v>0</v>
      </c>
      <c r="X157" s="31">
        <v>0</v>
      </c>
      <c r="Y157" s="31">
        <v>0</v>
      </c>
      <c r="Z157" s="31">
        <v>0</v>
      </c>
      <c r="AA157" s="31">
        <v>0</v>
      </c>
      <c r="AB157" s="31">
        <v>0</v>
      </c>
      <c r="AC157" s="31">
        <v>0</v>
      </c>
      <c r="AD157" s="31">
        <v>0</v>
      </c>
      <c r="AE157" s="31">
        <v>0</v>
      </c>
      <c r="AF157" t="s">
        <v>7</v>
      </c>
      <c r="AG157" s="32">
        <v>7</v>
      </c>
      <c r="AH157"/>
    </row>
    <row r="158" spans="1:34" x14ac:dyDescent="0.25">
      <c r="A158" t="s">
        <v>1231</v>
      </c>
      <c r="B158" t="s">
        <v>684</v>
      </c>
      <c r="C158" t="s">
        <v>1067</v>
      </c>
      <c r="D158" t="s">
        <v>1169</v>
      </c>
      <c r="E158" s="31">
        <v>48.076086956521742</v>
      </c>
      <c r="F158" s="31">
        <v>2.8725141306805333</v>
      </c>
      <c r="G158" s="31">
        <v>2.5553967895093828</v>
      </c>
      <c r="H158" s="31">
        <v>0.6058308840153741</v>
      </c>
      <c r="I158" s="31">
        <v>0.37872710829753553</v>
      </c>
      <c r="J158" s="31">
        <v>138.09923913043477</v>
      </c>
      <c r="K158" s="31">
        <v>122.85347826086957</v>
      </c>
      <c r="L158" s="31">
        <v>29.125978260869566</v>
      </c>
      <c r="M158" s="31">
        <v>18.207717391304346</v>
      </c>
      <c r="N158" s="31">
        <v>4.8706521739130437</v>
      </c>
      <c r="O158" s="31">
        <v>6.0476086956521762</v>
      </c>
      <c r="P158" s="31">
        <v>28.549347826086962</v>
      </c>
      <c r="Q158" s="31">
        <v>24.221847826086961</v>
      </c>
      <c r="R158" s="31">
        <v>4.3274999999999997</v>
      </c>
      <c r="S158" s="31">
        <v>80.423913043478251</v>
      </c>
      <c r="T158" s="31">
        <v>45.339999999999996</v>
      </c>
      <c r="U158" s="31">
        <v>0</v>
      </c>
      <c r="V158" s="31">
        <v>35.083913043478255</v>
      </c>
      <c r="W158" s="31">
        <v>0.42391304347826086</v>
      </c>
      <c r="X158" s="31">
        <v>0</v>
      </c>
      <c r="Y158" s="31">
        <v>0</v>
      </c>
      <c r="Z158" s="31">
        <v>0</v>
      </c>
      <c r="AA158" s="31">
        <v>0.23369565217391305</v>
      </c>
      <c r="AB158" s="31">
        <v>0</v>
      </c>
      <c r="AC158" s="31">
        <v>0.19021739130434784</v>
      </c>
      <c r="AD158" s="31">
        <v>0</v>
      </c>
      <c r="AE158" s="31">
        <v>0</v>
      </c>
      <c r="AF158" t="s">
        <v>256</v>
      </c>
      <c r="AG158" s="32">
        <v>7</v>
      </c>
      <c r="AH158"/>
    </row>
    <row r="159" spans="1:34" x14ac:dyDescent="0.25">
      <c r="A159" t="s">
        <v>1231</v>
      </c>
      <c r="B159" t="s">
        <v>824</v>
      </c>
      <c r="C159" t="s">
        <v>1103</v>
      </c>
      <c r="D159" t="s">
        <v>1176</v>
      </c>
      <c r="E159" s="31">
        <v>31.304347826086957</v>
      </c>
      <c r="F159" s="31">
        <v>4.3052777777777784</v>
      </c>
      <c r="G159" s="31">
        <v>4.0730729166666668</v>
      </c>
      <c r="H159" s="31">
        <v>1.5640624999999999</v>
      </c>
      <c r="I159" s="31">
        <v>1.3318576388888888</v>
      </c>
      <c r="J159" s="31">
        <v>134.77391304347827</v>
      </c>
      <c r="K159" s="31">
        <v>127.50489130434782</v>
      </c>
      <c r="L159" s="31">
        <v>48.961956521739125</v>
      </c>
      <c r="M159" s="31">
        <v>41.692934782608695</v>
      </c>
      <c r="N159" s="31">
        <v>5.6168478260869561</v>
      </c>
      <c r="O159" s="31">
        <v>1.6521739130434783</v>
      </c>
      <c r="P159" s="31">
        <v>4.8342391304347823</v>
      </c>
      <c r="Q159" s="31">
        <v>4.8342391304347823</v>
      </c>
      <c r="R159" s="31">
        <v>0</v>
      </c>
      <c r="S159" s="31">
        <v>80.977717391304353</v>
      </c>
      <c r="T159" s="31">
        <v>61.757608695652173</v>
      </c>
      <c r="U159" s="31">
        <v>0</v>
      </c>
      <c r="V159" s="31">
        <v>19.220108695652176</v>
      </c>
      <c r="W159" s="31">
        <v>0</v>
      </c>
      <c r="X159" s="31">
        <v>0</v>
      </c>
      <c r="Y159" s="31">
        <v>0</v>
      </c>
      <c r="Z159" s="31">
        <v>0</v>
      </c>
      <c r="AA159" s="31">
        <v>0</v>
      </c>
      <c r="AB159" s="31">
        <v>0</v>
      </c>
      <c r="AC159" s="31">
        <v>0</v>
      </c>
      <c r="AD159" s="31">
        <v>0</v>
      </c>
      <c r="AE159" s="31">
        <v>0</v>
      </c>
      <c r="AF159" t="s">
        <v>398</v>
      </c>
      <c r="AG159" s="32">
        <v>7</v>
      </c>
      <c r="AH159"/>
    </row>
    <row r="160" spans="1:34" x14ac:dyDescent="0.25">
      <c r="A160" t="s">
        <v>1231</v>
      </c>
      <c r="B160" t="s">
        <v>429</v>
      </c>
      <c r="C160" t="s">
        <v>938</v>
      </c>
      <c r="D160" t="s">
        <v>1179</v>
      </c>
      <c r="E160" s="31">
        <v>23.152173913043477</v>
      </c>
      <c r="F160" s="31">
        <v>3.2134694835680753</v>
      </c>
      <c r="G160" s="31">
        <v>2.8099953051643198</v>
      </c>
      <c r="H160" s="31">
        <v>1.0645915492957747</v>
      </c>
      <c r="I160" s="31">
        <v>0.66111737089201883</v>
      </c>
      <c r="J160" s="31">
        <v>74.398804347826086</v>
      </c>
      <c r="K160" s="31">
        <v>65.057500000000005</v>
      </c>
      <c r="L160" s="31">
        <v>24.647608695652174</v>
      </c>
      <c r="M160" s="31">
        <v>15.306304347826087</v>
      </c>
      <c r="N160" s="31">
        <v>2.3847826086956521</v>
      </c>
      <c r="O160" s="31">
        <v>6.9565217391304346</v>
      </c>
      <c r="P160" s="31">
        <v>13.939456521739126</v>
      </c>
      <c r="Q160" s="31">
        <v>13.939456521739126</v>
      </c>
      <c r="R160" s="31">
        <v>0</v>
      </c>
      <c r="S160" s="31">
        <v>35.811739130434788</v>
      </c>
      <c r="T160" s="31">
        <v>35.811739130434788</v>
      </c>
      <c r="U160" s="31">
        <v>0</v>
      </c>
      <c r="V160" s="31">
        <v>0</v>
      </c>
      <c r="W160" s="31">
        <v>12.059782608695652</v>
      </c>
      <c r="X160" s="31">
        <v>2.5434782608695654</v>
      </c>
      <c r="Y160" s="31">
        <v>0</v>
      </c>
      <c r="Z160" s="31">
        <v>0</v>
      </c>
      <c r="AA160" s="31">
        <v>1.3369565217391304</v>
      </c>
      <c r="AB160" s="31">
        <v>0</v>
      </c>
      <c r="AC160" s="31">
        <v>8.179347826086957</v>
      </c>
      <c r="AD160" s="31">
        <v>0</v>
      </c>
      <c r="AE160" s="31">
        <v>0</v>
      </c>
      <c r="AF160" t="s">
        <v>50</v>
      </c>
      <c r="AG160" s="32">
        <v>7</v>
      </c>
      <c r="AH160"/>
    </row>
    <row r="161" spans="1:34" x14ac:dyDescent="0.25">
      <c r="A161" t="s">
        <v>1231</v>
      </c>
      <c r="B161" t="s">
        <v>602</v>
      </c>
      <c r="C161" t="s">
        <v>926</v>
      </c>
      <c r="D161" t="s">
        <v>1131</v>
      </c>
      <c r="E161" s="31">
        <v>36.923913043478258</v>
      </c>
      <c r="F161" s="31">
        <v>6.2280688843096863</v>
      </c>
      <c r="G161" s="31">
        <v>6.1404916102443332</v>
      </c>
      <c r="H161" s="31">
        <v>0.95790403297026794</v>
      </c>
      <c r="I161" s="31">
        <v>0.87341772151898744</v>
      </c>
      <c r="J161" s="31">
        <v>229.9646739130435</v>
      </c>
      <c r="K161" s="31">
        <v>226.73097826086956</v>
      </c>
      <c r="L161" s="31">
        <v>35.369565217391305</v>
      </c>
      <c r="M161" s="31">
        <v>32.25</v>
      </c>
      <c r="N161" s="31">
        <v>1.0788043478260869</v>
      </c>
      <c r="O161" s="31">
        <v>2.0407608695652173</v>
      </c>
      <c r="P161" s="31">
        <v>27.453804347826086</v>
      </c>
      <c r="Q161" s="31">
        <v>27.339673913043477</v>
      </c>
      <c r="R161" s="31">
        <v>0.11413043478260869</v>
      </c>
      <c r="S161" s="31">
        <v>167.14130434782609</v>
      </c>
      <c r="T161" s="31">
        <v>142.81521739130434</v>
      </c>
      <c r="U161" s="31">
        <v>10.475543478260869</v>
      </c>
      <c r="V161" s="31">
        <v>13.850543478260869</v>
      </c>
      <c r="W161" s="31">
        <v>11.834239130434783</v>
      </c>
      <c r="X161" s="31">
        <v>0</v>
      </c>
      <c r="Y161" s="31">
        <v>0</v>
      </c>
      <c r="Z161" s="31">
        <v>0</v>
      </c>
      <c r="AA161" s="31">
        <v>5.2581521739130439</v>
      </c>
      <c r="AB161" s="31">
        <v>0</v>
      </c>
      <c r="AC161" s="31">
        <v>6.5760869565217392</v>
      </c>
      <c r="AD161" s="31">
        <v>0</v>
      </c>
      <c r="AE161" s="31">
        <v>0</v>
      </c>
      <c r="AF161" t="s">
        <v>174</v>
      </c>
      <c r="AG161" s="32">
        <v>7</v>
      </c>
      <c r="AH161"/>
    </row>
    <row r="162" spans="1:34" x14ac:dyDescent="0.25">
      <c r="A162" t="s">
        <v>1231</v>
      </c>
      <c r="B162" t="s">
        <v>641</v>
      </c>
      <c r="C162" t="s">
        <v>946</v>
      </c>
      <c r="D162" t="s">
        <v>1122</v>
      </c>
      <c r="E162" s="31">
        <v>64.391304347826093</v>
      </c>
      <c r="F162" s="31">
        <v>2.3530975692099929</v>
      </c>
      <c r="G162" s="31">
        <v>2.1688048615800133</v>
      </c>
      <c r="H162" s="31">
        <v>0.37732106684672517</v>
      </c>
      <c r="I162" s="31">
        <v>0.29207461174881832</v>
      </c>
      <c r="J162" s="31">
        <v>151.51902173913044</v>
      </c>
      <c r="K162" s="31">
        <v>139.65217391304347</v>
      </c>
      <c r="L162" s="31">
        <v>24.296195652173914</v>
      </c>
      <c r="M162" s="31">
        <v>18.807065217391305</v>
      </c>
      <c r="N162" s="31">
        <v>0</v>
      </c>
      <c r="O162" s="31">
        <v>5.4891304347826084</v>
      </c>
      <c r="P162" s="31">
        <v>45.111413043478265</v>
      </c>
      <c r="Q162" s="31">
        <v>38.733695652173914</v>
      </c>
      <c r="R162" s="31">
        <v>6.3777173913043477</v>
      </c>
      <c r="S162" s="31">
        <v>82.111413043478251</v>
      </c>
      <c r="T162" s="31">
        <v>58.730978260869563</v>
      </c>
      <c r="U162" s="31">
        <v>0</v>
      </c>
      <c r="V162" s="31">
        <v>23.380434782608695</v>
      </c>
      <c r="W162" s="31">
        <v>0</v>
      </c>
      <c r="X162" s="31">
        <v>0</v>
      </c>
      <c r="Y162" s="31">
        <v>0</v>
      </c>
      <c r="Z162" s="31">
        <v>0</v>
      </c>
      <c r="AA162" s="31">
        <v>0</v>
      </c>
      <c r="AB162" s="31">
        <v>0</v>
      </c>
      <c r="AC162" s="31">
        <v>0</v>
      </c>
      <c r="AD162" s="31">
        <v>0</v>
      </c>
      <c r="AE162" s="31">
        <v>0</v>
      </c>
      <c r="AF162" t="s">
        <v>213</v>
      </c>
      <c r="AG162" s="32">
        <v>7</v>
      </c>
      <c r="AH162"/>
    </row>
    <row r="163" spans="1:34" x14ac:dyDescent="0.25">
      <c r="A163" t="s">
        <v>1231</v>
      </c>
      <c r="B163" t="s">
        <v>489</v>
      </c>
      <c r="C163" t="s">
        <v>906</v>
      </c>
      <c r="D163" t="s">
        <v>1124</v>
      </c>
      <c r="E163" s="31">
        <v>44.489130434782609</v>
      </c>
      <c r="F163" s="31">
        <v>3.053559736134865</v>
      </c>
      <c r="G163" s="31">
        <v>2.7730808697776692</v>
      </c>
      <c r="H163" s="31">
        <v>0.30392621548986076</v>
      </c>
      <c r="I163" s="31">
        <v>0.17791839726362083</v>
      </c>
      <c r="J163" s="31">
        <v>135.85021739130437</v>
      </c>
      <c r="K163" s="31">
        <v>123.37195652173914</v>
      </c>
      <c r="L163" s="31">
        <v>13.521413043478262</v>
      </c>
      <c r="M163" s="31">
        <v>7.9154347826086964</v>
      </c>
      <c r="N163" s="31">
        <v>0.5625</v>
      </c>
      <c r="O163" s="31">
        <v>5.0434782608695654</v>
      </c>
      <c r="P163" s="31">
        <v>28.755434782608695</v>
      </c>
      <c r="Q163" s="31">
        <v>21.883152173913043</v>
      </c>
      <c r="R163" s="31">
        <v>6.8722826086956523</v>
      </c>
      <c r="S163" s="31">
        <v>93.573369565217405</v>
      </c>
      <c r="T163" s="31">
        <v>53.230434782608704</v>
      </c>
      <c r="U163" s="31">
        <v>19.181195652173916</v>
      </c>
      <c r="V163" s="31">
        <v>21.161739130434785</v>
      </c>
      <c r="W163" s="31">
        <v>7.141304347826086</v>
      </c>
      <c r="X163" s="31">
        <v>0.47826086956521741</v>
      </c>
      <c r="Y163" s="31">
        <v>0</v>
      </c>
      <c r="Z163" s="31">
        <v>0</v>
      </c>
      <c r="AA163" s="31">
        <v>0.39130434782608697</v>
      </c>
      <c r="AB163" s="31">
        <v>1.6195652173913044</v>
      </c>
      <c r="AC163" s="31">
        <v>4.3043478260869561</v>
      </c>
      <c r="AD163" s="31">
        <v>0</v>
      </c>
      <c r="AE163" s="31">
        <v>0.34782608695652173</v>
      </c>
      <c r="AF163" t="s">
        <v>60</v>
      </c>
      <c r="AG163" s="32">
        <v>7</v>
      </c>
      <c r="AH163"/>
    </row>
    <row r="164" spans="1:34" x14ac:dyDescent="0.25">
      <c r="A164" t="s">
        <v>1231</v>
      </c>
      <c r="B164" t="s">
        <v>569</v>
      </c>
      <c r="C164" t="s">
        <v>994</v>
      </c>
      <c r="D164" t="s">
        <v>1156</v>
      </c>
      <c r="E164" s="31">
        <v>25.630434782608695</v>
      </c>
      <c r="F164" s="31">
        <v>3.0190839694656484</v>
      </c>
      <c r="G164" s="31">
        <v>2.7925148430873623</v>
      </c>
      <c r="H164" s="31">
        <v>0.8166878710771841</v>
      </c>
      <c r="I164" s="31">
        <v>0.59011874469889736</v>
      </c>
      <c r="J164" s="31">
        <v>77.380434782608688</v>
      </c>
      <c r="K164" s="31">
        <v>71.573369565217391</v>
      </c>
      <c r="L164" s="31">
        <v>20.932065217391305</v>
      </c>
      <c r="M164" s="31">
        <v>15.125</v>
      </c>
      <c r="N164" s="31">
        <v>1.111413043478261</v>
      </c>
      <c r="O164" s="31">
        <v>4.6956521739130439</v>
      </c>
      <c r="P164" s="31">
        <v>14.288043478260869</v>
      </c>
      <c r="Q164" s="31">
        <v>14.288043478260869</v>
      </c>
      <c r="R164" s="31">
        <v>0</v>
      </c>
      <c r="S164" s="31">
        <v>42.160326086956523</v>
      </c>
      <c r="T164" s="31">
        <v>42.160326086956523</v>
      </c>
      <c r="U164" s="31">
        <v>0</v>
      </c>
      <c r="V164" s="31">
        <v>0</v>
      </c>
      <c r="W164" s="31">
        <v>2.9456521739130439</v>
      </c>
      <c r="X164" s="31">
        <v>0</v>
      </c>
      <c r="Y164" s="31">
        <v>1.111413043478261</v>
      </c>
      <c r="Z164" s="31">
        <v>0</v>
      </c>
      <c r="AA164" s="31">
        <v>1.5407608695652173</v>
      </c>
      <c r="AB164" s="31">
        <v>0</v>
      </c>
      <c r="AC164" s="31">
        <v>0.29347826086956524</v>
      </c>
      <c r="AD164" s="31">
        <v>0</v>
      </c>
      <c r="AE164" s="31">
        <v>0</v>
      </c>
      <c r="AF164" t="s">
        <v>140</v>
      </c>
      <c r="AG164" s="32">
        <v>7</v>
      </c>
      <c r="AH164"/>
    </row>
    <row r="165" spans="1:34" x14ac:dyDescent="0.25">
      <c r="A165" t="s">
        <v>1231</v>
      </c>
      <c r="B165" t="s">
        <v>441</v>
      </c>
      <c r="C165" t="s">
        <v>912</v>
      </c>
      <c r="D165" t="s">
        <v>1177</v>
      </c>
      <c r="E165" s="31">
        <v>96.923913043478265</v>
      </c>
      <c r="F165" s="31">
        <v>4.4977099921498258</v>
      </c>
      <c r="G165" s="31">
        <v>3.7028361556577321</v>
      </c>
      <c r="H165" s="31">
        <v>1.391849276662555</v>
      </c>
      <c r="I165" s="31">
        <v>1.14505887630369</v>
      </c>
      <c r="J165" s="31">
        <v>435.93565217391301</v>
      </c>
      <c r="K165" s="31">
        <v>358.89336956521737</v>
      </c>
      <c r="L165" s="31">
        <v>134.9034782608696</v>
      </c>
      <c r="M165" s="31">
        <v>110.98358695652178</v>
      </c>
      <c r="N165" s="31">
        <v>19.224239130434785</v>
      </c>
      <c r="O165" s="31">
        <v>4.6956521739130439</v>
      </c>
      <c r="P165" s="31">
        <v>53.122391304347822</v>
      </c>
      <c r="Q165" s="31">
        <v>0</v>
      </c>
      <c r="R165" s="31">
        <v>53.122391304347822</v>
      </c>
      <c r="S165" s="31">
        <v>247.90978260869559</v>
      </c>
      <c r="T165" s="31">
        <v>247.90978260869559</v>
      </c>
      <c r="U165" s="31">
        <v>0</v>
      </c>
      <c r="V165" s="31">
        <v>0</v>
      </c>
      <c r="W165" s="31">
        <v>32.28554347826087</v>
      </c>
      <c r="X165" s="31">
        <v>2.8097826086956523</v>
      </c>
      <c r="Y165" s="31">
        <v>0</v>
      </c>
      <c r="Z165" s="31">
        <v>0</v>
      </c>
      <c r="AA165" s="31">
        <v>0</v>
      </c>
      <c r="AB165" s="31">
        <v>3.9980434782608696</v>
      </c>
      <c r="AC165" s="31">
        <v>25.477717391304349</v>
      </c>
      <c r="AD165" s="31">
        <v>0</v>
      </c>
      <c r="AE165" s="31">
        <v>0</v>
      </c>
      <c r="AF165" t="s">
        <v>11</v>
      </c>
      <c r="AG165" s="32">
        <v>7</v>
      </c>
      <c r="AH165"/>
    </row>
    <row r="166" spans="1:34" x14ac:dyDescent="0.25">
      <c r="A166" t="s">
        <v>1231</v>
      </c>
      <c r="B166" t="s">
        <v>790</v>
      </c>
      <c r="C166" t="s">
        <v>1060</v>
      </c>
      <c r="D166" t="s">
        <v>1210</v>
      </c>
      <c r="E166" s="31">
        <v>46.597826086956523</v>
      </c>
      <c r="F166" s="31">
        <v>4.1497760671798458</v>
      </c>
      <c r="G166" s="31">
        <v>3.8549311873104735</v>
      </c>
      <c r="H166" s="31">
        <v>0.83255656636342412</v>
      </c>
      <c r="I166" s="31">
        <v>0.53771168649405165</v>
      </c>
      <c r="J166" s="31">
        <v>193.37054347826086</v>
      </c>
      <c r="K166" s="31">
        <v>179.63141304347826</v>
      </c>
      <c r="L166" s="31">
        <v>38.795326086956514</v>
      </c>
      <c r="M166" s="31">
        <v>25.056195652173908</v>
      </c>
      <c r="N166" s="31">
        <v>10.347826086956522</v>
      </c>
      <c r="O166" s="31">
        <v>3.3913043478260869</v>
      </c>
      <c r="P166" s="31">
        <v>11.99586956521739</v>
      </c>
      <c r="Q166" s="31">
        <v>11.99586956521739</v>
      </c>
      <c r="R166" s="31">
        <v>0</v>
      </c>
      <c r="S166" s="31">
        <v>142.57934782608694</v>
      </c>
      <c r="T166" s="31">
        <v>124.19010869565217</v>
      </c>
      <c r="U166" s="31">
        <v>0</v>
      </c>
      <c r="V166" s="31">
        <v>18.389239130434781</v>
      </c>
      <c r="W166" s="31">
        <v>3.1847826086956523</v>
      </c>
      <c r="X166" s="31">
        <v>0</v>
      </c>
      <c r="Y166" s="31">
        <v>3.1847826086956523</v>
      </c>
      <c r="Z166" s="31">
        <v>0</v>
      </c>
      <c r="AA166" s="31">
        <v>0</v>
      </c>
      <c r="AB166" s="31">
        <v>0</v>
      </c>
      <c r="AC166" s="31">
        <v>0</v>
      </c>
      <c r="AD166" s="31">
        <v>0</v>
      </c>
      <c r="AE166" s="31">
        <v>0</v>
      </c>
      <c r="AF166" t="s">
        <v>364</v>
      </c>
      <c r="AG166" s="32">
        <v>7</v>
      </c>
      <c r="AH166"/>
    </row>
    <row r="167" spans="1:34" x14ac:dyDescent="0.25">
      <c r="A167" t="s">
        <v>1231</v>
      </c>
      <c r="B167" t="s">
        <v>841</v>
      </c>
      <c r="C167" t="s">
        <v>959</v>
      </c>
      <c r="D167" t="s">
        <v>1143</v>
      </c>
      <c r="E167" s="31">
        <v>40.923913043478258</v>
      </c>
      <c r="F167" s="31">
        <v>4.41213545816733</v>
      </c>
      <c r="G167" s="31">
        <v>4.2145258964143428</v>
      </c>
      <c r="H167" s="31">
        <v>0.95305444887118207</v>
      </c>
      <c r="I167" s="31">
        <v>0.75544488711819402</v>
      </c>
      <c r="J167" s="31">
        <v>180.56184782608693</v>
      </c>
      <c r="K167" s="31">
        <v>172.47489130434781</v>
      </c>
      <c r="L167" s="31">
        <v>39.002717391304351</v>
      </c>
      <c r="M167" s="31">
        <v>30.915760869565219</v>
      </c>
      <c r="N167" s="31">
        <v>3.7391304347826089</v>
      </c>
      <c r="O167" s="31">
        <v>4.3478260869565215</v>
      </c>
      <c r="P167" s="31">
        <v>11.146739130434783</v>
      </c>
      <c r="Q167" s="31">
        <v>11.146739130434783</v>
      </c>
      <c r="R167" s="31">
        <v>0</v>
      </c>
      <c r="S167" s="31">
        <v>130.41239130434781</v>
      </c>
      <c r="T167" s="31">
        <v>118.16239130434781</v>
      </c>
      <c r="U167" s="31">
        <v>0</v>
      </c>
      <c r="V167" s="31">
        <v>12.25</v>
      </c>
      <c r="W167" s="31">
        <v>16.578804347826086</v>
      </c>
      <c r="X167" s="31">
        <v>0.29347826086956524</v>
      </c>
      <c r="Y167" s="31">
        <v>0</v>
      </c>
      <c r="Z167" s="31">
        <v>0</v>
      </c>
      <c r="AA167" s="31">
        <v>0.82336956521739135</v>
      </c>
      <c r="AB167" s="31">
        <v>0</v>
      </c>
      <c r="AC167" s="31">
        <v>15.461956521739131</v>
      </c>
      <c r="AD167" s="31">
        <v>0</v>
      </c>
      <c r="AE167" s="31">
        <v>0</v>
      </c>
      <c r="AF167" t="s">
        <v>415</v>
      </c>
      <c r="AG167" s="32">
        <v>7</v>
      </c>
      <c r="AH167"/>
    </row>
    <row r="168" spans="1:34" x14ac:dyDescent="0.25">
      <c r="A168" t="s">
        <v>1231</v>
      </c>
      <c r="B168" t="s">
        <v>639</v>
      </c>
      <c r="C168" t="s">
        <v>899</v>
      </c>
      <c r="D168" t="s">
        <v>1196</v>
      </c>
      <c r="E168" s="31">
        <v>32.956521739130437</v>
      </c>
      <c r="F168" s="31">
        <v>3.4702341688654355</v>
      </c>
      <c r="G168" s="31">
        <v>3.1550131926121372</v>
      </c>
      <c r="H168" s="31">
        <v>0.56324208443271762</v>
      </c>
      <c r="I168" s="31">
        <v>0.4047658311345646</v>
      </c>
      <c r="J168" s="31">
        <v>114.36684782608697</v>
      </c>
      <c r="K168" s="31">
        <v>103.97826086956522</v>
      </c>
      <c r="L168" s="31">
        <v>18.5625</v>
      </c>
      <c r="M168" s="31">
        <v>13.339673913043478</v>
      </c>
      <c r="N168" s="31">
        <v>0</v>
      </c>
      <c r="O168" s="31">
        <v>5.2228260869565215</v>
      </c>
      <c r="P168" s="31">
        <v>27.472826086956523</v>
      </c>
      <c r="Q168" s="31">
        <v>22.307065217391305</v>
      </c>
      <c r="R168" s="31">
        <v>5.1657608695652177</v>
      </c>
      <c r="S168" s="31">
        <v>68.331521739130437</v>
      </c>
      <c r="T168" s="31">
        <v>62.665760869565219</v>
      </c>
      <c r="U168" s="31">
        <v>0</v>
      </c>
      <c r="V168" s="31">
        <v>5.6657608695652177</v>
      </c>
      <c r="W168" s="31">
        <v>0</v>
      </c>
      <c r="X168" s="31">
        <v>0</v>
      </c>
      <c r="Y168" s="31">
        <v>0</v>
      </c>
      <c r="Z168" s="31">
        <v>0</v>
      </c>
      <c r="AA168" s="31">
        <v>0</v>
      </c>
      <c r="AB168" s="31">
        <v>0</v>
      </c>
      <c r="AC168" s="31">
        <v>0</v>
      </c>
      <c r="AD168" s="31">
        <v>0</v>
      </c>
      <c r="AE168" s="31">
        <v>0</v>
      </c>
      <c r="AF168" t="s">
        <v>211</v>
      </c>
      <c r="AG168" s="32">
        <v>7</v>
      </c>
      <c r="AH168"/>
    </row>
    <row r="169" spans="1:34" x14ac:dyDescent="0.25">
      <c r="A169" t="s">
        <v>1231</v>
      </c>
      <c r="B169" t="s">
        <v>534</v>
      </c>
      <c r="C169" t="s">
        <v>978</v>
      </c>
      <c r="D169" t="s">
        <v>1201</v>
      </c>
      <c r="E169" s="31">
        <v>22.989130434782609</v>
      </c>
      <c r="F169" s="31">
        <v>3.35789598108747</v>
      </c>
      <c r="G169" s="31">
        <v>3.0236690307328602</v>
      </c>
      <c r="H169" s="31">
        <v>0.46535697399527187</v>
      </c>
      <c r="I169" s="31">
        <v>0.14247754137115837</v>
      </c>
      <c r="J169" s="31">
        <v>77.195108695652166</v>
      </c>
      <c r="K169" s="31">
        <v>69.51152173913043</v>
      </c>
      <c r="L169" s="31">
        <v>10.698152173913044</v>
      </c>
      <c r="M169" s="31">
        <v>3.2754347826086954</v>
      </c>
      <c r="N169" s="31">
        <v>1.0667391304347826</v>
      </c>
      <c r="O169" s="31">
        <v>6.3559782608695654</v>
      </c>
      <c r="P169" s="31">
        <v>15.028695652173914</v>
      </c>
      <c r="Q169" s="31">
        <v>14.767826086956523</v>
      </c>
      <c r="R169" s="31">
        <v>0.2608695652173913</v>
      </c>
      <c r="S169" s="31">
        <v>51.468260869565214</v>
      </c>
      <c r="T169" s="31">
        <v>46.249999999999993</v>
      </c>
      <c r="U169" s="31">
        <v>0</v>
      </c>
      <c r="V169" s="31">
        <v>5.2182608695652188</v>
      </c>
      <c r="W169" s="31">
        <v>0</v>
      </c>
      <c r="X169" s="31">
        <v>0</v>
      </c>
      <c r="Y169" s="31">
        <v>0</v>
      </c>
      <c r="Z169" s="31">
        <v>0</v>
      </c>
      <c r="AA169" s="31">
        <v>0</v>
      </c>
      <c r="AB169" s="31">
        <v>0</v>
      </c>
      <c r="AC169" s="31">
        <v>0</v>
      </c>
      <c r="AD169" s="31">
        <v>0</v>
      </c>
      <c r="AE169" s="31">
        <v>0</v>
      </c>
      <c r="AF169" t="s">
        <v>105</v>
      </c>
      <c r="AG169" s="32">
        <v>7</v>
      </c>
      <c r="AH169"/>
    </row>
    <row r="170" spans="1:34" x14ac:dyDescent="0.25">
      <c r="A170" t="s">
        <v>1231</v>
      </c>
      <c r="B170" t="s">
        <v>612</v>
      </c>
      <c r="C170" t="s">
        <v>1021</v>
      </c>
      <c r="D170" t="s">
        <v>1170</v>
      </c>
      <c r="E170" s="31">
        <v>26.934782608695652</v>
      </c>
      <c r="F170" s="31">
        <v>3.7753228410008073</v>
      </c>
      <c r="G170" s="31">
        <v>3.3565375302663436</v>
      </c>
      <c r="H170" s="31">
        <v>1.2284100080710252</v>
      </c>
      <c r="I170" s="31">
        <v>1.0253228410008071</v>
      </c>
      <c r="J170" s="31">
        <v>101.6875</v>
      </c>
      <c r="K170" s="31">
        <v>90.407608695652172</v>
      </c>
      <c r="L170" s="31">
        <v>33.086956521739133</v>
      </c>
      <c r="M170" s="31">
        <v>27.616847826086957</v>
      </c>
      <c r="N170" s="31">
        <v>0</v>
      </c>
      <c r="O170" s="31">
        <v>5.4701086956521738</v>
      </c>
      <c r="P170" s="31">
        <v>9.6766304347826093</v>
      </c>
      <c r="Q170" s="31">
        <v>3.8668478260869565</v>
      </c>
      <c r="R170" s="31">
        <v>5.8097826086956523</v>
      </c>
      <c r="S170" s="31">
        <v>58.923913043478265</v>
      </c>
      <c r="T170" s="31">
        <v>58.274456521739133</v>
      </c>
      <c r="U170" s="31">
        <v>7.3369565217391311E-2</v>
      </c>
      <c r="V170" s="31">
        <v>0.57608695652173914</v>
      </c>
      <c r="W170" s="31">
        <v>0</v>
      </c>
      <c r="X170" s="31">
        <v>0</v>
      </c>
      <c r="Y170" s="31">
        <v>0</v>
      </c>
      <c r="Z170" s="31">
        <v>0</v>
      </c>
      <c r="AA170" s="31">
        <v>0</v>
      </c>
      <c r="AB170" s="31">
        <v>0</v>
      </c>
      <c r="AC170" s="31">
        <v>0</v>
      </c>
      <c r="AD170" s="31">
        <v>0</v>
      </c>
      <c r="AE170" s="31">
        <v>0</v>
      </c>
      <c r="AF170" t="s">
        <v>184</v>
      </c>
      <c r="AG170" s="32">
        <v>7</v>
      </c>
      <c r="AH170"/>
    </row>
    <row r="171" spans="1:34" x14ac:dyDescent="0.25">
      <c r="A171" t="s">
        <v>1231</v>
      </c>
      <c r="B171" t="s">
        <v>518</v>
      </c>
      <c r="C171" t="s">
        <v>967</v>
      </c>
      <c r="D171" t="s">
        <v>1168</v>
      </c>
      <c r="E171" s="31">
        <v>23.608695652173914</v>
      </c>
      <c r="F171" s="31">
        <v>3.4735220994475138</v>
      </c>
      <c r="G171" s="31">
        <v>3.1170534069981586</v>
      </c>
      <c r="H171" s="31">
        <v>0.79132136279926335</v>
      </c>
      <c r="I171" s="31">
        <v>0.43485267034990793</v>
      </c>
      <c r="J171" s="31">
        <v>82.005326086956529</v>
      </c>
      <c r="K171" s="31">
        <v>73.589565217391311</v>
      </c>
      <c r="L171" s="31">
        <v>18.682065217391305</v>
      </c>
      <c r="M171" s="31">
        <v>10.266304347826088</v>
      </c>
      <c r="N171" s="31">
        <v>2.2282608695652173</v>
      </c>
      <c r="O171" s="31">
        <v>6.1875</v>
      </c>
      <c r="P171" s="31">
        <v>15.097608695652173</v>
      </c>
      <c r="Q171" s="31">
        <v>15.097608695652173</v>
      </c>
      <c r="R171" s="31">
        <v>0</v>
      </c>
      <c r="S171" s="31">
        <v>48.225652173913041</v>
      </c>
      <c r="T171" s="31">
        <v>41.744673913043478</v>
      </c>
      <c r="U171" s="31">
        <v>0</v>
      </c>
      <c r="V171" s="31">
        <v>6.4809782608695654</v>
      </c>
      <c r="W171" s="31">
        <v>14.274456521739131</v>
      </c>
      <c r="X171" s="31">
        <v>0.13043478260869565</v>
      </c>
      <c r="Y171" s="31">
        <v>0</v>
      </c>
      <c r="Z171" s="31">
        <v>0</v>
      </c>
      <c r="AA171" s="31">
        <v>1.4021739130434783</v>
      </c>
      <c r="AB171" s="31">
        <v>0</v>
      </c>
      <c r="AC171" s="31">
        <v>12.741847826086957</v>
      </c>
      <c r="AD171" s="31">
        <v>0</v>
      </c>
      <c r="AE171" s="31">
        <v>0</v>
      </c>
      <c r="AF171" t="s">
        <v>89</v>
      </c>
      <c r="AG171" s="32">
        <v>7</v>
      </c>
      <c r="AH171"/>
    </row>
    <row r="172" spans="1:34" x14ac:dyDescent="0.25">
      <c r="A172" t="s">
        <v>1231</v>
      </c>
      <c r="B172" t="s">
        <v>596</v>
      </c>
      <c r="C172" t="s">
        <v>1010</v>
      </c>
      <c r="D172" t="s">
        <v>1156</v>
      </c>
      <c r="E172" s="31">
        <v>30.271739130434781</v>
      </c>
      <c r="F172" s="31">
        <v>4.1881508078994614</v>
      </c>
      <c r="G172" s="31">
        <v>3.8648114901256734</v>
      </c>
      <c r="H172" s="31">
        <v>1.0911131059245962</v>
      </c>
      <c r="I172" s="31">
        <v>0.76777378815080799</v>
      </c>
      <c r="J172" s="31">
        <v>126.78260869565217</v>
      </c>
      <c r="K172" s="31">
        <v>116.9945652173913</v>
      </c>
      <c r="L172" s="31">
        <v>33.029891304347828</v>
      </c>
      <c r="M172" s="31">
        <v>23.241847826086957</v>
      </c>
      <c r="N172" s="31">
        <v>2.3152173913043477</v>
      </c>
      <c r="O172" s="31">
        <v>7.4728260869565215</v>
      </c>
      <c r="P172" s="31">
        <v>19.209239130434781</v>
      </c>
      <c r="Q172" s="31">
        <v>19.209239130434781</v>
      </c>
      <c r="R172" s="31">
        <v>0</v>
      </c>
      <c r="S172" s="31">
        <v>74.543478260869563</v>
      </c>
      <c r="T172" s="31">
        <v>72.152173913043484</v>
      </c>
      <c r="U172" s="31">
        <v>1.5244565217391304</v>
      </c>
      <c r="V172" s="31">
        <v>0.86684782608695654</v>
      </c>
      <c r="W172" s="31">
        <v>0</v>
      </c>
      <c r="X172" s="31">
        <v>0</v>
      </c>
      <c r="Y172" s="31">
        <v>0</v>
      </c>
      <c r="Z172" s="31">
        <v>0</v>
      </c>
      <c r="AA172" s="31">
        <v>0</v>
      </c>
      <c r="AB172" s="31">
        <v>0</v>
      </c>
      <c r="AC172" s="31">
        <v>0</v>
      </c>
      <c r="AD172" s="31">
        <v>0</v>
      </c>
      <c r="AE172" s="31">
        <v>0</v>
      </c>
      <c r="AF172" t="s">
        <v>168</v>
      </c>
      <c r="AG172" s="32">
        <v>7</v>
      </c>
      <c r="AH172"/>
    </row>
    <row r="173" spans="1:34" x14ac:dyDescent="0.25">
      <c r="A173" t="s">
        <v>1231</v>
      </c>
      <c r="B173" t="s">
        <v>718</v>
      </c>
      <c r="C173" t="s">
        <v>882</v>
      </c>
      <c r="D173" t="s">
        <v>1127</v>
      </c>
      <c r="E173" s="31">
        <v>50.75</v>
      </c>
      <c r="F173" s="31">
        <v>4.5353223388305839</v>
      </c>
      <c r="G173" s="31">
        <v>4.0375519383165557</v>
      </c>
      <c r="H173" s="31">
        <v>1.2170314842578709</v>
      </c>
      <c r="I173" s="31">
        <v>0.94368601413578912</v>
      </c>
      <c r="J173" s="31">
        <v>230.16760869565215</v>
      </c>
      <c r="K173" s="31">
        <v>204.9057608695652</v>
      </c>
      <c r="L173" s="31">
        <v>61.764347826086947</v>
      </c>
      <c r="M173" s="31">
        <v>47.892065217391298</v>
      </c>
      <c r="N173" s="31">
        <v>8.3722826086956523</v>
      </c>
      <c r="O173" s="31">
        <v>5.5</v>
      </c>
      <c r="P173" s="31">
        <v>16.111304347826088</v>
      </c>
      <c r="Q173" s="31">
        <v>4.7217391304347824</v>
      </c>
      <c r="R173" s="31">
        <v>11.389565217391306</v>
      </c>
      <c r="S173" s="31">
        <v>152.29195652173914</v>
      </c>
      <c r="T173" s="31">
        <v>104.55782608695652</v>
      </c>
      <c r="U173" s="31">
        <v>0</v>
      </c>
      <c r="V173" s="31">
        <v>47.734130434782607</v>
      </c>
      <c r="W173" s="31">
        <v>0</v>
      </c>
      <c r="X173" s="31">
        <v>0</v>
      </c>
      <c r="Y173" s="31">
        <v>0</v>
      </c>
      <c r="Z173" s="31">
        <v>0</v>
      </c>
      <c r="AA173" s="31">
        <v>0</v>
      </c>
      <c r="AB173" s="31">
        <v>0</v>
      </c>
      <c r="AC173" s="31">
        <v>0</v>
      </c>
      <c r="AD173" s="31">
        <v>0</v>
      </c>
      <c r="AE173" s="31">
        <v>0</v>
      </c>
      <c r="AF173" t="s">
        <v>290</v>
      </c>
      <c r="AG173" s="32">
        <v>7</v>
      </c>
      <c r="AH173"/>
    </row>
    <row r="174" spans="1:34" x14ac:dyDescent="0.25">
      <c r="A174" t="s">
        <v>1231</v>
      </c>
      <c r="B174" t="s">
        <v>595</v>
      </c>
      <c r="C174" t="s">
        <v>892</v>
      </c>
      <c r="D174" t="s">
        <v>1173</v>
      </c>
      <c r="E174" s="31">
        <v>38.521739130434781</v>
      </c>
      <c r="F174" s="31">
        <v>3.4604966139954856</v>
      </c>
      <c r="G174" s="31">
        <v>3.239277652370204</v>
      </c>
      <c r="H174" s="31">
        <v>0.40900112866817157</v>
      </c>
      <c r="I174" s="31">
        <v>0.18778216704288939</v>
      </c>
      <c r="J174" s="31">
        <v>133.30434782608697</v>
      </c>
      <c r="K174" s="31">
        <v>124.7826086956522</v>
      </c>
      <c r="L174" s="31">
        <v>15.755434782608695</v>
      </c>
      <c r="M174" s="31">
        <v>7.2336956521739131</v>
      </c>
      <c r="N174" s="31">
        <v>0.2391304347826087</v>
      </c>
      <c r="O174" s="31">
        <v>8.2826086956521738</v>
      </c>
      <c r="P174" s="31">
        <v>27.040760869565219</v>
      </c>
      <c r="Q174" s="31">
        <v>27.040760869565219</v>
      </c>
      <c r="R174" s="31">
        <v>0</v>
      </c>
      <c r="S174" s="31">
        <v>90.508152173913061</v>
      </c>
      <c r="T174" s="31">
        <v>79.486413043478265</v>
      </c>
      <c r="U174" s="31">
        <v>9.0163043478260878</v>
      </c>
      <c r="V174" s="31">
        <v>2.0054347826086958</v>
      </c>
      <c r="W174" s="31">
        <v>0</v>
      </c>
      <c r="X174" s="31">
        <v>0</v>
      </c>
      <c r="Y174" s="31">
        <v>0</v>
      </c>
      <c r="Z174" s="31">
        <v>0</v>
      </c>
      <c r="AA174" s="31">
        <v>0</v>
      </c>
      <c r="AB174" s="31">
        <v>0</v>
      </c>
      <c r="AC174" s="31">
        <v>0</v>
      </c>
      <c r="AD174" s="31">
        <v>0</v>
      </c>
      <c r="AE174" s="31">
        <v>0</v>
      </c>
      <c r="AF174" t="s">
        <v>167</v>
      </c>
      <c r="AG174" s="32">
        <v>7</v>
      </c>
      <c r="AH174"/>
    </row>
    <row r="175" spans="1:34" x14ac:dyDescent="0.25">
      <c r="A175" t="s">
        <v>1231</v>
      </c>
      <c r="B175" t="s">
        <v>656</v>
      </c>
      <c r="C175" t="s">
        <v>1052</v>
      </c>
      <c r="D175" t="s">
        <v>1188</v>
      </c>
      <c r="E175" s="31">
        <v>48.315217391304351</v>
      </c>
      <c r="F175" s="31">
        <v>3.1708841394825646</v>
      </c>
      <c r="G175" s="31">
        <v>2.9423464566929129</v>
      </c>
      <c r="H175" s="31">
        <v>0.61143532058492678</v>
      </c>
      <c r="I175" s="31">
        <v>0.38289763779527547</v>
      </c>
      <c r="J175" s="31">
        <v>153.20195652173913</v>
      </c>
      <c r="K175" s="31">
        <v>142.16010869565216</v>
      </c>
      <c r="L175" s="31">
        <v>29.541630434782604</v>
      </c>
      <c r="M175" s="31">
        <v>18.499782608695647</v>
      </c>
      <c r="N175" s="31">
        <v>5.3760869565217382</v>
      </c>
      <c r="O175" s="31">
        <v>5.6657608695652177</v>
      </c>
      <c r="P175" s="31">
        <v>22.242500000000003</v>
      </c>
      <c r="Q175" s="31">
        <v>22.242500000000003</v>
      </c>
      <c r="R175" s="31">
        <v>0</v>
      </c>
      <c r="S175" s="31">
        <v>101.41782608695652</v>
      </c>
      <c r="T175" s="31">
        <v>95.958586956521742</v>
      </c>
      <c r="U175" s="31">
        <v>0</v>
      </c>
      <c r="V175" s="31">
        <v>5.4592391304347823</v>
      </c>
      <c r="W175" s="31">
        <v>7.2608695652173907</v>
      </c>
      <c r="X175" s="31">
        <v>1.9755434782608696</v>
      </c>
      <c r="Y175" s="31">
        <v>0</v>
      </c>
      <c r="Z175" s="31">
        <v>0</v>
      </c>
      <c r="AA175" s="31">
        <v>1.2038043478260869</v>
      </c>
      <c r="AB175" s="31">
        <v>0</v>
      </c>
      <c r="AC175" s="31">
        <v>4.0815217391304346</v>
      </c>
      <c r="AD175" s="31">
        <v>0</v>
      </c>
      <c r="AE175" s="31">
        <v>0</v>
      </c>
      <c r="AF175" t="s">
        <v>228</v>
      </c>
      <c r="AG175" s="32">
        <v>7</v>
      </c>
      <c r="AH175"/>
    </row>
    <row r="176" spans="1:34" x14ac:dyDescent="0.25">
      <c r="A176" t="s">
        <v>1231</v>
      </c>
      <c r="B176" t="s">
        <v>448</v>
      </c>
      <c r="C176" t="s">
        <v>891</v>
      </c>
      <c r="D176" t="s">
        <v>1174</v>
      </c>
      <c r="E176" s="31">
        <v>39.565217391304351</v>
      </c>
      <c r="F176" s="31">
        <v>6.0653598901098897</v>
      </c>
      <c r="G176" s="31">
        <v>5.7612637362637358</v>
      </c>
      <c r="H176" s="31">
        <v>0.91323076923076918</v>
      </c>
      <c r="I176" s="31">
        <v>0.72211538461538449</v>
      </c>
      <c r="J176" s="31">
        <v>239.97728260869565</v>
      </c>
      <c r="K176" s="31">
        <v>227.94565217391303</v>
      </c>
      <c r="L176" s="31">
        <v>36.132173913043481</v>
      </c>
      <c r="M176" s="31">
        <v>28.570652173913043</v>
      </c>
      <c r="N176" s="31">
        <v>4.3397826086956508</v>
      </c>
      <c r="O176" s="31">
        <v>3.2217391304347816</v>
      </c>
      <c r="P176" s="31">
        <v>46.505434782608695</v>
      </c>
      <c r="Q176" s="31">
        <v>42.035326086956523</v>
      </c>
      <c r="R176" s="31">
        <v>4.4701086956521738</v>
      </c>
      <c r="S176" s="31">
        <v>157.33967391304347</v>
      </c>
      <c r="T176" s="31">
        <v>112.89673913043478</v>
      </c>
      <c r="U176" s="31">
        <v>18.350543478260871</v>
      </c>
      <c r="V176" s="31">
        <v>26.092391304347824</v>
      </c>
      <c r="W176" s="31">
        <v>43.127717391304344</v>
      </c>
      <c r="X176" s="31">
        <v>0</v>
      </c>
      <c r="Y176" s="31">
        <v>0</v>
      </c>
      <c r="Z176" s="31">
        <v>0</v>
      </c>
      <c r="AA176" s="31">
        <v>10.486413043478262</v>
      </c>
      <c r="AB176" s="31">
        <v>0</v>
      </c>
      <c r="AC176" s="31">
        <v>32.641304347826086</v>
      </c>
      <c r="AD176" s="31">
        <v>0</v>
      </c>
      <c r="AE176" s="31">
        <v>0</v>
      </c>
      <c r="AF176" t="s">
        <v>18</v>
      </c>
      <c r="AG176" s="32">
        <v>7</v>
      </c>
      <c r="AH176"/>
    </row>
    <row r="177" spans="1:34" x14ac:dyDescent="0.25">
      <c r="A177" t="s">
        <v>1231</v>
      </c>
      <c r="B177" t="s">
        <v>781</v>
      </c>
      <c r="C177" t="s">
        <v>1103</v>
      </c>
      <c r="D177" t="s">
        <v>1176</v>
      </c>
      <c r="E177" s="31">
        <v>60.760869565217391</v>
      </c>
      <c r="F177" s="31">
        <v>3.7218729874776386</v>
      </c>
      <c r="G177" s="31">
        <v>3.4221878354203934</v>
      </c>
      <c r="H177" s="31">
        <v>0.77776207513416828</v>
      </c>
      <c r="I177" s="31">
        <v>0.57845796064400723</v>
      </c>
      <c r="J177" s="31">
        <v>226.14423913043478</v>
      </c>
      <c r="K177" s="31">
        <v>207.93510869565216</v>
      </c>
      <c r="L177" s="31">
        <v>47.257500000000007</v>
      </c>
      <c r="M177" s="31">
        <v>35.147608695652181</v>
      </c>
      <c r="N177" s="31">
        <v>6.963152173913044</v>
      </c>
      <c r="O177" s="31">
        <v>5.1467391304347823</v>
      </c>
      <c r="P177" s="31">
        <v>31.549999999999997</v>
      </c>
      <c r="Q177" s="31">
        <v>25.450760869565215</v>
      </c>
      <c r="R177" s="31">
        <v>6.0992391304347811</v>
      </c>
      <c r="S177" s="31">
        <v>147.33673913043478</v>
      </c>
      <c r="T177" s="31">
        <v>126.9982608695652</v>
      </c>
      <c r="U177" s="31">
        <v>13.440108695652174</v>
      </c>
      <c r="V177" s="31">
        <v>6.8983695652173882</v>
      </c>
      <c r="W177" s="31">
        <v>47.329021739130425</v>
      </c>
      <c r="X177" s="31">
        <v>0.52815217391304348</v>
      </c>
      <c r="Y177" s="31">
        <v>0</v>
      </c>
      <c r="Z177" s="31">
        <v>0</v>
      </c>
      <c r="AA177" s="31">
        <v>3.0036956521739127</v>
      </c>
      <c r="AB177" s="31">
        <v>0</v>
      </c>
      <c r="AC177" s="31">
        <v>43.797173913043473</v>
      </c>
      <c r="AD177" s="31">
        <v>0</v>
      </c>
      <c r="AE177" s="31">
        <v>0</v>
      </c>
      <c r="AF177" t="s">
        <v>355</v>
      </c>
      <c r="AG177" s="32">
        <v>7</v>
      </c>
      <c r="AH177"/>
    </row>
    <row r="178" spans="1:34" x14ac:dyDescent="0.25">
      <c r="A178" t="s">
        <v>1231</v>
      </c>
      <c r="B178" t="s">
        <v>651</v>
      </c>
      <c r="C178" t="s">
        <v>1050</v>
      </c>
      <c r="D178" t="s">
        <v>1136</v>
      </c>
      <c r="E178" s="31">
        <v>32.010869565217391</v>
      </c>
      <c r="F178" s="31">
        <v>2.1596842105263154</v>
      </c>
      <c r="G178" s="31">
        <v>1.9831137521222411</v>
      </c>
      <c r="H178" s="31">
        <v>0.42020033955857383</v>
      </c>
      <c r="I178" s="31">
        <v>0.2436298811544991</v>
      </c>
      <c r="J178" s="31">
        <v>69.133369565217379</v>
      </c>
      <c r="K178" s="31">
        <v>63.481195652173909</v>
      </c>
      <c r="L178" s="31">
        <v>13.450978260869563</v>
      </c>
      <c r="M178" s="31">
        <v>7.7988043478260849</v>
      </c>
      <c r="N178" s="31">
        <v>0</v>
      </c>
      <c r="O178" s="31">
        <v>5.6521739130434785</v>
      </c>
      <c r="P178" s="31">
        <v>17.774021739130433</v>
      </c>
      <c r="Q178" s="31">
        <v>17.774021739130433</v>
      </c>
      <c r="R178" s="31">
        <v>0</v>
      </c>
      <c r="S178" s="31">
        <v>37.908369565217392</v>
      </c>
      <c r="T178" s="31">
        <v>37.908369565217392</v>
      </c>
      <c r="U178" s="31">
        <v>0</v>
      </c>
      <c r="V178" s="31">
        <v>0</v>
      </c>
      <c r="W178" s="31">
        <v>6.4930434782608684</v>
      </c>
      <c r="X178" s="31">
        <v>0</v>
      </c>
      <c r="Y178" s="31">
        <v>0</v>
      </c>
      <c r="Z178" s="31">
        <v>0</v>
      </c>
      <c r="AA178" s="31">
        <v>0</v>
      </c>
      <c r="AB178" s="31">
        <v>0</v>
      </c>
      <c r="AC178" s="31">
        <v>6.4930434782608684</v>
      </c>
      <c r="AD178" s="31">
        <v>0</v>
      </c>
      <c r="AE178" s="31">
        <v>0</v>
      </c>
      <c r="AF178" t="s">
        <v>223</v>
      </c>
      <c r="AG178" s="32">
        <v>7</v>
      </c>
      <c r="AH178"/>
    </row>
    <row r="179" spans="1:34" x14ac:dyDescent="0.25">
      <c r="A179" t="s">
        <v>1231</v>
      </c>
      <c r="B179" t="s">
        <v>844</v>
      </c>
      <c r="C179" t="s">
        <v>1118</v>
      </c>
      <c r="D179" t="s">
        <v>1180</v>
      </c>
      <c r="E179" s="31">
        <v>56.5</v>
      </c>
      <c r="F179" s="31">
        <v>4.0600096190842621</v>
      </c>
      <c r="G179" s="31">
        <v>3.9656617929973055</v>
      </c>
      <c r="H179" s="31">
        <v>0.44638707195075011</v>
      </c>
      <c r="I179" s="31">
        <v>0.35203924586379354</v>
      </c>
      <c r="J179" s="31">
        <v>229.39054347826081</v>
      </c>
      <c r="K179" s="31">
        <v>224.05989130434776</v>
      </c>
      <c r="L179" s="31">
        <v>25.220869565217381</v>
      </c>
      <c r="M179" s="31">
        <v>19.890217391304336</v>
      </c>
      <c r="N179" s="31">
        <v>0</v>
      </c>
      <c r="O179" s="31">
        <v>5.3306521739130446</v>
      </c>
      <c r="P179" s="31">
        <v>37.552826086956529</v>
      </c>
      <c r="Q179" s="31">
        <v>37.552826086956529</v>
      </c>
      <c r="R179" s="31">
        <v>0</v>
      </c>
      <c r="S179" s="31">
        <v>166.61684782608691</v>
      </c>
      <c r="T179" s="31">
        <v>98.969239130434744</v>
      </c>
      <c r="U179" s="31">
        <v>0</v>
      </c>
      <c r="V179" s="31">
        <v>67.647608695652167</v>
      </c>
      <c r="W179" s="31">
        <v>0</v>
      </c>
      <c r="X179" s="31">
        <v>0</v>
      </c>
      <c r="Y179" s="31">
        <v>0</v>
      </c>
      <c r="Z179" s="31">
        <v>0</v>
      </c>
      <c r="AA179" s="31">
        <v>0</v>
      </c>
      <c r="AB179" s="31">
        <v>0</v>
      </c>
      <c r="AC179" s="31">
        <v>0</v>
      </c>
      <c r="AD179" s="31">
        <v>0</v>
      </c>
      <c r="AE179" s="31">
        <v>0</v>
      </c>
      <c r="AF179" t="s">
        <v>418</v>
      </c>
      <c r="AG179" s="32">
        <v>7</v>
      </c>
      <c r="AH179"/>
    </row>
    <row r="180" spans="1:34" x14ac:dyDescent="0.25">
      <c r="A180" t="s">
        <v>1231</v>
      </c>
      <c r="B180" t="s">
        <v>446</v>
      </c>
      <c r="C180" t="s">
        <v>916</v>
      </c>
      <c r="D180" t="s">
        <v>1138</v>
      </c>
      <c r="E180" s="31">
        <v>27.021739130434781</v>
      </c>
      <c r="F180" s="31">
        <v>4.1276950925181017</v>
      </c>
      <c r="G180" s="31">
        <v>3.9164722445695896</v>
      </c>
      <c r="H180" s="31">
        <v>1.7921761866452133</v>
      </c>
      <c r="I180" s="31">
        <v>1.5809533386967016</v>
      </c>
      <c r="J180" s="31">
        <v>111.53750000000001</v>
      </c>
      <c r="K180" s="31">
        <v>105.82989130434783</v>
      </c>
      <c r="L180" s="31">
        <v>48.427717391304348</v>
      </c>
      <c r="M180" s="31">
        <v>42.720108695652172</v>
      </c>
      <c r="N180" s="31">
        <v>0</v>
      </c>
      <c r="O180" s="31">
        <v>5.7076086956521745</v>
      </c>
      <c r="P180" s="31">
        <v>3.0825000000000005</v>
      </c>
      <c r="Q180" s="31">
        <v>3.0825000000000005</v>
      </c>
      <c r="R180" s="31">
        <v>0</v>
      </c>
      <c r="S180" s="31">
        <v>60.027282608695657</v>
      </c>
      <c r="T180" s="31">
        <v>60.027282608695657</v>
      </c>
      <c r="U180" s="31">
        <v>0</v>
      </c>
      <c r="V180" s="31">
        <v>0</v>
      </c>
      <c r="W180" s="31">
        <v>0</v>
      </c>
      <c r="X180" s="31">
        <v>0</v>
      </c>
      <c r="Y180" s="31">
        <v>0</v>
      </c>
      <c r="Z180" s="31">
        <v>0</v>
      </c>
      <c r="AA180" s="31">
        <v>0</v>
      </c>
      <c r="AB180" s="31">
        <v>0</v>
      </c>
      <c r="AC180" s="31">
        <v>0</v>
      </c>
      <c r="AD180" s="31">
        <v>0</v>
      </c>
      <c r="AE180" s="31">
        <v>0</v>
      </c>
      <c r="AF180" t="s">
        <v>16</v>
      </c>
      <c r="AG180" s="32">
        <v>7</v>
      </c>
      <c r="AH180"/>
    </row>
    <row r="181" spans="1:34" x14ac:dyDescent="0.25">
      <c r="A181" t="s">
        <v>1231</v>
      </c>
      <c r="B181" t="s">
        <v>626</v>
      </c>
      <c r="C181" t="s">
        <v>893</v>
      </c>
      <c r="D181" t="s">
        <v>1175</v>
      </c>
      <c r="E181" s="31">
        <v>64.108695652173907</v>
      </c>
      <c r="F181" s="31">
        <v>3.4071719226856563</v>
      </c>
      <c r="G181" s="31">
        <v>3.0360715496778572</v>
      </c>
      <c r="H181" s="31">
        <v>0.40293319769413366</v>
      </c>
      <c r="I181" s="31">
        <v>0.24457443201085116</v>
      </c>
      <c r="J181" s="31">
        <v>218.42934782608694</v>
      </c>
      <c r="K181" s="31">
        <v>194.63858695652175</v>
      </c>
      <c r="L181" s="31">
        <v>25.831521739130437</v>
      </c>
      <c r="M181" s="31">
        <v>15.679347826086957</v>
      </c>
      <c r="N181" s="31">
        <v>4.8532608695652177</v>
      </c>
      <c r="O181" s="31">
        <v>5.2989130434782608</v>
      </c>
      <c r="P181" s="31">
        <v>63.739130434782609</v>
      </c>
      <c r="Q181" s="31">
        <v>50.100543478260867</v>
      </c>
      <c r="R181" s="31">
        <v>13.638586956521738</v>
      </c>
      <c r="S181" s="31">
        <v>128.85869565217394</v>
      </c>
      <c r="T181" s="31">
        <v>102.26630434782609</v>
      </c>
      <c r="U181" s="31">
        <v>13.339673913043478</v>
      </c>
      <c r="V181" s="31">
        <v>13.252717391304348</v>
      </c>
      <c r="W181" s="31">
        <v>4.8315217391304346</v>
      </c>
      <c r="X181" s="31">
        <v>0</v>
      </c>
      <c r="Y181" s="31">
        <v>0</v>
      </c>
      <c r="Z181" s="31">
        <v>0</v>
      </c>
      <c r="AA181" s="31">
        <v>0</v>
      </c>
      <c r="AB181" s="31">
        <v>0</v>
      </c>
      <c r="AC181" s="31">
        <v>4.8315217391304346</v>
      </c>
      <c r="AD181" s="31">
        <v>0</v>
      </c>
      <c r="AE181" s="31">
        <v>0</v>
      </c>
      <c r="AF181" t="s">
        <v>198</v>
      </c>
      <c r="AG181" s="32">
        <v>7</v>
      </c>
      <c r="AH181"/>
    </row>
    <row r="182" spans="1:34" x14ac:dyDescent="0.25">
      <c r="A182" t="s">
        <v>1231</v>
      </c>
      <c r="B182" t="s">
        <v>648</v>
      </c>
      <c r="C182" t="s">
        <v>1049</v>
      </c>
      <c r="D182" t="s">
        <v>1169</v>
      </c>
      <c r="E182" s="31">
        <v>37.217391304347828</v>
      </c>
      <c r="F182" s="31">
        <v>4.0810981308411218</v>
      </c>
      <c r="G182" s="31">
        <v>3.7934375</v>
      </c>
      <c r="H182" s="31">
        <v>1.0049328271028037</v>
      </c>
      <c r="I182" s="31">
        <v>0.71727219626168215</v>
      </c>
      <c r="J182" s="31">
        <v>151.88782608695655</v>
      </c>
      <c r="K182" s="31">
        <v>141.18184782608697</v>
      </c>
      <c r="L182" s="31">
        <v>37.400978260869564</v>
      </c>
      <c r="M182" s="31">
        <v>26.694999999999997</v>
      </c>
      <c r="N182" s="31">
        <v>10.705978260869569</v>
      </c>
      <c r="O182" s="31">
        <v>0</v>
      </c>
      <c r="P182" s="31">
        <v>16.852173913043476</v>
      </c>
      <c r="Q182" s="31">
        <v>16.852173913043476</v>
      </c>
      <c r="R182" s="31">
        <v>0</v>
      </c>
      <c r="S182" s="31">
        <v>97.6346739130435</v>
      </c>
      <c r="T182" s="31">
        <v>81.046086956521762</v>
      </c>
      <c r="U182" s="31">
        <v>0.14891304347826087</v>
      </c>
      <c r="V182" s="31">
        <v>16.439673913043482</v>
      </c>
      <c r="W182" s="31">
        <v>0</v>
      </c>
      <c r="X182" s="31">
        <v>0</v>
      </c>
      <c r="Y182" s="31">
        <v>0</v>
      </c>
      <c r="Z182" s="31">
        <v>0</v>
      </c>
      <c r="AA182" s="31">
        <v>0</v>
      </c>
      <c r="AB182" s="31">
        <v>0</v>
      </c>
      <c r="AC182" s="31">
        <v>0</v>
      </c>
      <c r="AD182" s="31">
        <v>0</v>
      </c>
      <c r="AE182" s="31">
        <v>0</v>
      </c>
      <c r="AF182" t="s">
        <v>220</v>
      </c>
      <c r="AG182" s="32">
        <v>7</v>
      </c>
      <c r="AH182"/>
    </row>
    <row r="183" spans="1:34" x14ac:dyDescent="0.25">
      <c r="A183" t="s">
        <v>1231</v>
      </c>
      <c r="B183" t="s">
        <v>779</v>
      </c>
      <c r="C183" t="s">
        <v>989</v>
      </c>
      <c r="D183" t="s">
        <v>1170</v>
      </c>
      <c r="E183" s="31">
        <v>59.347826086956523</v>
      </c>
      <c r="F183" s="31">
        <v>3.434391941391941</v>
      </c>
      <c r="G183" s="31">
        <v>3.2316904761904763</v>
      </c>
      <c r="H183" s="31">
        <v>0.57245421245421246</v>
      </c>
      <c r="I183" s="31">
        <v>0.36975274725274726</v>
      </c>
      <c r="J183" s="31">
        <v>203.82369565217391</v>
      </c>
      <c r="K183" s="31">
        <v>191.7938043478261</v>
      </c>
      <c r="L183" s="31">
        <v>33.973913043478262</v>
      </c>
      <c r="M183" s="31">
        <v>21.944021739130434</v>
      </c>
      <c r="N183" s="31">
        <v>9.6385869565217384</v>
      </c>
      <c r="O183" s="31">
        <v>2.3913043478260869</v>
      </c>
      <c r="P183" s="31">
        <v>45.517826086956504</v>
      </c>
      <c r="Q183" s="31">
        <v>45.517826086956504</v>
      </c>
      <c r="R183" s="31">
        <v>0</v>
      </c>
      <c r="S183" s="31">
        <v>124.33195652173914</v>
      </c>
      <c r="T183" s="31">
        <v>98.319239130434795</v>
      </c>
      <c r="U183" s="31">
        <v>0</v>
      </c>
      <c r="V183" s="31">
        <v>26.012717391304353</v>
      </c>
      <c r="W183" s="31">
        <v>17.695652173913043</v>
      </c>
      <c r="X183" s="31">
        <v>0</v>
      </c>
      <c r="Y183" s="31">
        <v>0</v>
      </c>
      <c r="Z183" s="31">
        <v>0</v>
      </c>
      <c r="AA183" s="31">
        <v>13.722826086956522</v>
      </c>
      <c r="AB183" s="31">
        <v>0</v>
      </c>
      <c r="AC183" s="31">
        <v>3.972826086956522</v>
      </c>
      <c r="AD183" s="31">
        <v>0</v>
      </c>
      <c r="AE183" s="31">
        <v>0</v>
      </c>
      <c r="AF183" t="s">
        <v>353</v>
      </c>
      <c r="AG183" s="32">
        <v>7</v>
      </c>
      <c r="AH183"/>
    </row>
    <row r="184" spans="1:34" x14ac:dyDescent="0.25">
      <c r="A184" t="s">
        <v>1231</v>
      </c>
      <c r="B184" t="s">
        <v>577</v>
      </c>
      <c r="C184" t="s">
        <v>908</v>
      </c>
      <c r="D184" t="s">
        <v>1173</v>
      </c>
      <c r="E184" s="31">
        <v>148.92391304347825</v>
      </c>
      <c r="F184" s="31">
        <v>3.1437573899715345</v>
      </c>
      <c r="G184" s="31">
        <v>3.0479979563535506</v>
      </c>
      <c r="H184" s="31">
        <v>0.49173490986059404</v>
      </c>
      <c r="I184" s="31">
        <v>0.42633822348733658</v>
      </c>
      <c r="J184" s="31">
        <v>468.18065217391296</v>
      </c>
      <c r="K184" s="31">
        <v>453.91978260869558</v>
      </c>
      <c r="L184" s="31">
        <v>73.231086956521722</v>
      </c>
      <c r="M184" s="31">
        <v>63.491956521739112</v>
      </c>
      <c r="N184" s="31">
        <v>5.0434782608695654</v>
      </c>
      <c r="O184" s="31">
        <v>4.6956521739130439</v>
      </c>
      <c r="P184" s="31">
        <v>79.01304347826084</v>
      </c>
      <c r="Q184" s="31">
        <v>74.491304347826059</v>
      </c>
      <c r="R184" s="31">
        <v>4.5217391304347823</v>
      </c>
      <c r="S184" s="31">
        <v>315.9365217391304</v>
      </c>
      <c r="T184" s="31">
        <v>298.70108695652169</v>
      </c>
      <c r="U184" s="31">
        <v>0</v>
      </c>
      <c r="V184" s="31">
        <v>17.235434782608692</v>
      </c>
      <c r="W184" s="31">
        <v>82.479239130434792</v>
      </c>
      <c r="X184" s="31">
        <v>10.985217391304346</v>
      </c>
      <c r="Y184" s="31">
        <v>0</v>
      </c>
      <c r="Z184" s="31">
        <v>0</v>
      </c>
      <c r="AA184" s="31">
        <v>25.454456521739129</v>
      </c>
      <c r="AB184" s="31">
        <v>0</v>
      </c>
      <c r="AC184" s="31">
        <v>46.039565217391321</v>
      </c>
      <c r="AD184" s="31">
        <v>0</v>
      </c>
      <c r="AE184" s="31">
        <v>0</v>
      </c>
      <c r="AF184" t="s">
        <v>149</v>
      </c>
      <c r="AG184" s="32">
        <v>7</v>
      </c>
      <c r="AH184"/>
    </row>
    <row r="185" spans="1:34" x14ac:dyDescent="0.25">
      <c r="A185" t="s">
        <v>1231</v>
      </c>
      <c r="B185" t="s">
        <v>759</v>
      </c>
      <c r="C185" t="s">
        <v>1097</v>
      </c>
      <c r="D185" t="s">
        <v>1173</v>
      </c>
      <c r="E185" s="31">
        <v>103.91304347826087</v>
      </c>
      <c r="F185" s="31">
        <v>4.23967050209205</v>
      </c>
      <c r="G185" s="31">
        <v>4.0931485355648531</v>
      </c>
      <c r="H185" s="31">
        <v>0.65457635983263596</v>
      </c>
      <c r="I185" s="31">
        <v>0.50805439330543933</v>
      </c>
      <c r="J185" s="31">
        <v>440.55706521739131</v>
      </c>
      <c r="K185" s="31">
        <v>425.33152173913044</v>
      </c>
      <c r="L185" s="31">
        <v>68.019021739130437</v>
      </c>
      <c r="M185" s="31">
        <v>52.793478260869563</v>
      </c>
      <c r="N185" s="31">
        <v>15.225543478260869</v>
      </c>
      <c r="O185" s="31">
        <v>0</v>
      </c>
      <c r="P185" s="31">
        <v>85.293478260869563</v>
      </c>
      <c r="Q185" s="31">
        <v>85.293478260869563</v>
      </c>
      <c r="R185" s="31">
        <v>0</v>
      </c>
      <c r="S185" s="31">
        <v>287.24456521739131</v>
      </c>
      <c r="T185" s="31">
        <v>287.24456521739131</v>
      </c>
      <c r="U185" s="31">
        <v>0</v>
      </c>
      <c r="V185" s="31">
        <v>0</v>
      </c>
      <c r="W185" s="31">
        <v>49.119565217391305</v>
      </c>
      <c r="X185" s="31">
        <v>1.7744565217391304</v>
      </c>
      <c r="Y185" s="31">
        <v>0</v>
      </c>
      <c r="Z185" s="31">
        <v>0</v>
      </c>
      <c r="AA185" s="31">
        <v>1.5951086956521738</v>
      </c>
      <c r="AB185" s="31">
        <v>0</v>
      </c>
      <c r="AC185" s="31">
        <v>45.75</v>
      </c>
      <c r="AD185" s="31">
        <v>0</v>
      </c>
      <c r="AE185" s="31">
        <v>0</v>
      </c>
      <c r="AF185" t="s">
        <v>333</v>
      </c>
      <c r="AG185" s="32">
        <v>7</v>
      </c>
      <c r="AH185"/>
    </row>
    <row r="186" spans="1:34" x14ac:dyDescent="0.25">
      <c r="A186" t="s">
        <v>1231</v>
      </c>
      <c r="B186" t="s">
        <v>782</v>
      </c>
      <c r="C186" t="s">
        <v>1104</v>
      </c>
      <c r="D186" t="s">
        <v>1209</v>
      </c>
      <c r="E186" s="31">
        <v>54.141304347826086</v>
      </c>
      <c r="F186" s="31">
        <v>4.2852840795021079</v>
      </c>
      <c r="G186" s="31">
        <v>4.0893394900622368</v>
      </c>
      <c r="H186" s="31">
        <v>0.91256775747841801</v>
      </c>
      <c r="I186" s="31">
        <v>0.71662316803854642</v>
      </c>
      <c r="J186" s="31">
        <v>232.01086956521738</v>
      </c>
      <c r="K186" s="31">
        <v>221.40217391304347</v>
      </c>
      <c r="L186" s="31">
        <v>49.407608695652172</v>
      </c>
      <c r="M186" s="31">
        <v>38.798913043478258</v>
      </c>
      <c r="N186" s="31">
        <v>5.5652173913043477</v>
      </c>
      <c r="O186" s="31">
        <v>5.0434782608695654</v>
      </c>
      <c r="P186" s="31">
        <v>13.842391304347826</v>
      </c>
      <c r="Q186" s="31">
        <v>13.842391304347826</v>
      </c>
      <c r="R186" s="31">
        <v>0</v>
      </c>
      <c r="S186" s="31">
        <v>168.76086956521738</v>
      </c>
      <c r="T186" s="31">
        <v>154.89565217391302</v>
      </c>
      <c r="U186" s="31">
        <v>0</v>
      </c>
      <c r="V186" s="31">
        <v>13.865217391304347</v>
      </c>
      <c r="W186" s="31">
        <v>7.7228260869565215</v>
      </c>
      <c r="X186" s="31">
        <v>0</v>
      </c>
      <c r="Y186" s="31">
        <v>0</v>
      </c>
      <c r="Z186" s="31">
        <v>0</v>
      </c>
      <c r="AA186" s="31">
        <v>0</v>
      </c>
      <c r="AB186" s="31">
        <v>0</v>
      </c>
      <c r="AC186" s="31">
        <v>7.7228260869565215</v>
      </c>
      <c r="AD186" s="31">
        <v>0</v>
      </c>
      <c r="AE186" s="31">
        <v>0</v>
      </c>
      <c r="AF186" t="s">
        <v>356</v>
      </c>
      <c r="AG186" s="32">
        <v>7</v>
      </c>
      <c r="AH186"/>
    </row>
    <row r="187" spans="1:34" x14ac:dyDescent="0.25">
      <c r="A187" t="s">
        <v>1231</v>
      </c>
      <c r="B187" t="s">
        <v>520</v>
      </c>
      <c r="C187" t="s">
        <v>968</v>
      </c>
      <c r="D187" t="s">
        <v>1180</v>
      </c>
      <c r="E187" s="31">
        <v>41.760869565217391</v>
      </c>
      <c r="F187" s="31">
        <v>3.3428630921395106</v>
      </c>
      <c r="G187" s="31">
        <v>2.9126496616345654</v>
      </c>
      <c r="H187" s="31">
        <v>0.53549193128578876</v>
      </c>
      <c r="I187" s="31">
        <v>0.10527850078084332</v>
      </c>
      <c r="J187" s="31">
        <v>139.60086956521738</v>
      </c>
      <c r="K187" s="31">
        <v>121.63478260869564</v>
      </c>
      <c r="L187" s="31">
        <v>22.362608695652177</v>
      </c>
      <c r="M187" s="31">
        <v>4.396521739130435</v>
      </c>
      <c r="N187" s="31">
        <v>12.783152173913043</v>
      </c>
      <c r="O187" s="31">
        <v>5.1829347826086964</v>
      </c>
      <c r="P187" s="31">
        <v>34.973369565217389</v>
      </c>
      <c r="Q187" s="31">
        <v>34.973369565217389</v>
      </c>
      <c r="R187" s="31">
        <v>0</v>
      </c>
      <c r="S187" s="31">
        <v>82.264891304347813</v>
      </c>
      <c r="T187" s="31">
        <v>69.536630434782595</v>
      </c>
      <c r="U187" s="31">
        <v>0</v>
      </c>
      <c r="V187" s="31">
        <v>12.728260869565217</v>
      </c>
      <c r="W187" s="31">
        <v>26.538043478260867</v>
      </c>
      <c r="X187" s="31">
        <v>0</v>
      </c>
      <c r="Y187" s="31">
        <v>0</v>
      </c>
      <c r="Z187" s="31">
        <v>0</v>
      </c>
      <c r="AA187" s="31">
        <v>12.031956521739131</v>
      </c>
      <c r="AB187" s="31">
        <v>0</v>
      </c>
      <c r="AC187" s="31">
        <v>12.811521739130432</v>
      </c>
      <c r="AD187" s="31">
        <v>0</v>
      </c>
      <c r="AE187" s="31">
        <v>1.6945652173913044</v>
      </c>
      <c r="AF187" t="s">
        <v>91</v>
      </c>
      <c r="AG187" s="32">
        <v>7</v>
      </c>
      <c r="AH187"/>
    </row>
    <row r="188" spans="1:34" x14ac:dyDescent="0.25">
      <c r="A188" t="s">
        <v>1231</v>
      </c>
      <c r="B188" t="s">
        <v>430</v>
      </c>
      <c r="C188" t="s">
        <v>1088</v>
      </c>
      <c r="D188" t="s">
        <v>1218</v>
      </c>
      <c r="E188" s="31">
        <v>41.119565217391305</v>
      </c>
      <c r="F188" s="31">
        <v>3.541678561987843</v>
      </c>
      <c r="G188" s="31">
        <v>3.252397568067674</v>
      </c>
      <c r="H188" s="31">
        <v>0.52168649220195629</v>
      </c>
      <c r="I188" s="31">
        <v>0.232405498281787</v>
      </c>
      <c r="J188" s="31">
        <v>145.63228260869576</v>
      </c>
      <c r="K188" s="31">
        <v>133.73717391304359</v>
      </c>
      <c r="L188" s="31">
        <v>21.451521739130442</v>
      </c>
      <c r="M188" s="31">
        <v>9.5564130434782637</v>
      </c>
      <c r="N188" s="31">
        <v>6.6777173913043484</v>
      </c>
      <c r="O188" s="31">
        <v>5.2173913043478262</v>
      </c>
      <c r="P188" s="31">
        <v>28.984891304347848</v>
      </c>
      <c r="Q188" s="31">
        <v>28.984891304347848</v>
      </c>
      <c r="R188" s="31">
        <v>0</v>
      </c>
      <c r="S188" s="31">
        <v>95.19586956521745</v>
      </c>
      <c r="T188" s="31">
        <v>89.84413043478267</v>
      </c>
      <c r="U188" s="31">
        <v>3.4673913043478263E-2</v>
      </c>
      <c r="V188" s="31">
        <v>5.3170652173913044</v>
      </c>
      <c r="W188" s="31">
        <v>30.857608695652175</v>
      </c>
      <c r="X188" s="31">
        <v>0</v>
      </c>
      <c r="Y188" s="31">
        <v>0</v>
      </c>
      <c r="Z188" s="31">
        <v>0</v>
      </c>
      <c r="AA188" s="31">
        <v>3.4869565217391307</v>
      </c>
      <c r="AB188" s="31">
        <v>0</v>
      </c>
      <c r="AC188" s="31">
        <v>25.156521739130437</v>
      </c>
      <c r="AD188" s="31">
        <v>0</v>
      </c>
      <c r="AE188" s="31">
        <v>2.2141304347826085</v>
      </c>
      <c r="AF188" t="s">
        <v>306</v>
      </c>
      <c r="AG188" s="32">
        <v>7</v>
      </c>
      <c r="AH188"/>
    </row>
    <row r="189" spans="1:34" x14ac:dyDescent="0.25">
      <c r="A189" t="s">
        <v>1231</v>
      </c>
      <c r="B189" t="s">
        <v>538</v>
      </c>
      <c r="C189" t="s">
        <v>922</v>
      </c>
      <c r="D189" t="s">
        <v>1178</v>
      </c>
      <c r="E189" s="31">
        <v>65.293478260869563</v>
      </c>
      <c r="F189" s="31">
        <v>3.6912951556517397</v>
      </c>
      <c r="G189" s="31">
        <v>3.6140519394040287</v>
      </c>
      <c r="H189" s="31">
        <v>0.50640918927917422</v>
      </c>
      <c r="I189" s="31">
        <v>0.42916597303146325</v>
      </c>
      <c r="J189" s="31">
        <v>241.01749999999998</v>
      </c>
      <c r="K189" s="31">
        <v>235.97402173913042</v>
      </c>
      <c r="L189" s="31">
        <v>33.065217391304344</v>
      </c>
      <c r="M189" s="31">
        <v>28.021739130434778</v>
      </c>
      <c r="N189" s="31">
        <v>0</v>
      </c>
      <c r="O189" s="31">
        <v>5.0434782608695654</v>
      </c>
      <c r="P189" s="31">
        <v>68.444891304347777</v>
      </c>
      <c r="Q189" s="31">
        <v>68.444891304347777</v>
      </c>
      <c r="R189" s="31">
        <v>0</v>
      </c>
      <c r="S189" s="31">
        <v>139.50739130434786</v>
      </c>
      <c r="T189" s="31">
        <v>139.50739130434786</v>
      </c>
      <c r="U189" s="31">
        <v>0</v>
      </c>
      <c r="V189" s="31">
        <v>0</v>
      </c>
      <c r="W189" s="31">
        <v>20.257391304347827</v>
      </c>
      <c r="X189" s="31">
        <v>0.56521739130434778</v>
      </c>
      <c r="Y189" s="31">
        <v>0</v>
      </c>
      <c r="Z189" s="31">
        <v>0</v>
      </c>
      <c r="AA189" s="31">
        <v>1.0282608695652176</v>
      </c>
      <c r="AB189" s="31">
        <v>0</v>
      </c>
      <c r="AC189" s="31">
        <v>18.66391304347826</v>
      </c>
      <c r="AD189" s="31">
        <v>0</v>
      </c>
      <c r="AE189" s="31">
        <v>0</v>
      </c>
      <c r="AF189" t="s">
        <v>109</v>
      </c>
      <c r="AG189" s="32">
        <v>7</v>
      </c>
      <c r="AH189"/>
    </row>
    <row r="190" spans="1:34" x14ac:dyDescent="0.25">
      <c r="A190" t="s">
        <v>1231</v>
      </c>
      <c r="B190" t="s">
        <v>597</v>
      </c>
      <c r="C190" t="s">
        <v>1011</v>
      </c>
      <c r="D190" t="s">
        <v>1169</v>
      </c>
      <c r="E190" s="31">
        <v>43.717391304347828</v>
      </c>
      <c r="F190" s="31">
        <v>3.6320934858279452</v>
      </c>
      <c r="G190" s="31">
        <v>3.3575037294878158</v>
      </c>
      <c r="H190" s="31">
        <v>0.88867976131277959</v>
      </c>
      <c r="I190" s="31">
        <v>0.61409000497265021</v>
      </c>
      <c r="J190" s="31">
        <v>158.78565217391301</v>
      </c>
      <c r="K190" s="31">
        <v>146.78130434782605</v>
      </c>
      <c r="L190" s="31">
        <v>38.850760869565214</v>
      </c>
      <c r="M190" s="31">
        <v>26.846413043478254</v>
      </c>
      <c r="N190" s="31">
        <v>6.3521739130434796</v>
      </c>
      <c r="O190" s="31">
        <v>5.6521739130434785</v>
      </c>
      <c r="P190" s="31">
        <v>22.964782608695646</v>
      </c>
      <c r="Q190" s="31">
        <v>22.964782608695646</v>
      </c>
      <c r="R190" s="31">
        <v>0</v>
      </c>
      <c r="S190" s="31">
        <v>96.970108695652144</v>
      </c>
      <c r="T190" s="31">
        <v>90.903478260869534</v>
      </c>
      <c r="U190" s="31">
        <v>0</v>
      </c>
      <c r="V190" s="31">
        <v>6.0666304347826072</v>
      </c>
      <c r="W190" s="31">
        <v>21.959239130434781</v>
      </c>
      <c r="X190" s="31">
        <v>0.24728260869565216</v>
      </c>
      <c r="Y190" s="31">
        <v>0</v>
      </c>
      <c r="Z190" s="31">
        <v>0</v>
      </c>
      <c r="AA190" s="31">
        <v>11.228260869565217</v>
      </c>
      <c r="AB190" s="31">
        <v>0</v>
      </c>
      <c r="AC190" s="31">
        <v>10.483695652173912</v>
      </c>
      <c r="AD190" s="31">
        <v>0</v>
      </c>
      <c r="AE190" s="31">
        <v>0</v>
      </c>
      <c r="AF190" t="s">
        <v>169</v>
      </c>
      <c r="AG190" s="32">
        <v>7</v>
      </c>
      <c r="AH190"/>
    </row>
    <row r="191" spans="1:34" x14ac:dyDescent="0.25">
      <c r="A191" t="s">
        <v>1231</v>
      </c>
      <c r="B191" t="s">
        <v>847</v>
      </c>
      <c r="C191" t="s">
        <v>1095</v>
      </c>
      <c r="D191" t="s">
        <v>1150</v>
      </c>
      <c r="E191" s="31">
        <v>21.815217391304348</v>
      </c>
      <c r="F191" s="31">
        <v>4.5071300448430494</v>
      </c>
      <c r="G191" s="31">
        <v>3.8962680617837568</v>
      </c>
      <c r="H191" s="31">
        <v>1.5231689088191331</v>
      </c>
      <c r="I191" s="31">
        <v>0.91230692575984051</v>
      </c>
      <c r="J191" s="31">
        <v>98.324021739130444</v>
      </c>
      <c r="K191" s="31">
        <v>84.997934782608695</v>
      </c>
      <c r="L191" s="31">
        <v>33.228260869565219</v>
      </c>
      <c r="M191" s="31">
        <v>19.902173913043477</v>
      </c>
      <c r="N191" s="31">
        <v>9.1304347826086953</v>
      </c>
      <c r="O191" s="31">
        <v>4.1956521739130439</v>
      </c>
      <c r="P191" s="31">
        <v>5.5461956521739131</v>
      </c>
      <c r="Q191" s="31">
        <v>5.5461956521739131</v>
      </c>
      <c r="R191" s="31">
        <v>0</v>
      </c>
      <c r="S191" s="31">
        <v>59.549565217391311</v>
      </c>
      <c r="T191" s="31">
        <v>59.549565217391311</v>
      </c>
      <c r="U191" s="31">
        <v>0</v>
      </c>
      <c r="V191" s="31">
        <v>0</v>
      </c>
      <c r="W191" s="31">
        <v>7.1745652173913053</v>
      </c>
      <c r="X191" s="31">
        <v>0</v>
      </c>
      <c r="Y191" s="31">
        <v>0</v>
      </c>
      <c r="Z191" s="31">
        <v>0</v>
      </c>
      <c r="AA191" s="31">
        <v>0</v>
      </c>
      <c r="AB191" s="31">
        <v>0</v>
      </c>
      <c r="AC191" s="31">
        <v>7.1745652173913053</v>
      </c>
      <c r="AD191" s="31">
        <v>0</v>
      </c>
      <c r="AE191" s="31">
        <v>0</v>
      </c>
      <c r="AF191" t="s">
        <v>421</v>
      </c>
      <c r="AG191" s="32">
        <v>7</v>
      </c>
      <c r="AH191"/>
    </row>
    <row r="192" spans="1:34" x14ac:dyDescent="0.25">
      <c r="A192" t="s">
        <v>1231</v>
      </c>
      <c r="B192" t="s">
        <v>758</v>
      </c>
      <c r="C192" t="s">
        <v>893</v>
      </c>
      <c r="D192" t="s">
        <v>1175</v>
      </c>
      <c r="E192" s="31">
        <v>71.326086956521735</v>
      </c>
      <c r="F192" s="31">
        <v>3.9030539469673888</v>
      </c>
      <c r="G192" s="31">
        <v>3.8262480950929607</v>
      </c>
      <c r="H192" s="31">
        <v>0.33325205729960372</v>
      </c>
      <c r="I192" s="31">
        <v>0.25644620542517521</v>
      </c>
      <c r="J192" s="31">
        <v>278.38956521739135</v>
      </c>
      <c r="K192" s="31">
        <v>272.91130434782616</v>
      </c>
      <c r="L192" s="31">
        <v>23.7695652173913</v>
      </c>
      <c r="M192" s="31">
        <v>18.291304347826081</v>
      </c>
      <c r="N192" s="31">
        <v>0</v>
      </c>
      <c r="O192" s="31">
        <v>5.4782608695652177</v>
      </c>
      <c r="P192" s="31">
        <v>53.960978260869574</v>
      </c>
      <c r="Q192" s="31">
        <v>53.960978260869574</v>
      </c>
      <c r="R192" s="31">
        <v>0</v>
      </c>
      <c r="S192" s="31">
        <v>200.65902173913051</v>
      </c>
      <c r="T192" s="31">
        <v>180.79500000000007</v>
      </c>
      <c r="U192" s="31">
        <v>0</v>
      </c>
      <c r="V192" s="31">
        <v>19.864021739130436</v>
      </c>
      <c r="W192" s="31">
        <v>22.168478260869566</v>
      </c>
      <c r="X192" s="31">
        <v>2.3967391304347827</v>
      </c>
      <c r="Y192" s="31">
        <v>0</v>
      </c>
      <c r="Z192" s="31">
        <v>0</v>
      </c>
      <c r="AA192" s="31">
        <v>2.6576086956521738</v>
      </c>
      <c r="AB192" s="31">
        <v>0</v>
      </c>
      <c r="AC192" s="31">
        <v>17.114130434782609</v>
      </c>
      <c r="AD192" s="31">
        <v>0</v>
      </c>
      <c r="AE192" s="31">
        <v>0</v>
      </c>
      <c r="AF192" t="s">
        <v>332</v>
      </c>
      <c r="AG192" s="32">
        <v>7</v>
      </c>
      <c r="AH192"/>
    </row>
    <row r="193" spans="1:34" x14ac:dyDescent="0.25">
      <c r="A193" t="s">
        <v>1231</v>
      </c>
      <c r="B193" t="s">
        <v>794</v>
      </c>
      <c r="C193" t="s">
        <v>1108</v>
      </c>
      <c r="D193" t="s">
        <v>1124</v>
      </c>
      <c r="E193" s="31">
        <v>28.489130434782609</v>
      </c>
      <c r="F193" s="31">
        <v>5.9851507058374667</v>
      </c>
      <c r="G193" s="31">
        <v>5.6528347958794356</v>
      </c>
      <c r="H193" s="31">
        <v>0.88824494467760384</v>
      </c>
      <c r="I193" s="31">
        <v>0.55592903471957267</v>
      </c>
      <c r="J193" s="31">
        <v>170.51173913043479</v>
      </c>
      <c r="K193" s="31">
        <v>161.04434782608698</v>
      </c>
      <c r="L193" s="31">
        <v>25.305326086956519</v>
      </c>
      <c r="M193" s="31">
        <v>15.837934782608695</v>
      </c>
      <c r="N193" s="31">
        <v>5.3804347826086953</v>
      </c>
      <c r="O193" s="31">
        <v>4.0869565217391308</v>
      </c>
      <c r="P193" s="31">
        <v>42.027391304347852</v>
      </c>
      <c r="Q193" s="31">
        <v>42.027391304347852</v>
      </c>
      <c r="R193" s="31">
        <v>0</v>
      </c>
      <c r="S193" s="31">
        <v>103.17902173913043</v>
      </c>
      <c r="T193" s="31">
        <v>97.983369565217387</v>
      </c>
      <c r="U193" s="31">
        <v>0</v>
      </c>
      <c r="V193" s="31">
        <v>5.1956521739130439</v>
      </c>
      <c r="W193" s="31">
        <v>48.87880434782609</v>
      </c>
      <c r="X193" s="31">
        <v>2.9945652173913042</v>
      </c>
      <c r="Y193" s="31">
        <v>0</v>
      </c>
      <c r="Z193" s="31">
        <v>0</v>
      </c>
      <c r="AA193" s="31">
        <v>8.1521739130434784E-2</v>
      </c>
      <c r="AB193" s="31">
        <v>0</v>
      </c>
      <c r="AC193" s="31">
        <v>45.802717391304348</v>
      </c>
      <c r="AD193" s="31">
        <v>0</v>
      </c>
      <c r="AE193" s="31">
        <v>0</v>
      </c>
      <c r="AF193" t="s">
        <v>368</v>
      </c>
      <c r="AG193" s="32">
        <v>7</v>
      </c>
      <c r="AH193"/>
    </row>
    <row r="194" spans="1:34" x14ac:dyDescent="0.25">
      <c r="A194" t="s">
        <v>1231</v>
      </c>
      <c r="B194" t="s">
        <v>481</v>
      </c>
      <c r="C194" t="s">
        <v>910</v>
      </c>
      <c r="D194" t="s">
        <v>1142</v>
      </c>
      <c r="E194" s="31">
        <v>63.804347826086953</v>
      </c>
      <c r="F194" s="31">
        <v>2.5910034071550254</v>
      </c>
      <c r="G194" s="31">
        <v>2.4507018739352642</v>
      </c>
      <c r="H194" s="31">
        <v>0.3175928449744464</v>
      </c>
      <c r="I194" s="31">
        <v>0.17729131175468485</v>
      </c>
      <c r="J194" s="31">
        <v>165.31728260869565</v>
      </c>
      <c r="K194" s="31">
        <v>156.3654347826087</v>
      </c>
      <c r="L194" s="31">
        <v>20.263804347826088</v>
      </c>
      <c r="M194" s="31">
        <v>11.31195652173913</v>
      </c>
      <c r="N194" s="31">
        <v>3.9735869565217392</v>
      </c>
      <c r="O194" s="31">
        <v>4.9782608695652177</v>
      </c>
      <c r="P194" s="31">
        <v>28.906739130434779</v>
      </c>
      <c r="Q194" s="31">
        <v>28.906739130434779</v>
      </c>
      <c r="R194" s="31">
        <v>0</v>
      </c>
      <c r="S194" s="31">
        <v>116.14673913043481</v>
      </c>
      <c r="T194" s="31">
        <v>85.845217391304359</v>
      </c>
      <c r="U194" s="31">
        <v>0.66304347826086951</v>
      </c>
      <c r="V194" s="31">
        <v>29.638478260869569</v>
      </c>
      <c r="W194" s="31">
        <v>57.826086956521735</v>
      </c>
      <c r="X194" s="31">
        <v>6.9320652173913047</v>
      </c>
      <c r="Y194" s="31">
        <v>0</v>
      </c>
      <c r="Z194" s="31">
        <v>0</v>
      </c>
      <c r="AA194" s="31">
        <v>18.771739130434781</v>
      </c>
      <c r="AB194" s="31">
        <v>0</v>
      </c>
      <c r="AC194" s="31">
        <v>32.122282608695649</v>
      </c>
      <c r="AD194" s="31">
        <v>0</v>
      </c>
      <c r="AE194" s="31">
        <v>0</v>
      </c>
      <c r="AF194" t="s">
        <v>52</v>
      </c>
      <c r="AG194" s="32">
        <v>7</v>
      </c>
      <c r="AH194"/>
    </row>
    <row r="195" spans="1:34" x14ac:dyDescent="0.25">
      <c r="A195" t="s">
        <v>1231</v>
      </c>
      <c r="B195" t="s">
        <v>431</v>
      </c>
      <c r="C195" t="s">
        <v>907</v>
      </c>
      <c r="D195" t="s">
        <v>1148</v>
      </c>
      <c r="E195" s="31">
        <v>42.891304347826086</v>
      </c>
      <c r="F195" s="31">
        <v>4.7582995438418649</v>
      </c>
      <c r="G195" s="31">
        <v>4.3146857577293467</v>
      </c>
      <c r="H195" s="31">
        <v>0.93721490116573747</v>
      </c>
      <c r="I195" s="31">
        <v>0.49360111505321846</v>
      </c>
      <c r="J195" s="31">
        <v>204.08967391304347</v>
      </c>
      <c r="K195" s="31">
        <v>185.0625</v>
      </c>
      <c r="L195" s="31">
        <v>40.198369565217391</v>
      </c>
      <c r="M195" s="31">
        <v>21.171195652173914</v>
      </c>
      <c r="N195" s="31">
        <v>14.266304347826088</v>
      </c>
      <c r="O195" s="31">
        <v>4.7608695652173916</v>
      </c>
      <c r="P195" s="31">
        <v>37.978260869565219</v>
      </c>
      <c r="Q195" s="31">
        <v>37.978260869565219</v>
      </c>
      <c r="R195" s="31">
        <v>0</v>
      </c>
      <c r="S195" s="31">
        <v>125.91304347826087</v>
      </c>
      <c r="T195" s="31">
        <v>111.60326086956522</v>
      </c>
      <c r="U195" s="31">
        <v>0</v>
      </c>
      <c r="V195" s="31">
        <v>14.309782608695652</v>
      </c>
      <c r="W195" s="31">
        <v>0.38858695652173914</v>
      </c>
      <c r="X195" s="31">
        <v>0</v>
      </c>
      <c r="Y195" s="31">
        <v>0</v>
      </c>
      <c r="Z195" s="31">
        <v>0</v>
      </c>
      <c r="AA195" s="31">
        <v>0</v>
      </c>
      <c r="AB195" s="31">
        <v>0</v>
      </c>
      <c r="AC195" s="31">
        <v>0.38858695652173914</v>
      </c>
      <c r="AD195" s="31">
        <v>0</v>
      </c>
      <c r="AE195" s="31">
        <v>0</v>
      </c>
      <c r="AF195" t="s">
        <v>0</v>
      </c>
      <c r="AG195" s="32">
        <v>7</v>
      </c>
      <c r="AH195"/>
    </row>
    <row r="196" spans="1:34" x14ac:dyDescent="0.25">
      <c r="A196" t="s">
        <v>1231</v>
      </c>
      <c r="B196" t="s">
        <v>773</v>
      </c>
      <c r="C196" t="s">
        <v>983</v>
      </c>
      <c r="D196" t="s">
        <v>1149</v>
      </c>
      <c r="E196" s="31">
        <v>61.152173913043477</v>
      </c>
      <c r="F196" s="31">
        <v>4.5482883043014581</v>
      </c>
      <c r="G196" s="31">
        <v>4.3762300035549231</v>
      </c>
      <c r="H196" s="31">
        <v>0.7240490579452542</v>
      </c>
      <c r="I196" s="31">
        <v>0.55199075719872026</v>
      </c>
      <c r="J196" s="31">
        <v>278.13771739130436</v>
      </c>
      <c r="K196" s="31">
        <v>267.61597826086955</v>
      </c>
      <c r="L196" s="31">
        <v>44.277173913043477</v>
      </c>
      <c r="M196" s="31">
        <v>33.755434782608695</v>
      </c>
      <c r="N196" s="31">
        <v>7.2173913043478262</v>
      </c>
      <c r="O196" s="31">
        <v>3.3043478260869565</v>
      </c>
      <c r="P196" s="31">
        <v>36.331521739130437</v>
      </c>
      <c r="Q196" s="31">
        <v>36.331521739130437</v>
      </c>
      <c r="R196" s="31">
        <v>0</v>
      </c>
      <c r="S196" s="31">
        <v>197.52902173913043</v>
      </c>
      <c r="T196" s="31">
        <v>185.46652173913043</v>
      </c>
      <c r="U196" s="31">
        <v>0</v>
      </c>
      <c r="V196" s="31">
        <v>12.0625</v>
      </c>
      <c r="W196" s="31">
        <v>72.407608695652186</v>
      </c>
      <c r="X196" s="31">
        <v>9.2364130434782616</v>
      </c>
      <c r="Y196" s="31">
        <v>0</v>
      </c>
      <c r="Z196" s="31">
        <v>0</v>
      </c>
      <c r="AA196" s="31">
        <v>2.2581521739130435</v>
      </c>
      <c r="AB196" s="31">
        <v>0</v>
      </c>
      <c r="AC196" s="31">
        <v>58.209239130434781</v>
      </c>
      <c r="AD196" s="31">
        <v>0</v>
      </c>
      <c r="AE196" s="31">
        <v>2.7038043478260869</v>
      </c>
      <c r="AF196" t="s">
        <v>347</v>
      </c>
      <c r="AG196" s="32">
        <v>7</v>
      </c>
      <c r="AH196"/>
    </row>
    <row r="197" spans="1:34" x14ac:dyDescent="0.25">
      <c r="A197" t="s">
        <v>1231</v>
      </c>
      <c r="B197" t="s">
        <v>836</v>
      </c>
      <c r="C197" t="s">
        <v>946</v>
      </c>
      <c r="D197" t="s">
        <v>1122</v>
      </c>
      <c r="E197" s="31">
        <v>347.57608695652175</v>
      </c>
      <c r="F197" s="31">
        <v>4.9191875410451278</v>
      </c>
      <c r="G197" s="31">
        <v>4.5790780873753025</v>
      </c>
      <c r="H197" s="31">
        <v>0.68212089939644116</v>
      </c>
      <c r="I197" s="31">
        <v>0.34201144572661601</v>
      </c>
      <c r="J197" s="31">
        <v>1709.7919565217396</v>
      </c>
      <c r="K197" s="31">
        <v>1591.5780434782614</v>
      </c>
      <c r="L197" s="31">
        <v>237.08891304347827</v>
      </c>
      <c r="M197" s="31">
        <v>118.875</v>
      </c>
      <c r="N197" s="31">
        <v>97.59434782608696</v>
      </c>
      <c r="O197" s="31">
        <v>20.619565217391305</v>
      </c>
      <c r="P197" s="31">
        <v>263.25934782608692</v>
      </c>
      <c r="Q197" s="31">
        <v>263.25934782608692</v>
      </c>
      <c r="R197" s="31">
        <v>0</v>
      </c>
      <c r="S197" s="31">
        <v>1209.4436956521745</v>
      </c>
      <c r="T197" s="31">
        <v>1209.4436956521745</v>
      </c>
      <c r="U197" s="31">
        <v>0</v>
      </c>
      <c r="V197" s="31">
        <v>0</v>
      </c>
      <c r="W197" s="31">
        <v>0</v>
      </c>
      <c r="X197" s="31">
        <v>0</v>
      </c>
      <c r="Y197" s="31">
        <v>0</v>
      </c>
      <c r="Z197" s="31">
        <v>0</v>
      </c>
      <c r="AA197" s="31">
        <v>0</v>
      </c>
      <c r="AB197" s="31">
        <v>0</v>
      </c>
      <c r="AC197" s="31">
        <v>0</v>
      </c>
      <c r="AD197" s="31">
        <v>0</v>
      </c>
      <c r="AE197" s="31">
        <v>0</v>
      </c>
      <c r="AF197" t="s">
        <v>410</v>
      </c>
      <c r="AG197" s="32">
        <v>7</v>
      </c>
      <c r="AH197"/>
    </row>
    <row r="198" spans="1:34" x14ac:dyDescent="0.25">
      <c r="A198" t="s">
        <v>1231</v>
      </c>
      <c r="B198" t="s">
        <v>677</v>
      </c>
      <c r="C198" t="s">
        <v>887</v>
      </c>
      <c r="D198" t="s">
        <v>1149</v>
      </c>
      <c r="E198" s="31">
        <v>58.684782608695649</v>
      </c>
      <c r="F198" s="31">
        <v>3.4351231709575849</v>
      </c>
      <c r="G198" s="31">
        <v>3.1229486942026301</v>
      </c>
      <c r="H198" s="31">
        <v>0.64602333765512132</v>
      </c>
      <c r="I198" s="31">
        <v>0.33384886090016663</v>
      </c>
      <c r="J198" s="31">
        <v>201.58945652173912</v>
      </c>
      <c r="K198" s="31">
        <v>183.26956521739129</v>
      </c>
      <c r="L198" s="31">
        <v>37.911739130434782</v>
      </c>
      <c r="M198" s="31">
        <v>19.591847826086951</v>
      </c>
      <c r="N198" s="31">
        <v>13.18402173913044</v>
      </c>
      <c r="O198" s="31">
        <v>5.1358695652173916</v>
      </c>
      <c r="P198" s="31">
        <v>30.605217391304347</v>
      </c>
      <c r="Q198" s="31">
        <v>30.605217391304347</v>
      </c>
      <c r="R198" s="31">
        <v>0</v>
      </c>
      <c r="S198" s="31">
        <v>133.07249999999999</v>
      </c>
      <c r="T198" s="31">
        <v>51.153804347826096</v>
      </c>
      <c r="U198" s="31">
        <v>50.229239130434784</v>
      </c>
      <c r="V198" s="31">
        <v>31.689456521739128</v>
      </c>
      <c r="W198" s="31">
        <v>0</v>
      </c>
      <c r="X198" s="31">
        <v>0</v>
      </c>
      <c r="Y198" s="31">
        <v>0</v>
      </c>
      <c r="Z198" s="31">
        <v>0</v>
      </c>
      <c r="AA198" s="31">
        <v>0</v>
      </c>
      <c r="AB198" s="31">
        <v>0</v>
      </c>
      <c r="AC198" s="31">
        <v>0</v>
      </c>
      <c r="AD198" s="31">
        <v>0</v>
      </c>
      <c r="AE198" s="31">
        <v>0</v>
      </c>
      <c r="AF198" t="s">
        <v>249</v>
      </c>
      <c r="AG198" s="32">
        <v>7</v>
      </c>
      <c r="AH198"/>
    </row>
    <row r="199" spans="1:34" x14ac:dyDescent="0.25">
      <c r="A199" t="s">
        <v>1231</v>
      </c>
      <c r="B199" t="s">
        <v>445</v>
      </c>
      <c r="C199" t="s">
        <v>887</v>
      </c>
      <c r="D199" t="s">
        <v>1149</v>
      </c>
      <c r="E199" s="31">
        <v>73.793478260869563</v>
      </c>
      <c r="F199" s="31">
        <v>4.3428708204448379</v>
      </c>
      <c r="G199" s="31">
        <v>3.9563632346442783</v>
      </c>
      <c r="H199" s="31">
        <v>1.1369494770953013</v>
      </c>
      <c r="I199" s="31">
        <v>0.81525261452349396</v>
      </c>
      <c r="J199" s="31">
        <v>320.47554347826087</v>
      </c>
      <c r="K199" s="31">
        <v>291.95380434782612</v>
      </c>
      <c r="L199" s="31">
        <v>83.899456521739125</v>
      </c>
      <c r="M199" s="31">
        <v>60.160326086956523</v>
      </c>
      <c r="N199" s="31">
        <v>18.608695652173914</v>
      </c>
      <c r="O199" s="31">
        <v>5.1304347826086953</v>
      </c>
      <c r="P199" s="31">
        <v>50.70652173913043</v>
      </c>
      <c r="Q199" s="31">
        <v>45.923913043478258</v>
      </c>
      <c r="R199" s="31">
        <v>4.7826086956521738</v>
      </c>
      <c r="S199" s="31">
        <v>185.86956521739128</v>
      </c>
      <c r="T199" s="31">
        <v>160.14402173913044</v>
      </c>
      <c r="U199" s="31">
        <v>14.945652173913043</v>
      </c>
      <c r="V199" s="31">
        <v>10.779891304347826</v>
      </c>
      <c r="W199" s="31">
        <v>29.733695652173914</v>
      </c>
      <c r="X199" s="31">
        <v>0</v>
      </c>
      <c r="Y199" s="31">
        <v>13.739130434782609</v>
      </c>
      <c r="Z199" s="31">
        <v>0</v>
      </c>
      <c r="AA199" s="31">
        <v>0</v>
      </c>
      <c r="AB199" s="31">
        <v>0</v>
      </c>
      <c r="AC199" s="31">
        <v>14.652173913043478</v>
      </c>
      <c r="AD199" s="31">
        <v>1.3423913043478262</v>
      </c>
      <c r="AE199" s="31">
        <v>0</v>
      </c>
      <c r="AF199" t="s">
        <v>15</v>
      </c>
      <c r="AG199" s="32">
        <v>7</v>
      </c>
      <c r="AH199"/>
    </row>
    <row r="200" spans="1:34" x14ac:dyDescent="0.25">
      <c r="A200" t="s">
        <v>1231</v>
      </c>
      <c r="B200" t="s">
        <v>704</v>
      </c>
      <c r="C200" t="s">
        <v>1077</v>
      </c>
      <c r="D200" t="s">
        <v>1161</v>
      </c>
      <c r="E200" s="31">
        <v>25.586956521739129</v>
      </c>
      <c r="F200" s="31">
        <v>3.2439932030586238</v>
      </c>
      <c r="G200" s="31">
        <v>2.9675148683092609</v>
      </c>
      <c r="H200" s="31">
        <v>1.1565590484282073</v>
      </c>
      <c r="I200" s="31">
        <v>0.88008071367884466</v>
      </c>
      <c r="J200" s="31">
        <v>83.003913043478263</v>
      </c>
      <c r="K200" s="31">
        <v>75.929673913043473</v>
      </c>
      <c r="L200" s="31">
        <v>29.592826086956521</v>
      </c>
      <c r="M200" s="31">
        <v>22.518586956521741</v>
      </c>
      <c r="N200" s="31">
        <v>2.1413043478260869</v>
      </c>
      <c r="O200" s="31">
        <v>4.9329347826086956</v>
      </c>
      <c r="P200" s="31">
        <v>10.344347826086956</v>
      </c>
      <c r="Q200" s="31">
        <v>10.344347826086956</v>
      </c>
      <c r="R200" s="31">
        <v>0</v>
      </c>
      <c r="S200" s="31">
        <v>43.066739130434783</v>
      </c>
      <c r="T200" s="31">
        <v>43.066739130434783</v>
      </c>
      <c r="U200" s="31">
        <v>0</v>
      </c>
      <c r="V200" s="31">
        <v>0</v>
      </c>
      <c r="W200" s="31">
        <v>6.0842391304347831</v>
      </c>
      <c r="X200" s="31">
        <v>0.77717391304347827</v>
      </c>
      <c r="Y200" s="31">
        <v>0.20652173913043478</v>
      </c>
      <c r="Z200" s="31">
        <v>0</v>
      </c>
      <c r="AA200" s="31">
        <v>0.13315217391304349</v>
      </c>
      <c r="AB200" s="31">
        <v>0</v>
      </c>
      <c r="AC200" s="31">
        <v>4.9673913043478262</v>
      </c>
      <c r="AD200" s="31">
        <v>0</v>
      </c>
      <c r="AE200" s="31">
        <v>0</v>
      </c>
      <c r="AF200" t="s">
        <v>276</v>
      </c>
      <c r="AG200" s="32">
        <v>7</v>
      </c>
      <c r="AH200"/>
    </row>
    <row r="201" spans="1:34" x14ac:dyDescent="0.25">
      <c r="A201" t="s">
        <v>1231</v>
      </c>
      <c r="B201" t="s">
        <v>698</v>
      </c>
      <c r="C201" t="s">
        <v>1075</v>
      </c>
      <c r="D201" t="s">
        <v>1148</v>
      </c>
      <c r="E201" s="31">
        <v>31.543478260869566</v>
      </c>
      <c r="F201" s="31">
        <v>2.6719503790489316</v>
      </c>
      <c r="G201" s="31">
        <v>2.4631840110268777</v>
      </c>
      <c r="H201" s="31">
        <v>0.78054445210199863</v>
      </c>
      <c r="I201" s="31">
        <v>0.59860096485182634</v>
      </c>
      <c r="J201" s="31">
        <v>84.282608695652172</v>
      </c>
      <c r="K201" s="31">
        <v>77.697391304347818</v>
      </c>
      <c r="L201" s="31">
        <v>24.62108695652174</v>
      </c>
      <c r="M201" s="31">
        <v>18.881956521739131</v>
      </c>
      <c r="N201" s="31">
        <v>5.7391304347826084</v>
      </c>
      <c r="O201" s="31">
        <v>0</v>
      </c>
      <c r="P201" s="31">
        <v>5.4354347826086968</v>
      </c>
      <c r="Q201" s="31">
        <v>4.589347826086958</v>
      </c>
      <c r="R201" s="31">
        <v>0.84608695652173915</v>
      </c>
      <c r="S201" s="31">
        <v>54.226086956521733</v>
      </c>
      <c r="T201" s="31">
        <v>54.226086956521733</v>
      </c>
      <c r="U201" s="31">
        <v>0</v>
      </c>
      <c r="V201" s="31">
        <v>0</v>
      </c>
      <c r="W201" s="31">
        <v>0</v>
      </c>
      <c r="X201" s="31">
        <v>0</v>
      </c>
      <c r="Y201" s="31">
        <v>0</v>
      </c>
      <c r="Z201" s="31">
        <v>0</v>
      </c>
      <c r="AA201" s="31">
        <v>0</v>
      </c>
      <c r="AB201" s="31">
        <v>0</v>
      </c>
      <c r="AC201" s="31">
        <v>0</v>
      </c>
      <c r="AD201" s="31">
        <v>0</v>
      </c>
      <c r="AE201" s="31">
        <v>0</v>
      </c>
      <c r="AF201" t="s">
        <v>270</v>
      </c>
      <c r="AG201" s="32">
        <v>7</v>
      </c>
      <c r="AH201"/>
    </row>
    <row r="202" spans="1:34" x14ac:dyDescent="0.25">
      <c r="A202" t="s">
        <v>1231</v>
      </c>
      <c r="B202" t="s">
        <v>812</v>
      </c>
      <c r="C202" t="s">
        <v>1113</v>
      </c>
      <c r="D202" t="s">
        <v>1148</v>
      </c>
      <c r="E202" s="31">
        <v>38.423913043478258</v>
      </c>
      <c r="F202" s="31">
        <v>3.8496973125884018</v>
      </c>
      <c r="G202" s="31">
        <v>3.2925544554455444</v>
      </c>
      <c r="H202" s="31">
        <v>0.88345685997171153</v>
      </c>
      <c r="I202" s="31">
        <v>0.47341442715700138</v>
      </c>
      <c r="J202" s="31">
        <v>147.92043478260868</v>
      </c>
      <c r="K202" s="31">
        <v>126.51282608695651</v>
      </c>
      <c r="L202" s="31">
        <v>33.945869565217393</v>
      </c>
      <c r="M202" s="31">
        <v>18.190434782608694</v>
      </c>
      <c r="N202" s="31">
        <v>10.190217391304348</v>
      </c>
      <c r="O202" s="31">
        <v>5.5652173913043477</v>
      </c>
      <c r="P202" s="31">
        <v>24.035326086956523</v>
      </c>
      <c r="Q202" s="31">
        <v>18.383152173913043</v>
      </c>
      <c r="R202" s="31">
        <v>5.6521739130434785</v>
      </c>
      <c r="S202" s="31">
        <v>89.939239130434771</v>
      </c>
      <c r="T202" s="31">
        <v>70.243695652173898</v>
      </c>
      <c r="U202" s="31">
        <v>0</v>
      </c>
      <c r="V202" s="31">
        <v>19.69554347826087</v>
      </c>
      <c r="W202" s="31">
        <v>0</v>
      </c>
      <c r="X202" s="31">
        <v>0</v>
      </c>
      <c r="Y202" s="31">
        <v>0</v>
      </c>
      <c r="Z202" s="31">
        <v>0</v>
      </c>
      <c r="AA202" s="31">
        <v>0</v>
      </c>
      <c r="AB202" s="31">
        <v>0</v>
      </c>
      <c r="AC202" s="31">
        <v>0</v>
      </c>
      <c r="AD202" s="31">
        <v>0</v>
      </c>
      <c r="AE202" s="31">
        <v>0</v>
      </c>
      <c r="AF202" t="s">
        <v>386</v>
      </c>
      <c r="AG202" s="32">
        <v>7</v>
      </c>
      <c r="AH202"/>
    </row>
    <row r="203" spans="1:34" x14ac:dyDescent="0.25">
      <c r="A203" t="s">
        <v>1231</v>
      </c>
      <c r="B203" t="s">
        <v>485</v>
      </c>
      <c r="C203" t="s">
        <v>942</v>
      </c>
      <c r="D203" t="s">
        <v>1141</v>
      </c>
      <c r="E203" s="31">
        <v>52.804347826086953</v>
      </c>
      <c r="F203" s="31">
        <v>2.0420214079868262</v>
      </c>
      <c r="G203" s="31">
        <v>1.824514203375875</v>
      </c>
      <c r="H203" s="31">
        <v>0.30159530671058049</v>
      </c>
      <c r="I203" s="31">
        <v>8.4088102099629483E-2</v>
      </c>
      <c r="J203" s="31">
        <v>107.82760869565217</v>
      </c>
      <c r="K203" s="31">
        <v>96.342282608695655</v>
      </c>
      <c r="L203" s="31">
        <v>15.92554347826087</v>
      </c>
      <c r="M203" s="31">
        <v>4.4402173913043477</v>
      </c>
      <c r="N203" s="31">
        <v>5.6521739130434785</v>
      </c>
      <c r="O203" s="31">
        <v>5.8331521739130432</v>
      </c>
      <c r="P203" s="31">
        <v>30.304347826086957</v>
      </c>
      <c r="Q203" s="31">
        <v>30.304347826086957</v>
      </c>
      <c r="R203" s="31">
        <v>0</v>
      </c>
      <c r="S203" s="31">
        <v>61.597717391304343</v>
      </c>
      <c r="T203" s="31">
        <v>61.597717391304343</v>
      </c>
      <c r="U203" s="31">
        <v>0</v>
      </c>
      <c r="V203" s="31">
        <v>0</v>
      </c>
      <c r="W203" s="31">
        <v>0</v>
      </c>
      <c r="X203" s="31">
        <v>0</v>
      </c>
      <c r="Y203" s="31">
        <v>0</v>
      </c>
      <c r="Z203" s="31">
        <v>0</v>
      </c>
      <c r="AA203" s="31">
        <v>0</v>
      </c>
      <c r="AB203" s="31">
        <v>0</v>
      </c>
      <c r="AC203" s="31">
        <v>0</v>
      </c>
      <c r="AD203" s="31">
        <v>0</v>
      </c>
      <c r="AE203" s="31">
        <v>0</v>
      </c>
      <c r="AF203" t="s">
        <v>56</v>
      </c>
      <c r="AG203" s="32">
        <v>7</v>
      </c>
      <c r="AH203"/>
    </row>
    <row r="204" spans="1:34" x14ac:dyDescent="0.25">
      <c r="A204" t="s">
        <v>1231</v>
      </c>
      <c r="B204" t="s">
        <v>616</v>
      </c>
      <c r="C204" t="s">
        <v>1025</v>
      </c>
      <c r="D204" t="s">
        <v>1211</v>
      </c>
      <c r="E204" s="31">
        <v>31.054347826086957</v>
      </c>
      <c r="F204" s="31">
        <v>3.2086174308715436</v>
      </c>
      <c r="G204" s="31">
        <v>2.8978018900945042</v>
      </c>
      <c r="H204" s="31">
        <v>0.58302415120756046</v>
      </c>
      <c r="I204" s="31">
        <v>0.27220861043052147</v>
      </c>
      <c r="J204" s="31">
        <v>99.64152173913044</v>
      </c>
      <c r="K204" s="31">
        <v>89.989347826086941</v>
      </c>
      <c r="L204" s="31">
        <v>18.105434782608697</v>
      </c>
      <c r="M204" s="31">
        <v>8.4532608695652165</v>
      </c>
      <c r="N204" s="31">
        <v>3.7391304347826089</v>
      </c>
      <c r="O204" s="31">
        <v>5.9130434782608692</v>
      </c>
      <c r="P204" s="31">
        <v>10.949130434782608</v>
      </c>
      <c r="Q204" s="31">
        <v>10.949130434782608</v>
      </c>
      <c r="R204" s="31">
        <v>0</v>
      </c>
      <c r="S204" s="31">
        <v>70.586956521739125</v>
      </c>
      <c r="T204" s="31">
        <v>70.586956521739125</v>
      </c>
      <c r="U204" s="31">
        <v>0</v>
      </c>
      <c r="V204" s="31">
        <v>0</v>
      </c>
      <c r="W204" s="31">
        <v>1.0081521739130435</v>
      </c>
      <c r="X204" s="31">
        <v>1.0081521739130435</v>
      </c>
      <c r="Y204" s="31">
        <v>0</v>
      </c>
      <c r="Z204" s="31">
        <v>0</v>
      </c>
      <c r="AA204" s="31">
        <v>0</v>
      </c>
      <c r="AB204" s="31">
        <v>0</v>
      </c>
      <c r="AC204" s="31">
        <v>0</v>
      </c>
      <c r="AD204" s="31">
        <v>0</v>
      </c>
      <c r="AE204" s="31">
        <v>0</v>
      </c>
      <c r="AF204" t="s">
        <v>188</v>
      </c>
      <c r="AG204" s="32">
        <v>7</v>
      </c>
      <c r="AH204"/>
    </row>
    <row r="205" spans="1:34" x14ac:dyDescent="0.25">
      <c r="A205" t="s">
        <v>1231</v>
      </c>
      <c r="B205" t="s">
        <v>811</v>
      </c>
      <c r="C205" t="s">
        <v>1112</v>
      </c>
      <c r="D205" t="s">
        <v>1139</v>
      </c>
      <c r="E205" s="31">
        <v>41.728260869565219</v>
      </c>
      <c r="F205" s="31">
        <v>3.8631153946340189</v>
      </c>
      <c r="G205" s="31">
        <v>3.7063766605886945</v>
      </c>
      <c r="H205" s="31">
        <v>0.31681948424068779</v>
      </c>
      <c r="I205" s="31">
        <v>0.19803855170617354</v>
      </c>
      <c r="J205" s="31">
        <v>161.20108695652172</v>
      </c>
      <c r="K205" s="31">
        <v>154.66065217391304</v>
      </c>
      <c r="L205" s="31">
        <v>13.220326086956526</v>
      </c>
      <c r="M205" s="31">
        <v>8.2638043478260901</v>
      </c>
      <c r="N205" s="31">
        <v>0</v>
      </c>
      <c r="O205" s="31">
        <v>4.9565217391304346</v>
      </c>
      <c r="P205" s="31">
        <v>28.417499999999997</v>
      </c>
      <c r="Q205" s="31">
        <v>26.833586956521735</v>
      </c>
      <c r="R205" s="31">
        <v>1.5839130434782609</v>
      </c>
      <c r="S205" s="31">
        <v>119.56326086956521</v>
      </c>
      <c r="T205" s="31">
        <v>95.518804347826077</v>
      </c>
      <c r="U205" s="31">
        <v>0</v>
      </c>
      <c r="V205" s="31">
        <v>24.044456521739132</v>
      </c>
      <c r="W205" s="31">
        <v>5.4072826086956516</v>
      </c>
      <c r="X205" s="31">
        <v>0.61141304347826086</v>
      </c>
      <c r="Y205" s="31">
        <v>0</v>
      </c>
      <c r="Z205" s="31">
        <v>0</v>
      </c>
      <c r="AA205" s="31">
        <v>4.6156521739130429</v>
      </c>
      <c r="AB205" s="31">
        <v>0</v>
      </c>
      <c r="AC205" s="31">
        <v>0.1802173913043478</v>
      </c>
      <c r="AD205" s="31">
        <v>0</v>
      </c>
      <c r="AE205" s="31">
        <v>0</v>
      </c>
      <c r="AF205" t="s">
        <v>385</v>
      </c>
      <c r="AG205" s="32">
        <v>7</v>
      </c>
      <c r="AH205"/>
    </row>
    <row r="206" spans="1:34" x14ac:dyDescent="0.25">
      <c r="A206" t="s">
        <v>1231</v>
      </c>
      <c r="B206" t="s">
        <v>591</v>
      </c>
      <c r="C206" t="s">
        <v>1006</v>
      </c>
      <c r="D206" t="s">
        <v>1188</v>
      </c>
      <c r="E206" s="31">
        <v>32.065217391304351</v>
      </c>
      <c r="F206" s="31">
        <v>3.5194847457627114</v>
      </c>
      <c r="G206" s="31">
        <v>3.3899932203389826</v>
      </c>
      <c r="H206" s="31">
        <v>0.5220542372881356</v>
      </c>
      <c r="I206" s="31">
        <v>0.39256271186440678</v>
      </c>
      <c r="J206" s="31">
        <v>112.85304347826087</v>
      </c>
      <c r="K206" s="31">
        <v>108.70086956521739</v>
      </c>
      <c r="L206" s="31">
        <v>16.739782608695656</v>
      </c>
      <c r="M206" s="31">
        <v>12.587608695652175</v>
      </c>
      <c r="N206" s="31">
        <v>0</v>
      </c>
      <c r="O206" s="31">
        <v>4.1521739130434785</v>
      </c>
      <c r="P206" s="31">
        <v>21.639347826086954</v>
      </c>
      <c r="Q206" s="31">
        <v>21.639347826086954</v>
      </c>
      <c r="R206" s="31">
        <v>0</v>
      </c>
      <c r="S206" s="31">
        <v>74.473913043478262</v>
      </c>
      <c r="T206" s="31">
        <v>71.142608695652171</v>
      </c>
      <c r="U206" s="31">
        <v>1.1546739130434782</v>
      </c>
      <c r="V206" s="31">
        <v>2.1766304347826089</v>
      </c>
      <c r="W206" s="31">
        <v>4.0440217391304341</v>
      </c>
      <c r="X206" s="31">
        <v>0.20108695652173914</v>
      </c>
      <c r="Y206" s="31">
        <v>0</v>
      </c>
      <c r="Z206" s="31">
        <v>0</v>
      </c>
      <c r="AA206" s="31">
        <v>1.4682608695652173</v>
      </c>
      <c r="AB206" s="31">
        <v>0</v>
      </c>
      <c r="AC206" s="31">
        <v>2.3746739130434782</v>
      </c>
      <c r="AD206" s="31">
        <v>0</v>
      </c>
      <c r="AE206" s="31">
        <v>0</v>
      </c>
      <c r="AF206" t="s">
        <v>163</v>
      </c>
      <c r="AG206" s="32">
        <v>7</v>
      </c>
      <c r="AH206"/>
    </row>
    <row r="207" spans="1:34" x14ac:dyDescent="0.25">
      <c r="A207" t="s">
        <v>1231</v>
      </c>
      <c r="B207" t="s">
        <v>625</v>
      </c>
      <c r="C207" t="s">
        <v>1034</v>
      </c>
      <c r="D207" t="s">
        <v>1166</v>
      </c>
      <c r="E207" s="31">
        <v>46.108695652173914</v>
      </c>
      <c r="F207" s="31">
        <v>3.3459453088165962</v>
      </c>
      <c r="G207" s="31">
        <v>3.0244578029231497</v>
      </c>
      <c r="H207" s="31">
        <v>0.54308109382366809</v>
      </c>
      <c r="I207" s="31">
        <v>0.36191654879773694</v>
      </c>
      <c r="J207" s="31">
        <v>154.2771739130435</v>
      </c>
      <c r="K207" s="31">
        <v>139.45380434782609</v>
      </c>
      <c r="L207" s="31">
        <v>25.040760869565219</v>
      </c>
      <c r="M207" s="31">
        <v>16.6875</v>
      </c>
      <c r="N207" s="31">
        <v>4.0027173913043477</v>
      </c>
      <c r="O207" s="31">
        <v>4.3505434782608692</v>
      </c>
      <c r="P207" s="31">
        <v>37.902173913043477</v>
      </c>
      <c r="Q207" s="31">
        <v>31.432065217391305</v>
      </c>
      <c r="R207" s="31">
        <v>6.4701086956521738</v>
      </c>
      <c r="S207" s="31">
        <v>91.334239130434781</v>
      </c>
      <c r="T207" s="31">
        <v>82.986413043478265</v>
      </c>
      <c r="U207" s="31">
        <v>6.1576086956521738</v>
      </c>
      <c r="V207" s="31">
        <v>2.1902173913043477</v>
      </c>
      <c r="W207" s="31">
        <v>16.296195652173914</v>
      </c>
      <c r="X207" s="31">
        <v>0</v>
      </c>
      <c r="Y207" s="31">
        <v>0</v>
      </c>
      <c r="Z207" s="31">
        <v>0</v>
      </c>
      <c r="AA207" s="31">
        <v>3.8668478260869565</v>
      </c>
      <c r="AB207" s="31">
        <v>0</v>
      </c>
      <c r="AC207" s="31">
        <v>12.429347826086957</v>
      </c>
      <c r="AD207" s="31">
        <v>0</v>
      </c>
      <c r="AE207" s="31">
        <v>0</v>
      </c>
      <c r="AF207" t="s">
        <v>197</v>
      </c>
      <c r="AG207" s="32">
        <v>7</v>
      </c>
      <c r="AH207"/>
    </row>
    <row r="208" spans="1:34" x14ac:dyDescent="0.25">
      <c r="A208" t="s">
        <v>1231</v>
      </c>
      <c r="B208" t="s">
        <v>727</v>
      </c>
      <c r="C208" t="s">
        <v>1022</v>
      </c>
      <c r="D208" t="s">
        <v>1214</v>
      </c>
      <c r="E208" s="31">
        <v>41.5</v>
      </c>
      <c r="F208" s="31">
        <v>3.8416003143006807</v>
      </c>
      <c r="G208" s="31">
        <v>3.5746306966998427</v>
      </c>
      <c r="H208" s="31">
        <v>0.34667888947092723</v>
      </c>
      <c r="I208" s="31">
        <v>0.16271608171817709</v>
      </c>
      <c r="J208" s="31">
        <v>159.42641304347825</v>
      </c>
      <c r="K208" s="31">
        <v>148.34717391304346</v>
      </c>
      <c r="L208" s="31">
        <v>14.38717391304348</v>
      </c>
      <c r="M208" s="31">
        <v>6.7527173913043494</v>
      </c>
      <c r="N208" s="31">
        <v>5.5257608695652172</v>
      </c>
      <c r="O208" s="31">
        <v>2.1086956521739131</v>
      </c>
      <c r="P208" s="31">
        <v>33.641521739130432</v>
      </c>
      <c r="Q208" s="31">
        <v>30.196739130434782</v>
      </c>
      <c r="R208" s="31">
        <v>3.4447826086956526</v>
      </c>
      <c r="S208" s="31">
        <v>111.39771739130433</v>
      </c>
      <c r="T208" s="31">
        <v>91.267934782608677</v>
      </c>
      <c r="U208" s="31">
        <v>0</v>
      </c>
      <c r="V208" s="31">
        <v>20.129782608695646</v>
      </c>
      <c r="W208" s="31">
        <v>0</v>
      </c>
      <c r="X208" s="31">
        <v>0</v>
      </c>
      <c r="Y208" s="31">
        <v>0</v>
      </c>
      <c r="Z208" s="31">
        <v>0</v>
      </c>
      <c r="AA208" s="31">
        <v>0</v>
      </c>
      <c r="AB208" s="31">
        <v>0</v>
      </c>
      <c r="AC208" s="31">
        <v>0</v>
      </c>
      <c r="AD208" s="31">
        <v>0</v>
      </c>
      <c r="AE208" s="31">
        <v>0</v>
      </c>
      <c r="AF208" t="s">
        <v>299</v>
      </c>
      <c r="AG208" s="32">
        <v>7</v>
      </c>
      <c r="AH208"/>
    </row>
    <row r="209" spans="1:34" x14ac:dyDescent="0.25">
      <c r="A209" t="s">
        <v>1231</v>
      </c>
      <c r="B209" t="s">
        <v>581</v>
      </c>
      <c r="C209" t="s">
        <v>1000</v>
      </c>
      <c r="D209" t="s">
        <v>1160</v>
      </c>
      <c r="E209" s="31">
        <v>33.521739130434781</v>
      </c>
      <c r="F209" s="31">
        <v>3.1580415045395593</v>
      </c>
      <c r="G209" s="31">
        <v>3.0257457846952018</v>
      </c>
      <c r="H209" s="31">
        <v>0.36429961089494173</v>
      </c>
      <c r="I209" s="31">
        <v>0.23200389105058375</v>
      </c>
      <c r="J209" s="31">
        <v>105.86304347826088</v>
      </c>
      <c r="K209" s="31">
        <v>101.42826086956524</v>
      </c>
      <c r="L209" s="31">
        <v>12.211956521739133</v>
      </c>
      <c r="M209" s="31">
        <v>7.7771739130434812</v>
      </c>
      <c r="N209" s="31">
        <v>0</v>
      </c>
      <c r="O209" s="31">
        <v>4.4347826086956523</v>
      </c>
      <c r="P209" s="31">
        <v>28.939130434782609</v>
      </c>
      <c r="Q209" s="31">
        <v>28.939130434782609</v>
      </c>
      <c r="R209" s="31">
        <v>0</v>
      </c>
      <c r="S209" s="31">
        <v>64.71195652173914</v>
      </c>
      <c r="T209" s="31">
        <v>63.829021739130447</v>
      </c>
      <c r="U209" s="31">
        <v>0</v>
      </c>
      <c r="V209" s="31">
        <v>0.88293478260869551</v>
      </c>
      <c r="W209" s="31">
        <v>15.936413043478261</v>
      </c>
      <c r="X209" s="31">
        <v>5.0424999999999995</v>
      </c>
      <c r="Y209" s="31">
        <v>0</v>
      </c>
      <c r="Z209" s="31">
        <v>0</v>
      </c>
      <c r="AA209" s="31">
        <v>3.9510869565217392</v>
      </c>
      <c r="AB209" s="31">
        <v>0</v>
      </c>
      <c r="AC209" s="31">
        <v>6.9428260869565221</v>
      </c>
      <c r="AD209" s="31">
        <v>0</v>
      </c>
      <c r="AE209" s="31">
        <v>0</v>
      </c>
      <c r="AF209" t="s">
        <v>153</v>
      </c>
      <c r="AG209" s="32">
        <v>7</v>
      </c>
      <c r="AH209"/>
    </row>
    <row r="210" spans="1:34" x14ac:dyDescent="0.25">
      <c r="A210" t="s">
        <v>1231</v>
      </c>
      <c r="B210" t="s">
        <v>494</v>
      </c>
      <c r="C210" t="s">
        <v>950</v>
      </c>
      <c r="D210" t="s">
        <v>1142</v>
      </c>
      <c r="E210" s="31">
        <v>78.184782608695656</v>
      </c>
      <c r="F210" s="31">
        <v>2.9824648964270812</v>
      </c>
      <c r="G210" s="31">
        <v>2.871880995412206</v>
      </c>
      <c r="H210" s="31">
        <v>0.69774502989017118</v>
      </c>
      <c r="I210" s="31">
        <v>0.58716112887529559</v>
      </c>
      <c r="J210" s="31">
        <v>233.18336956521736</v>
      </c>
      <c r="K210" s="31">
        <v>224.53739130434781</v>
      </c>
      <c r="L210" s="31">
        <v>54.553043478260882</v>
      </c>
      <c r="M210" s="31">
        <v>45.90706521739132</v>
      </c>
      <c r="N210" s="31">
        <v>4.1242391304347823</v>
      </c>
      <c r="O210" s="31">
        <v>4.5217391304347823</v>
      </c>
      <c r="P210" s="31">
        <v>35.785543478260855</v>
      </c>
      <c r="Q210" s="31">
        <v>35.785543478260855</v>
      </c>
      <c r="R210" s="31">
        <v>0</v>
      </c>
      <c r="S210" s="31">
        <v>142.84478260869562</v>
      </c>
      <c r="T210" s="31">
        <v>141.83217391304345</v>
      </c>
      <c r="U210" s="31">
        <v>0</v>
      </c>
      <c r="V210" s="31">
        <v>1.0126086956521738</v>
      </c>
      <c r="W210" s="31">
        <v>17.264456521739131</v>
      </c>
      <c r="X210" s="31">
        <v>6.4144565217391305</v>
      </c>
      <c r="Y210" s="31">
        <v>0</v>
      </c>
      <c r="Z210" s="31">
        <v>0</v>
      </c>
      <c r="AA210" s="31">
        <v>3.76945652173913</v>
      </c>
      <c r="AB210" s="31">
        <v>0</v>
      </c>
      <c r="AC210" s="31">
        <v>7.0805434782608705</v>
      </c>
      <c r="AD210" s="31">
        <v>0</v>
      </c>
      <c r="AE210" s="31">
        <v>0</v>
      </c>
      <c r="AF210" t="s">
        <v>65</v>
      </c>
      <c r="AG210" s="32">
        <v>7</v>
      </c>
      <c r="AH210"/>
    </row>
    <row r="211" spans="1:34" x14ac:dyDescent="0.25">
      <c r="A211" t="s">
        <v>1231</v>
      </c>
      <c r="B211" t="s">
        <v>568</v>
      </c>
      <c r="C211" t="s">
        <v>993</v>
      </c>
      <c r="D211" t="s">
        <v>1174</v>
      </c>
      <c r="E211" s="31">
        <v>37.847826086956523</v>
      </c>
      <c r="F211" s="31">
        <v>3.1174152785755305</v>
      </c>
      <c r="G211" s="31">
        <v>2.9427283170591609</v>
      </c>
      <c r="H211" s="31">
        <v>0.54886846639862152</v>
      </c>
      <c r="I211" s="31">
        <v>0.3741815048822516</v>
      </c>
      <c r="J211" s="31">
        <v>117.9873913043478</v>
      </c>
      <c r="K211" s="31">
        <v>111.37586956521737</v>
      </c>
      <c r="L211" s="31">
        <v>20.773478260869567</v>
      </c>
      <c r="M211" s="31">
        <v>14.161956521739132</v>
      </c>
      <c r="N211" s="31">
        <v>0</v>
      </c>
      <c r="O211" s="31">
        <v>6.6115217391304348</v>
      </c>
      <c r="P211" s="31">
        <v>23.072391304347825</v>
      </c>
      <c r="Q211" s="31">
        <v>23.072391304347825</v>
      </c>
      <c r="R211" s="31">
        <v>0</v>
      </c>
      <c r="S211" s="31">
        <v>74.141521739130411</v>
      </c>
      <c r="T211" s="31">
        <v>72.976739130434765</v>
      </c>
      <c r="U211" s="31">
        <v>1.1647826086956521</v>
      </c>
      <c r="V211" s="31">
        <v>0</v>
      </c>
      <c r="W211" s="31">
        <v>26.862173913043478</v>
      </c>
      <c r="X211" s="31">
        <v>2.8248913043478261</v>
      </c>
      <c r="Y211" s="31">
        <v>0</v>
      </c>
      <c r="Z211" s="31">
        <v>3.1930434782608694</v>
      </c>
      <c r="AA211" s="31">
        <v>4.6321739130434763</v>
      </c>
      <c r="AB211" s="31">
        <v>0</v>
      </c>
      <c r="AC211" s="31">
        <v>16.212065217391306</v>
      </c>
      <c r="AD211" s="31">
        <v>0</v>
      </c>
      <c r="AE211" s="31">
        <v>0</v>
      </c>
      <c r="AF211" t="s">
        <v>139</v>
      </c>
      <c r="AG211" s="32">
        <v>7</v>
      </c>
      <c r="AH211"/>
    </row>
    <row r="212" spans="1:34" x14ac:dyDescent="0.25">
      <c r="A212" t="s">
        <v>1231</v>
      </c>
      <c r="B212" t="s">
        <v>498</v>
      </c>
      <c r="C212" t="s">
        <v>952</v>
      </c>
      <c r="D212" t="s">
        <v>1191</v>
      </c>
      <c r="E212" s="31">
        <v>30.456521739130434</v>
      </c>
      <c r="F212" s="31">
        <v>4.0876659528907924</v>
      </c>
      <c r="G212" s="31">
        <v>3.7756495360456812</v>
      </c>
      <c r="H212" s="31">
        <v>0.58207351891506076</v>
      </c>
      <c r="I212" s="31">
        <v>0.27005710206995015</v>
      </c>
      <c r="J212" s="31">
        <v>124.49608695652174</v>
      </c>
      <c r="K212" s="31">
        <v>114.99315217391303</v>
      </c>
      <c r="L212" s="31">
        <v>17.727934782608699</v>
      </c>
      <c r="M212" s="31">
        <v>8.2250000000000032</v>
      </c>
      <c r="N212" s="31">
        <v>4.5790217391304351</v>
      </c>
      <c r="O212" s="31">
        <v>4.9239130434782608</v>
      </c>
      <c r="P212" s="31">
        <v>30.138804347826088</v>
      </c>
      <c r="Q212" s="31">
        <v>30.138804347826088</v>
      </c>
      <c r="R212" s="31">
        <v>0</v>
      </c>
      <c r="S212" s="31">
        <v>76.629347826086942</v>
      </c>
      <c r="T212" s="31">
        <v>75.404565217391294</v>
      </c>
      <c r="U212" s="31">
        <v>0</v>
      </c>
      <c r="V212" s="31">
        <v>1.2247826086956519</v>
      </c>
      <c r="W212" s="31">
        <v>8.9673913043478257E-2</v>
      </c>
      <c r="X212" s="31">
        <v>0</v>
      </c>
      <c r="Y212" s="31">
        <v>0</v>
      </c>
      <c r="Z212" s="31">
        <v>0</v>
      </c>
      <c r="AA212" s="31">
        <v>8.9673913043478257E-2</v>
      </c>
      <c r="AB212" s="31">
        <v>0</v>
      </c>
      <c r="AC212" s="31">
        <v>0</v>
      </c>
      <c r="AD212" s="31">
        <v>0</v>
      </c>
      <c r="AE212" s="31">
        <v>0</v>
      </c>
      <c r="AF212" t="s">
        <v>69</v>
      </c>
      <c r="AG212" s="32">
        <v>7</v>
      </c>
      <c r="AH212"/>
    </row>
    <row r="213" spans="1:34" x14ac:dyDescent="0.25">
      <c r="A213" t="s">
        <v>1231</v>
      </c>
      <c r="B213" t="s">
        <v>512</v>
      </c>
      <c r="C213" t="s">
        <v>961</v>
      </c>
      <c r="D213" t="s">
        <v>1154</v>
      </c>
      <c r="E213" s="31">
        <v>17.543478260869566</v>
      </c>
      <c r="F213" s="31">
        <v>4.1711214374225518</v>
      </c>
      <c r="G213" s="31">
        <v>3.5365799256505577</v>
      </c>
      <c r="H213" s="31">
        <v>1.3611338289962822</v>
      </c>
      <c r="I213" s="31">
        <v>0.7265923172242873</v>
      </c>
      <c r="J213" s="31">
        <v>73.175978260869556</v>
      </c>
      <c r="K213" s="31">
        <v>62.043913043478263</v>
      </c>
      <c r="L213" s="31">
        <v>23.87902173913043</v>
      </c>
      <c r="M213" s="31">
        <v>12.746956521739127</v>
      </c>
      <c r="N213" s="31">
        <v>4.9690217391304348</v>
      </c>
      <c r="O213" s="31">
        <v>6.1630434782608692</v>
      </c>
      <c r="P213" s="31">
        <v>11.940217391304348</v>
      </c>
      <c r="Q213" s="31">
        <v>11.940217391304348</v>
      </c>
      <c r="R213" s="31">
        <v>0</v>
      </c>
      <c r="S213" s="31">
        <v>37.356739130434789</v>
      </c>
      <c r="T213" s="31">
        <v>25.498043478260872</v>
      </c>
      <c r="U213" s="31">
        <v>6.8171739130434776</v>
      </c>
      <c r="V213" s="31">
        <v>5.0415217391304354</v>
      </c>
      <c r="W213" s="31">
        <v>0</v>
      </c>
      <c r="X213" s="31">
        <v>0</v>
      </c>
      <c r="Y213" s="31">
        <v>0</v>
      </c>
      <c r="Z213" s="31">
        <v>0</v>
      </c>
      <c r="AA213" s="31">
        <v>0</v>
      </c>
      <c r="AB213" s="31">
        <v>0</v>
      </c>
      <c r="AC213" s="31">
        <v>0</v>
      </c>
      <c r="AD213" s="31">
        <v>0</v>
      </c>
      <c r="AE213" s="31">
        <v>0</v>
      </c>
      <c r="AF213" t="s">
        <v>83</v>
      </c>
      <c r="AG213" s="32">
        <v>7</v>
      </c>
      <c r="AH213"/>
    </row>
    <row r="214" spans="1:34" x14ac:dyDescent="0.25">
      <c r="A214" t="s">
        <v>1231</v>
      </c>
      <c r="B214" t="s">
        <v>570</v>
      </c>
      <c r="C214" t="s">
        <v>992</v>
      </c>
      <c r="D214" t="s">
        <v>1206</v>
      </c>
      <c r="E214" s="31">
        <v>43.086956521739133</v>
      </c>
      <c r="F214" s="31">
        <v>3.0742507568113022</v>
      </c>
      <c r="G214" s="31">
        <v>2.8932643794147328</v>
      </c>
      <c r="H214" s="31">
        <v>0.40304742684157419</v>
      </c>
      <c r="I214" s="31">
        <v>0.22206104944500502</v>
      </c>
      <c r="J214" s="31">
        <v>132.4601086956522</v>
      </c>
      <c r="K214" s="31">
        <v>124.66195652173914</v>
      </c>
      <c r="L214" s="31">
        <v>17.366086956521741</v>
      </c>
      <c r="M214" s="31">
        <v>9.5679347826086953</v>
      </c>
      <c r="N214" s="31">
        <v>6.3198913043478271</v>
      </c>
      <c r="O214" s="31">
        <v>1.4782608695652173</v>
      </c>
      <c r="P214" s="31">
        <v>26.990434782608695</v>
      </c>
      <c r="Q214" s="31">
        <v>26.990434782608695</v>
      </c>
      <c r="R214" s="31">
        <v>0</v>
      </c>
      <c r="S214" s="31">
        <v>88.103586956521752</v>
      </c>
      <c r="T214" s="31">
        <v>83.404347826086976</v>
      </c>
      <c r="U214" s="31">
        <v>0</v>
      </c>
      <c r="V214" s="31">
        <v>4.6992391304347825</v>
      </c>
      <c r="W214" s="31">
        <v>14.3125</v>
      </c>
      <c r="X214" s="31">
        <v>1.9402173913043479</v>
      </c>
      <c r="Y214" s="31">
        <v>0</v>
      </c>
      <c r="Z214" s="31">
        <v>0</v>
      </c>
      <c r="AA214" s="31">
        <v>5.8152173913043477</v>
      </c>
      <c r="AB214" s="31">
        <v>0</v>
      </c>
      <c r="AC214" s="31">
        <v>6.5570652173913047</v>
      </c>
      <c r="AD214" s="31">
        <v>0</v>
      </c>
      <c r="AE214" s="31">
        <v>0</v>
      </c>
      <c r="AF214" t="s">
        <v>141</v>
      </c>
      <c r="AG214" s="32">
        <v>7</v>
      </c>
      <c r="AH214"/>
    </row>
    <row r="215" spans="1:34" x14ac:dyDescent="0.25">
      <c r="A215" t="s">
        <v>1231</v>
      </c>
      <c r="B215" t="s">
        <v>739</v>
      </c>
      <c r="C215" t="s">
        <v>853</v>
      </c>
      <c r="D215" t="s">
        <v>1173</v>
      </c>
      <c r="E215" s="31">
        <v>30.739130434782609</v>
      </c>
      <c r="F215" s="31">
        <v>4.0086739745403106</v>
      </c>
      <c r="G215" s="31">
        <v>3.9459087694483723</v>
      </c>
      <c r="H215" s="31">
        <v>0.57076025459688817</v>
      </c>
      <c r="I215" s="31">
        <v>0.50799504950495034</v>
      </c>
      <c r="J215" s="31">
        <v>123.22315217391302</v>
      </c>
      <c r="K215" s="31">
        <v>121.29380434782605</v>
      </c>
      <c r="L215" s="31">
        <v>17.544673913043475</v>
      </c>
      <c r="M215" s="31">
        <v>15.615326086956518</v>
      </c>
      <c r="N215" s="31">
        <v>0.3641304347826087</v>
      </c>
      <c r="O215" s="31">
        <v>1.5652173913043479</v>
      </c>
      <c r="P215" s="31">
        <v>22.214130434782604</v>
      </c>
      <c r="Q215" s="31">
        <v>22.214130434782604</v>
      </c>
      <c r="R215" s="31">
        <v>0</v>
      </c>
      <c r="S215" s="31">
        <v>83.464347826086936</v>
      </c>
      <c r="T215" s="31">
        <v>64.867608695652152</v>
      </c>
      <c r="U215" s="31">
        <v>0</v>
      </c>
      <c r="V215" s="31">
        <v>18.596739130434784</v>
      </c>
      <c r="W215" s="31">
        <v>9.3451086956521738</v>
      </c>
      <c r="X215" s="31">
        <v>0.18478260869565216</v>
      </c>
      <c r="Y215" s="31">
        <v>0.3641304347826087</v>
      </c>
      <c r="Z215" s="31">
        <v>0</v>
      </c>
      <c r="AA215" s="31">
        <v>0.28532608695652173</v>
      </c>
      <c r="AB215" s="31">
        <v>0</v>
      </c>
      <c r="AC215" s="31">
        <v>8.5108695652173907</v>
      </c>
      <c r="AD215" s="31">
        <v>0</v>
      </c>
      <c r="AE215" s="31">
        <v>0</v>
      </c>
      <c r="AF215" t="s">
        <v>313</v>
      </c>
      <c r="AG215" s="32">
        <v>7</v>
      </c>
      <c r="AH215"/>
    </row>
    <row r="216" spans="1:34" x14ac:dyDescent="0.25">
      <c r="A216" t="s">
        <v>1231</v>
      </c>
      <c r="B216" t="s">
        <v>548</v>
      </c>
      <c r="C216" t="s">
        <v>908</v>
      </c>
      <c r="D216" t="s">
        <v>1173</v>
      </c>
      <c r="E216" s="31">
        <v>75.043478260869563</v>
      </c>
      <c r="F216" s="31">
        <v>3.3413542873696405</v>
      </c>
      <c r="G216" s="31">
        <v>3.2565990730011589</v>
      </c>
      <c r="H216" s="31">
        <v>0.69646581691772891</v>
      </c>
      <c r="I216" s="31">
        <v>0.61171060254924681</v>
      </c>
      <c r="J216" s="31">
        <v>250.74684782608693</v>
      </c>
      <c r="K216" s="31">
        <v>244.38652173913044</v>
      </c>
      <c r="L216" s="31">
        <v>52.265217391304347</v>
      </c>
      <c r="M216" s="31">
        <v>45.904891304347828</v>
      </c>
      <c r="N216" s="31">
        <v>1.9255434782608696</v>
      </c>
      <c r="O216" s="31">
        <v>4.4347826086956523</v>
      </c>
      <c r="P216" s="31">
        <v>43.752282608695651</v>
      </c>
      <c r="Q216" s="31">
        <v>43.752282608695651</v>
      </c>
      <c r="R216" s="31">
        <v>0</v>
      </c>
      <c r="S216" s="31">
        <v>154.72934782608695</v>
      </c>
      <c r="T216" s="31">
        <v>154.72934782608695</v>
      </c>
      <c r="U216" s="31">
        <v>0</v>
      </c>
      <c r="V216" s="31">
        <v>0</v>
      </c>
      <c r="W216" s="31">
        <v>36.233260869565214</v>
      </c>
      <c r="X216" s="31">
        <v>1.9809782608695652</v>
      </c>
      <c r="Y216" s="31">
        <v>1.9255434782608696</v>
      </c>
      <c r="Z216" s="31">
        <v>0</v>
      </c>
      <c r="AA216" s="31">
        <v>12.151739130434782</v>
      </c>
      <c r="AB216" s="31">
        <v>0</v>
      </c>
      <c r="AC216" s="31">
        <v>20.175000000000001</v>
      </c>
      <c r="AD216" s="31">
        <v>0</v>
      </c>
      <c r="AE216" s="31">
        <v>0</v>
      </c>
      <c r="AF216" t="s">
        <v>119</v>
      </c>
      <c r="AG216" s="32">
        <v>7</v>
      </c>
      <c r="AH216"/>
    </row>
    <row r="217" spans="1:34" x14ac:dyDescent="0.25">
      <c r="A217" t="s">
        <v>1231</v>
      </c>
      <c r="B217" t="s">
        <v>644</v>
      </c>
      <c r="C217" t="s">
        <v>1046</v>
      </c>
      <c r="D217" t="s">
        <v>1142</v>
      </c>
      <c r="E217" s="31">
        <v>33.739130434782609</v>
      </c>
      <c r="F217" s="31">
        <v>3.3745521907216496</v>
      </c>
      <c r="G217" s="31">
        <v>3.243028350515464</v>
      </c>
      <c r="H217" s="31">
        <v>0.64019329896907207</v>
      </c>
      <c r="I217" s="31">
        <v>0.50866945876288649</v>
      </c>
      <c r="J217" s="31">
        <v>113.85445652173914</v>
      </c>
      <c r="K217" s="31">
        <v>109.41695652173914</v>
      </c>
      <c r="L217" s="31">
        <v>21.599565217391302</v>
      </c>
      <c r="M217" s="31">
        <v>17.162065217391302</v>
      </c>
      <c r="N217" s="31">
        <v>0.10869565217391304</v>
      </c>
      <c r="O217" s="31">
        <v>4.3288043478260869</v>
      </c>
      <c r="P217" s="31">
        <v>10.151304347826086</v>
      </c>
      <c r="Q217" s="31">
        <v>10.151304347826086</v>
      </c>
      <c r="R217" s="31">
        <v>0</v>
      </c>
      <c r="S217" s="31">
        <v>82.103586956521752</v>
      </c>
      <c r="T217" s="31">
        <v>81.974673913043489</v>
      </c>
      <c r="U217" s="31">
        <v>0</v>
      </c>
      <c r="V217" s="31">
        <v>0.12891304347826085</v>
      </c>
      <c r="W217" s="31">
        <v>30.66695652173912</v>
      </c>
      <c r="X217" s="31">
        <v>1.5180434782608696</v>
      </c>
      <c r="Y217" s="31">
        <v>0.10869565217391304</v>
      </c>
      <c r="Z217" s="31">
        <v>0</v>
      </c>
      <c r="AA217" s="31">
        <v>3.9638043478260885</v>
      </c>
      <c r="AB217" s="31">
        <v>0</v>
      </c>
      <c r="AC217" s="31">
        <v>24.947499999999991</v>
      </c>
      <c r="AD217" s="31">
        <v>0</v>
      </c>
      <c r="AE217" s="31">
        <v>0.12891304347826085</v>
      </c>
      <c r="AF217" t="s">
        <v>216</v>
      </c>
      <c r="AG217" s="32">
        <v>7</v>
      </c>
      <c r="AH217"/>
    </row>
    <row r="218" spans="1:34" x14ac:dyDescent="0.25">
      <c r="A218" t="s">
        <v>1231</v>
      </c>
      <c r="B218" t="s">
        <v>690</v>
      </c>
      <c r="C218" t="s">
        <v>905</v>
      </c>
      <c r="D218" t="s">
        <v>1128</v>
      </c>
      <c r="E218" s="31">
        <v>64.326086956521735</v>
      </c>
      <c r="F218" s="31">
        <v>3.8617066576546133</v>
      </c>
      <c r="G218" s="31">
        <v>3.657118959107807</v>
      </c>
      <c r="H218" s="31">
        <v>0.99784555593105784</v>
      </c>
      <c r="I218" s="31">
        <v>0.79325785738425147</v>
      </c>
      <c r="J218" s="31">
        <v>248.40847826086957</v>
      </c>
      <c r="K218" s="31">
        <v>235.24815217391304</v>
      </c>
      <c r="L218" s="31">
        <v>64.1875</v>
      </c>
      <c r="M218" s="31">
        <v>51.027173913043477</v>
      </c>
      <c r="N218" s="31">
        <v>5.8559782608695654</v>
      </c>
      <c r="O218" s="31">
        <v>7.3043478260869561</v>
      </c>
      <c r="P218" s="31">
        <v>32.872282608695649</v>
      </c>
      <c r="Q218" s="31">
        <v>32.872282608695649</v>
      </c>
      <c r="R218" s="31">
        <v>0</v>
      </c>
      <c r="S218" s="31">
        <v>151.34869565217392</v>
      </c>
      <c r="T218" s="31">
        <v>149.56065217391304</v>
      </c>
      <c r="U218" s="31">
        <v>1.7880434782608696</v>
      </c>
      <c r="V218" s="31">
        <v>0</v>
      </c>
      <c r="W218" s="31">
        <v>26.927500000000002</v>
      </c>
      <c r="X218" s="31">
        <v>11.304347826086957</v>
      </c>
      <c r="Y218" s="31">
        <v>0</v>
      </c>
      <c r="Z218" s="31">
        <v>0</v>
      </c>
      <c r="AA218" s="31">
        <v>2.8342391304347827</v>
      </c>
      <c r="AB218" s="31">
        <v>0</v>
      </c>
      <c r="AC218" s="31">
        <v>12.78891304347826</v>
      </c>
      <c r="AD218" s="31">
        <v>0</v>
      </c>
      <c r="AE218" s="31">
        <v>0</v>
      </c>
      <c r="AF218" t="s">
        <v>262</v>
      </c>
      <c r="AG218" s="32">
        <v>7</v>
      </c>
      <c r="AH218"/>
    </row>
    <row r="219" spans="1:34" x14ac:dyDescent="0.25">
      <c r="A219" t="s">
        <v>1231</v>
      </c>
      <c r="B219" t="s">
        <v>740</v>
      </c>
      <c r="C219" t="s">
        <v>911</v>
      </c>
      <c r="D219" t="s">
        <v>1176</v>
      </c>
      <c r="E219" s="31">
        <v>82.826086956521735</v>
      </c>
      <c r="F219" s="31">
        <v>3.5672559055118112</v>
      </c>
      <c r="G219" s="31">
        <v>3.346520997375328</v>
      </c>
      <c r="H219" s="31">
        <v>0.52342782152230971</v>
      </c>
      <c r="I219" s="31">
        <v>0.30269291338582677</v>
      </c>
      <c r="J219" s="31">
        <v>295.46184782608697</v>
      </c>
      <c r="K219" s="31">
        <v>277.17923913043478</v>
      </c>
      <c r="L219" s="31">
        <v>43.353478260869565</v>
      </c>
      <c r="M219" s="31">
        <v>25.070869565217389</v>
      </c>
      <c r="N219" s="31">
        <v>13.065217391304348</v>
      </c>
      <c r="O219" s="31">
        <v>5.2173913043478262</v>
      </c>
      <c r="P219" s="31">
        <v>31.988804347826086</v>
      </c>
      <c r="Q219" s="31">
        <v>31.988804347826086</v>
      </c>
      <c r="R219" s="31">
        <v>0</v>
      </c>
      <c r="S219" s="31">
        <v>220.11956521739128</v>
      </c>
      <c r="T219" s="31">
        <v>185.27989130434781</v>
      </c>
      <c r="U219" s="31">
        <v>0</v>
      </c>
      <c r="V219" s="31">
        <v>34.839673913043477</v>
      </c>
      <c r="W219" s="31">
        <v>1.5244565217391304</v>
      </c>
      <c r="X219" s="31">
        <v>0</v>
      </c>
      <c r="Y219" s="31">
        <v>0</v>
      </c>
      <c r="Z219" s="31">
        <v>0</v>
      </c>
      <c r="AA219" s="31">
        <v>0</v>
      </c>
      <c r="AB219" s="31">
        <v>0</v>
      </c>
      <c r="AC219" s="31">
        <v>1.5244565217391304</v>
      </c>
      <c r="AD219" s="31">
        <v>0</v>
      </c>
      <c r="AE219" s="31">
        <v>0</v>
      </c>
      <c r="AF219" t="s">
        <v>314</v>
      </c>
      <c r="AG219" s="32">
        <v>7</v>
      </c>
      <c r="AH219"/>
    </row>
    <row r="220" spans="1:34" x14ac:dyDescent="0.25">
      <c r="A220" t="s">
        <v>1231</v>
      </c>
      <c r="B220" t="s">
        <v>673</v>
      </c>
      <c r="C220" t="s">
        <v>1063</v>
      </c>
      <c r="D220" t="s">
        <v>1217</v>
      </c>
      <c r="E220" s="31">
        <v>128.52173913043478</v>
      </c>
      <c r="F220" s="31">
        <v>3.6875828822733423</v>
      </c>
      <c r="G220" s="31">
        <v>3.444222767253045</v>
      </c>
      <c r="H220" s="31">
        <v>0.46717354533152911</v>
      </c>
      <c r="I220" s="31">
        <v>0.32881343031123139</v>
      </c>
      <c r="J220" s="31">
        <v>473.93456521739131</v>
      </c>
      <c r="K220" s="31">
        <v>442.65750000000003</v>
      </c>
      <c r="L220" s="31">
        <v>60.041956521739131</v>
      </c>
      <c r="M220" s="31">
        <v>42.259673913043478</v>
      </c>
      <c r="N220" s="31">
        <v>12.130108695652174</v>
      </c>
      <c r="O220" s="31">
        <v>5.6521739130434785</v>
      </c>
      <c r="P220" s="31">
        <v>101.60619565217392</v>
      </c>
      <c r="Q220" s="31">
        <v>88.111413043478265</v>
      </c>
      <c r="R220" s="31">
        <v>13.494782608695653</v>
      </c>
      <c r="S220" s="31">
        <v>312.28641304347826</v>
      </c>
      <c r="T220" s="31">
        <v>281.52847826086958</v>
      </c>
      <c r="U220" s="31">
        <v>0</v>
      </c>
      <c r="V220" s="31">
        <v>30.757934782608697</v>
      </c>
      <c r="W220" s="31">
        <v>17.089673913043477</v>
      </c>
      <c r="X220" s="31">
        <v>0</v>
      </c>
      <c r="Y220" s="31">
        <v>0</v>
      </c>
      <c r="Z220" s="31">
        <v>0</v>
      </c>
      <c r="AA220" s="31">
        <v>1.4347826086956521</v>
      </c>
      <c r="AB220" s="31">
        <v>0</v>
      </c>
      <c r="AC220" s="31">
        <v>13.823369565217391</v>
      </c>
      <c r="AD220" s="31">
        <v>0</v>
      </c>
      <c r="AE220" s="31">
        <v>1.8315217391304348</v>
      </c>
      <c r="AF220" t="s">
        <v>245</v>
      </c>
      <c r="AG220" s="32">
        <v>7</v>
      </c>
      <c r="AH220"/>
    </row>
    <row r="221" spans="1:34" x14ac:dyDescent="0.25">
      <c r="A221" t="s">
        <v>1231</v>
      </c>
      <c r="B221" t="s">
        <v>720</v>
      </c>
      <c r="C221" t="s">
        <v>1082</v>
      </c>
      <c r="D221" t="s">
        <v>1164</v>
      </c>
      <c r="E221" s="31">
        <v>32.771739130434781</v>
      </c>
      <c r="F221" s="31">
        <v>4.7011708126036487</v>
      </c>
      <c r="G221" s="31">
        <v>4.554686567164179</v>
      </c>
      <c r="H221" s="31">
        <v>0.95853399668325068</v>
      </c>
      <c r="I221" s="31">
        <v>0.81204975124378131</v>
      </c>
      <c r="J221" s="31">
        <v>154.06554347826088</v>
      </c>
      <c r="K221" s="31">
        <v>149.26499999999999</v>
      </c>
      <c r="L221" s="31">
        <v>31.412826086956528</v>
      </c>
      <c r="M221" s="31">
        <v>26.612282608695658</v>
      </c>
      <c r="N221" s="31">
        <v>2.4861956521739121</v>
      </c>
      <c r="O221" s="31">
        <v>2.3143478260869568</v>
      </c>
      <c r="P221" s="31">
        <v>15.645108695652175</v>
      </c>
      <c r="Q221" s="31">
        <v>15.645108695652175</v>
      </c>
      <c r="R221" s="31">
        <v>0</v>
      </c>
      <c r="S221" s="31">
        <v>107.00760869565215</v>
      </c>
      <c r="T221" s="31">
        <v>104.28543478260868</v>
      </c>
      <c r="U221" s="31">
        <v>0</v>
      </c>
      <c r="V221" s="31">
        <v>2.7221739130434783</v>
      </c>
      <c r="W221" s="31">
        <v>7.9393478260869568</v>
      </c>
      <c r="X221" s="31">
        <v>1.7282608695652173</v>
      </c>
      <c r="Y221" s="31">
        <v>0</v>
      </c>
      <c r="Z221" s="31">
        <v>0.74913043478260877</v>
      </c>
      <c r="AA221" s="31">
        <v>0</v>
      </c>
      <c r="AB221" s="31">
        <v>0</v>
      </c>
      <c r="AC221" s="31">
        <v>5.4619565217391308</v>
      </c>
      <c r="AD221" s="31">
        <v>0</v>
      </c>
      <c r="AE221" s="31">
        <v>0</v>
      </c>
      <c r="AF221" t="s">
        <v>292</v>
      </c>
      <c r="AG221" s="32">
        <v>7</v>
      </c>
      <c r="AH221"/>
    </row>
    <row r="222" spans="1:34" x14ac:dyDescent="0.25">
      <c r="A222" t="s">
        <v>1231</v>
      </c>
      <c r="B222" t="s">
        <v>495</v>
      </c>
      <c r="C222" t="s">
        <v>930</v>
      </c>
      <c r="D222" t="s">
        <v>1185</v>
      </c>
      <c r="E222" s="31">
        <v>37.054347826086953</v>
      </c>
      <c r="F222" s="31">
        <v>2.8537899677324732</v>
      </c>
      <c r="G222" s="31">
        <v>2.7153329422117922</v>
      </c>
      <c r="H222" s="31">
        <v>0.48340862422997949</v>
      </c>
      <c r="I222" s="31">
        <v>0.34495159870929892</v>
      </c>
      <c r="J222" s="31">
        <v>105.74532608695652</v>
      </c>
      <c r="K222" s="31">
        <v>100.61489130434782</v>
      </c>
      <c r="L222" s="31">
        <v>17.912391304347825</v>
      </c>
      <c r="M222" s="31">
        <v>12.781956521739129</v>
      </c>
      <c r="N222" s="31">
        <v>0</v>
      </c>
      <c r="O222" s="31">
        <v>5.1304347826086953</v>
      </c>
      <c r="P222" s="31">
        <v>25.435978260869572</v>
      </c>
      <c r="Q222" s="31">
        <v>25.435978260869572</v>
      </c>
      <c r="R222" s="31">
        <v>0</v>
      </c>
      <c r="S222" s="31">
        <v>62.396956521739128</v>
      </c>
      <c r="T222" s="31">
        <v>62.396956521739128</v>
      </c>
      <c r="U222" s="31">
        <v>0</v>
      </c>
      <c r="V222" s="31">
        <v>0</v>
      </c>
      <c r="W222" s="31">
        <v>6.6471739130434777</v>
      </c>
      <c r="X222" s="31">
        <v>0</v>
      </c>
      <c r="Y222" s="31">
        <v>0</v>
      </c>
      <c r="Z222" s="31">
        <v>0</v>
      </c>
      <c r="AA222" s="31">
        <v>0.25271739130434784</v>
      </c>
      <c r="AB222" s="31">
        <v>0</v>
      </c>
      <c r="AC222" s="31">
        <v>6.39445652173913</v>
      </c>
      <c r="AD222" s="31">
        <v>0</v>
      </c>
      <c r="AE222" s="31">
        <v>0</v>
      </c>
      <c r="AF222" t="s">
        <v>66</v>
      </c>
      <c r="AG222" s="32">
        <v>7</v>
      </c>
      <c r="AH222"/>
    </row>
    <row r="223" spans="1:34" x14ac:dyDescent="0.25">
      <c r="A223" t="s">
        <v>1231</v>
      </c>
      <c r="B223" t="s">
        <v>442</v>
      </c>
      <c r="C223" t="s">
        <v>913</v>
      </c>
      <c r="D223" t="s">
        <v>1146</v>
      </c>
      <c r="E223" s="31">
        <v>56.989130434782609</v>
      </c>
      <c r="F223" s="31">
        <v>4.3009689109288578</v>
      </c>
      <c r="G223" s="31">
        <v>4.105649437345031</v>
      </c>
      <c r="H223" s="31">
        <v>0.4605760061033759</v>
      </c>
      <c r="I223" s="31">
        <v>0.26754529849322906</v>
      </c>
      <c r="J223" s="31">
        <v>245.10847826086956</v>
      </c>
      <c r="K223" s="31">
        <v>233.9773913043478</v>
      </c>
      <c r="L223" s="31">
        <v>26.247826086956522</v>
      </c>
      <c r="M223" s="31">
        <v>15.247173913043479</v>
      </c>
      <c r="N223" s="31">
        <v>6.3919565217391296</v>
      </c>
      <c r="O223" s="31">
        <v>4.6086956521739131</v>
      </c>
      <c r="P223" s="31">
        <v>31.869456521739128</v>
      </c>
      <c r="Q223" s="31">
        <v>31.739021739130433</v>
      </c>
      <c r="R223" s="31">
        <v>0.13043478260869565</v>
      </c>
      <c r="S223" s="31">
        <v>186.9911956521739</v>
      </c>
      <c r="T223" s="31">
        <v>110.63195652173914</v>
      </c>
      <c r="U223" s="31">
        <v>7.2560869565217407</v>
      </c>
      <c r="V223" s="31">
        <v>69.103152173913017</v>
      </c>
      <c r="W223" s="31">
        <v>41.552391304347822</v>
      </c>
      <c r="X223" s="31">
        <v>9.0978260869565215</v>
      </c>
      <c r="Y223" s="31">
        <v>0</v>
      </c>
      <c r="Z223" s="31">
        <v>0</v>
      </c>
      <c r="AA223" s="31">
        <v>3.2066304347826087</v>
      </c>
      <c r="AB223" s="31">
        <v>0.13043478260869565</v>
      </c>
      <c r="AC223" s="31">
        <v>29.1175</v>
      </c>
      <c r="AD223" s="31">
        <v>0</v>
      </c>
      <c r="AE223" s="31">
        <v>0</v>
      </c>
      <c r="AF223" t="s">
        <v>12</v>
      </c>
      <c r="AG223" s="32">
        <v>7</v>
      </c>
      <c r="AH223"/>
    </row>
    <row r="224" spans="1:34" x14ac:dyDescent="0.25">
      <c r="A224" t="s">
        <v>1231</v>
      </c>
      <c r="B224" t="s">
        <v>628</v>
      </c>
      <c r="C224" t="s">
        <v>1035</v>
      </c>
      <c r="D224" t="s">
        <v>1140</v>
      </c>
      <c r="E224" s="31">
        <v>2.9782608695652173</v>
      </c>
      <c r="F224" s="31">
        <v>7.0677737226277371</v>
      </c>
      <c r="G224" s="31">
        <v>6.283540145985401</v>
      </c>
      <c r="H224" s="31">
        <v>1.7959854014598542</v>
      </c>
      <c r="I224" s="31">
        <v>1.0117518248175184</v>
      </c>
      <c r="J224" s="31">
        <v>21.049673913043478</v>
      </c>
      <c r="K224" s="31">
        <v>18.714021739130434</v>
      </c>
      <c r="L224" s="31">
        <v>5.3489130434782615</v>
      </c>
      <c r="M224" s="31">
        <v>3.0132608695652179</v>
      </c>
      <c r="N224" s="31">
        <v>0.39543478260869569</v>
      </c>
      <c r="O224" s="31">
        <v>1.9402173913043479</v>
      </c>
      <c r="P224" s="31">
        <v>4.6158695652173902</v>
      </c>
      <c r="Q224" s="31">
        <v>4.6158695652173902</v>
      </c>
      <c r="R224" s="31">
        <v>0</v>
      </c>
      <c r="S224" s="31">
        <v>11.084891304347824</v>
      </c>
      <c r="T224" s="31">
        <v>11.05228260869565</v>
      </c>
      <c r="U224" s="31">
        <v>0</v>
      </c>
      <c r="V224" s="31">
        <v>3.2608695652173912E-2</v>
      </c>
      <c r="W224" s="31">
        <v>0.21456521739130438</v>
      </c>
      <c r="X224" s="31">
        <v>0</v>
      </c>
      <c r="Y224" s="31">
        <v>0</v>
      </c>
      <c r="Z224" s="31">
        <v>0</v>
      </c>
      <c r="AA224" s="31">
        <v>0</v>
      </c>
      <c r="AB224" s="31">
        <v>0</v>
      </c>
      <c r="AC224" s="31">
        <v>0.21456521739130438</v>
      </c>
      <c r="AD224" s="31">
        <v>0</v>
      </c>
      <c r="AE224" s="31">
        <v>0</v>
      </c>
      <c r="AF224" t="s">
        <v>200</v>
      </c>
      <c r="AG224" s="32">
        <v>7</v>
      </c>
      <c r="AH224"/>
    </row>
    <row r="225" spans="1:34" x14ac:dyDescent="0.25">
      <c r="A225" t="s">
        <v>1231</v>
      </c>
      <c r="B225" t="s">
        <v>504</v>
      </c>
      <c r="C225" t="s">
        <v>955</v>
      </c>
      <c r="D225" t="s">
        <v>1164</v>
      </c>
      <c r="E225" s="31">
        <v>35.010869565217391</v>
      </c>
      <c r="F225" s="31">
        <v>3.6447345544861847</v>
      </c>
      <c r="G225" s="31">
        <v>3.4684663148090653</v>
      </c>
      <c r="H225" s="31">
        <v>0.87674014281279122</v>
      </c>
      <c r="I225" s="31">
        <v>0.70047190313567231</v>
      </c>
      <c r="J225" s="31">
        <v>127.60532608695652</v>
      </c>
      <c r="K225" s="31">
        <v>121.43402173913043</v>
      </c>
      <c r="L225" s="31">
        <v>30.6954347826087</v>
      </c>
      <c r="M225" s="31">
        <v>24.524130434782613</v>
      </c>
      <c r="N225" s="31">
        <v>0</v>
      </c>
      <c r="O225" s="31">
        <v>6.1713043478260854</v>
      </c>
      <c r="P225" s="31">
        <v>19.484673913043476</v>
      </c>
      <c r="Q225" s="31">
        <v>19.484673913043476</v>
      </c>
      <c r="R225" s="31">
        <v>0</v>
      </c>
      <c r="S225" s="31">
        <v>77.425217391304344</v>
      </c>
      <c r="T225" s="31">
        <v>72.931086956521739</v>
      </c>
      <c r="U225" s="31">
        <v>0</v>
      </c>
      <c r="V225" s="31">
        <v>4.4941304347826083</v>
      </c>
      <c r="W225" s="31">
        <v>65.509673913043486</v>
      </c>
      <c r="X225" s="31">
        <v>13.728260869565217</v>
      </c>
      <c r="Y225" s="31">
        <v>0</v>
      </c>
      <c r="Z225" s="31">
        <v>6.1713043478260854</v>
      </c>
      <c r="AA225" s="31">
        <v>10.209239130434783</v>
      </c>
      <c r="AB225" s="31">
        <v>0</v>
      </c>
      <c r="AC225" s="31">
        <v>35.400869565217391</v>
      </c>
      <c r="AD225" s="31">
        <v>0</v>
      </c>
      <c r="AE225" s="31">
        <v>0</v>
      </c>
      <c r="AF225" t="s">
        <v>75</v>
      </c>
      <c r="AG225" s="32">
        <v>7</v>
      </c>
      <c r="AH225"/>
    </row>
    <row r="226" spans="1:34" x14ac:dyDescent="0.25">
      <c r="A226" t="s">
        <v>1231</v>
      </c>
      <c r="B226" t="s">
        <v>588</v>
      </c>
      <c r="C226" t="s">
        <v>1005</v>
      </c>
      <c r="D226" t="s">
        <v>1211</v>
      </c>
      <c r="E226" s="31">
        <v>44.478260869565219</v>
      </c>
      <c r="F226" s="31">
        <v>4.1288636363636364</v>
      </c>
      <c r="G226" s="31">
        <v>3.6994086021505375</v>
      </c>
      <c r="H226" s="31">
        <v>0.63729960899315741</v>
      </c>
      <c r="I226" s="31">
        <v>0.30333577712609971</v>
      </c>
      <c r="J226" s="31">
        <v>183.64467391304348</v>
      </c>
      <c r="K226" s="31">
        <v>164.54326086956522</v>
      </c>
      <c r="L226" s="31">
        <v>28.345978260869565</v>
      </c>
      <c r="M226" s="31">
        <v>13.491847826086957</v>
      </c>
      <c r="N226" s="31">
        <v>9.6367391304347834</v>
      </c>
      <c r="O226" s="31">
        <v>5.2173913043478262</v>
      </c>
      <c r="P226" s="31">
        <v>38.086956521739125</v>
      </c>
      <c r="Q226" s="31">
        <v>33.839673913043477</v>
      </c>
      <c r="R226" s="31">
        <v>4.2472826086956523</v>
      </c>
      <c r="S226" s="31">
        <v>117.21173913043478</v>
      </c>
      <c r="T226" s="31">
        <v>96.649239130434779</v>
      </c>
      <c r="U226" s="31">
        <v>14.475543478260869</v>
      </c>
      <c r="V226" s="31">
        <v>6.0869565217391308</v>
      </c>
      <c r="W226" s="31">
        <v>32.948369565217398</v>
      </c>
      <c r="X226" s="31">
        <v>0.44021739130434784</v>
      </c>
      <c r="Y226" s="31">
        <v>0</v>
      </c>
      <c r="Z226" s="31">
        <v>0</v>
      </c>
      <c r="AA226" s="31">
        <v>0</v>
      </c>
      <c r="AB226" s="31">
        <v>0</v>
      </c>
      <c r="AC226" s="31">
        <v>32.508152173913047</v>
      </c>
      <c r="AD226" s="31">
        <v>0</v>
      </c>
      <c r="AE226" s="31">
        <v>0</v>
      </c>
      <c r="AF226" t="s">
        <v>160</v>
      </c>
      <c r="AG226" s="32">
        <v>7</v>
      </c>
      <c r="AH226"/>
    </row>
    <row r="227" spans="1:34" x14ac:dyDescent="0.25">
      <c r="A227" t="s">
        <v>1231</v>
      </c>
      <c r="B227" t="s">
        <v>434</v>
      </c>
      <c r="C227" t="s">
        <v>887</v>
      </c>
      <c r="D227" t="s">
        <v>1149</v>
      </c>
      <c r="E227" s="31">
        <v>60.934782608695649</v>
      </c>
      <c r="F227" s="31">
        <v>3.1433160899036756</v>
      </c>
      <c r="G227" s="31">
        <v>2.9138886906885491</v>
      </c>
      <c r="H227" s="31">
        <v>0.66105422761327137</v>
      </c>
      <c r="I227" s="31">
        <v>0.43162682839814481</v>
      </c>
      <c r="J227" s="31">
        <v>191.5372826086957</v>
      </c>
      <c r="K227" s="31">
        <v>177.55717391304353</v>
      </c>
      <c r="L227" s="31">
        <v>40.281195652173906</v>
      </c>
      <c r="M227" s="31">
        <v>26.301086956521736</v>
      </c>
      <c r="N227" s="31">
        <v>9.2771739130434785</v>
      </c>
      <c r="O227" s="31">
        <v>4.702934782608696</v>
      </c>
      <c r="P227" s="31">
        <v>40.86717391304348</v>
      </c>
      <c r="Q227" s="31">
        <v>40.86717391304348</v>
      </c>
      <c r="R227" s="31">
        <v>0</v>
      </c>
      <c r="S227" s="31">
        <v>110.38891304347831</v>
      </c>
      <c r="T227" s="31">
        <v>110.38891304347831</v>
      </c>
      <c r="U227" s="31">
        <v>0</v>
      </c>
      <c r="V227" s="31">
        <v>0</v>
      </c>
      <c r="W227" s="31">
        <v>5.83</v>
      </c>
      <c r="X227" s="31">
        <v>0.20369565217391306</v>
      </c>
      <c r="Y227" s="31">
        <v>0</v>
      </c>
      <c r="Z227" s="31">
        <v>1.4964130434782608</v>
      </c>
      <c r="AA227" s="31">
        <v>0</v>
      </c>
      <c r="AB227" s="31">
        <v>0</v>
      </c>
      <c r="AC227" s="31">
        <v>4.1298913043478258</v>
      </c>
      <c r="AD227" s="31">
        <v>0</v>
      </c>
      <c r="AE227" s="31">
        <v>0</v>
      </c>
      <c r="AF227" t="s">
        <v>4</v>
      </c>
      <c r="AG227" s="32">
        <v>7</v>
      </c>
      <c r="AH227"/>
    </row>
    <row r="228" spans="1:34" x14ac:dyDescent="0.25">
      <c r="A228" t="s">
        <v>1231</v>
      </c>
      <c r="B228" t="s">
        <v>678</v>
      </c>
      <c r="C228" t="s">
        <v>854</v>
      </c>
      <c r="D228" t="s">
        <v>1131</v>
      </c>
      <c r="E228" s="31">
        <v>41</v>
      </c>
      <c r="F228" s="31">
        <v>4.0591145281018042</v>
      </c>
      <c r="G228" s="31">
        <v>3.6792470837751869</v>
      </c>
      <c r="H228" s="31">
        <v>0.9341940615058324</v>
      </c>
      <c r="I228" s="31">
        <v>0.66482767762460238</v>
      </c>
      <c r="J228" s="31">
        <v>166.42369565217396</v>
      </c>
      <c r="K228" s="31">
        <v>150.84913043478267</v>
      </c>
      <c r="L228" s="31">
        <v>38.301956521739129</v>
      </c>
      <c r="M228" s="31">
        <v>27.257934782608697</v>
      </c>
      <c r="N228" s="31">
        <v>6.1309782608695658</v>
      </c>
      <c r="O228" s="31">
        <v>4.9130434782608692</v>
      </c>
      <c r="P228" s="31">
        <v>40.635760869565232</v>
      </c>
      <c r="Q228" s="31">
        <v>36.105217391304365</v>
      </c>
      <c r="R228" s="31">
        <v>4.5305434782608698</v>
      </c>
      <c r="S228" s="31">
        <v>87.485978260869587</v>
      </c>
      <c r="T228" s="31">
        <v>85.669673913043496</v>
      </c>
      <c r="U228" s="31">
        <v>1.7708695652173911</v>
      </c>
      <c r="V228" s="31">
        <v>4.5434782608695649E-2</v>
      </c>
      <c r="W228" s="31">
        <v>2.2826086956521738</v>
      </c>
      <c r="X228" s="31">
        <v>0.17934782608695651</v>
      </c>
      <c r="Y228" s="31">
        <v>0</v>
      </c>
      <c r="Z228" s="31">
        <v>0</v>
      </c>
      <c r="AA228" s="31">
        <v>0</v>
      </c>
      <c r="AB228" s="31">
        <v>0</v>
      </c>
      <c r="AC228" s="31">
        <v>2.1032608695652173</v>
      </c>
      <c r="AD228" s="31">
        <v>0</v>
      </c>
      <c r="AE228" s="31">
        <v>0</v>
      </c>
      <c r="AF228" t="s">
        <v>250</v>
      </c>
      <c r="AG228" s="32">
        <v>7</v>
      </c>
      <c r="AH228"/>
    </row>
    <row r="229" spans="1:34" x14ac:dyDescent="0.25">
      <c r="A229" t="s">
        <v>1231</v>
      </c>
      <c r="B229" t="s">
        <v>539</v>
      </c>
      <c r="C229" t="s">
        <v>981</v>
      </c>
      <c r="D229" t="s">
        <v>1200</v>
      </c>
      <c r="E229" s="31">
        <v>40.565217391304351</v>
      </c>
      <c r="F229" s="31">
        <v>4.0271302250803851</v>
      </c>
      <c r="G229" s="31">
        <v>3.7832931404072885</v>
      </c>
      <c r="H229" s="31">
        <v>0.62942122186495164</v>
      </c>
      <c r="I229" s="31">
        <v>0.38558413719185425</v>
      </c>
      <c r="J229" s="31">
        <v>163.36141304347825</v>
      </c>
      <c r="K229" s="31">
        <v>153.47010869565219</v>
      </c>
      <c r="L229" s="31">
        <v>25.532608695652172</v>
      </c>
      <c r="M229" s="31">
        <v>15.641304347826088</v>
      </c>
      <c r="N229" s="31">
        <v>4.6739130434782608</v>
      </c>
      <c r="O229" s="31">
        <v>5.2173913043478262</v>
      </c>
      <c r="P229" s="31">
        <v>34.108695652173914</v>
      </c>
      <c r="Q229" s="31">
        <v>34.108695652173914</v>
      </c>
      <c r="R229" s="31">
        <v>0</v>
      </c>
      <c r="S229" s="31">
        <v>103.72010869565217</v>
      </c>
      <c r="T229" s="31">
        <v>103.38858695652173</v>
      </c>
      <c r="U229" s="31">
        <v>0</v>
      </c>
      <c r="V229" s="31">
        <v>0.33152173913043476</v>
      </c>
      <c r="W229" s="31">
        <v>0</v>
      </c>
      <c r="X229" s="31">
        <v>0</v>
      </c>
      <c r="Y229" s="31">
        <v>0</v>
      </c>
      <c r="Z229" s="31">
        <v>0</v>
      </c>
      <c r="AA229" s="31">
        <v>0</v>
      </c>
      <c r="AB229" s="31">
        <v>0</v>
      </c>
      <c r="AC229" s="31">
        <v>0</v>
      </c>
      <c r="AD229" s="31">
        <v>0</v>
      </c>
      <c r="AE229" s="31">
        <v>0</v>
      </c>
      <c r="AF229" t="s">
        <v>110</v>
      </c>
      <c r="AG229" s="32">
        <v>7</v>
      </c>
      <c r="AH229"/>
    </row>
    <row r="230" spans="1:34" x14ac:dyDescent="0.25">
      <c r="A230" t="s">
        <v>1231</v>
      </c>
      <c r="B230" t="s">
        <v>608</v>
      </c>
      <c r="C230" t="s">
        <v>1017</v>
      </c>
      <c r="D230" t="s">
        <v>1132</v>
      </c>
      <c r="E230" s="31">
        <v>21.108695652173914</v>
      </c>
      <c r="F230" s="31">
        <v>3.6399330587023684</v>
      </c>
      <c r="G230" s="31">
        <v>3.3183573635427388</v>
      </c>
      <c r="H230" s="31">
        <v>1.0861225540679711</v>
      </c>
      <c r="I230" s="31">
        <v>0.76454685890834184</v>
      </c>
      <c r="J230" s="31">
        <v>76.834239130434781</v>
      </c>
      <c r="K230" s="31">
        <v>70.046195652173907</v>
      </c>
      <c r="L230" s="31">
        <v>22.926630434782609</v>
      </c>
      <c r="M230" s="31">
        <v>16.138586956521738</v>
      </c>
      <c r="N230" s="31">
        <v>2.3885869565217392</v>
      </c>
      <c r="O230" s="31">
        <v>4.3994565217391308</v>
      </c>
      <c r="P230" s="31">
        <v>10.445652173913043</v>
      </c>
      <c r="Q230" s="31">
        <v>10.445652173913043</v>
      </c>
      <c r="R230" s="31">
        <v>0</v>
      </c>
      <c r="S230" s="31">
        <v>43.461956521739133</v>
      </c>
      <c r="T230" s="31">
        <v>43.046195652173914</v>
      </c>
      <c r="U230" s="31">
        <v>0.41576086956521741</v>
      </c>
      <c r="V230" s="31">
        <v>0</v>
      </c>
      <c r="W230" s="31">
        <v>3.0244565217391304</v>
      </c>
      <c r="X230" s="31">
        <v>2.3586956521739131</v>
      </c>
      <c r="Y230" s="31">
        <v>0</v>
      </c>
      <c r="Z230" s="31">
        <v>0</v>
      </c>
      <c r="AA230" s="31">
        <v>0.66576086956521741</v>
      </c>
      <c r="AB230" s="31">
        <v>0</v>
      </c>
      <c r="AC230" s="31">
        <v>0</v>
      </c>
      <c r="AD230" s="31">
        <v>0</v>
      </c>
      <c r="AE230" s="31">
        <v>0</v>
      </c>
      <c r="AF230" t="s">
        <v>180</v>
      </c>
      <c r="AG230" s="32">
        <v>7</v>
      </c>
      <c r="AH230"/>
    </row>
    <row r="231" spans="1:34" x14ac:dyDescent="0.25">
      <c r="A231" t="s">
        <v>1231</v>
      </c>
      <c r="B231" t="s">
        <v>792</v>
      </c>
      <c r="C231" t="s">
        <v>1090</v>
      </c>
      <c r="D231" t="s">
        <v>1133</v>
      </c>
      <c r="E231" s="31">
        <v>24.163043478260871</v>
      </c>
      <c r="F231" s="31">
        <v>4.7091812865497067</v>
      </c>
      <c r="G231" s="31">
        <v>4.2706522717049022</v>
      </c>
      <c r="H231" s="31">
        <v>1.3870940170940167</v>
      </c>
      <c r="I231" s="31">
        <v>0.94856500224921225</v>
      </c>
      <c r="J231" s="31">
        <v>113.78815217391302</v>
      </c>
      <c r="K231" s="31">
        <v>103.1919565217391</v>
      </c>
      <c r="L231" s="31">
        <v>33.516413043478252</v>
      </c>
      <c r="M231" s="31">
        <v>22.920217391304337</v>
      </c>
      <c r="N231" s="31">
        <v>5.0309782608695661</v>
      </c>
      <c r="O231" s="31">
        <v>5.5652173913043477</v>
      </c>
      <c r="P231" s="31">
        <v>15.178260869565213</v>
      </c>
      <c r="Q231" s="31">
        <v>15.178260869565213</v>
      </c>
      <c r="R231" s="31">
        <v>0</v>
      </c>
      <c r="S231" s="31">
        <v>65.093478260869546</v>
      </c>
      <c r="T231" s="31">
        <v>60.994130434782598</v>
      </c>
      <c r="U231" s="31">
        <v>0</v>
      </c>
      <c r="V231" s="31">
        <v>4.0993478260869551</v>
      </c>
      <c r="W231" s="31">
        <v>0</v>
      </c>
      <c r="X231" s="31">
        <v>0</v>
      </c>
      <c r="Y231" s="31">
        <v>0</v>
      </c>
      <c r="Z231" s="31">
        <v>0</v>
      </c>
      <c r="AA231" s="31">
        <v>0</v>
      </c>
      <c r="AB231" s="31">
        <v>0</v>
      </c>
      <c r="AC231" s="31">
        <v>0</v>
      </c>
      <c r="AD231" s="31">
        <v>0</v>
      </c>
      <c r="AE231" s="31">
        <v>0</v>
      </c>
      <c r="AF231" t="s">
        <v>366</v>
      </c>
      <c r="AG231" s="32">
        <v>7</v>
      </c>
      <c r="AH231"/>
    </row>
    <row r="232" spans="1:34" x14ac:dyDescent="0.25">
      <c r="A232" t="s">
        <v>1231</v>
      </c>
      <c r="B232" t="s">
        <v>761</v>
      </c>
      <c r="C232" t="s">
        <v>919</v>
      </c>
      <c r="D232" t="s">
        <v>1179</v>
      </c>
      <c r="E232" s="31">
        <v>66.543478260869563</v>
      </c>
      <c r="F232" s="31">
        <v>3.7922655994772954</v>
      </c>
      <c r="G232" s="31">
        <v>3.658240770989873</v>
      </c>
      <c r="H232" s="31">
        <v>0.56407219862789937</v>
      </c>
      <c r="I232" s="31">
        <v>0.48158281607317871</v>
      </c>
      <c r="J232" s="31">
        <v>252.35054347826087</v>
      </c>
      <c r="K232" s="31">
        <v>243.43206521739131</v>
      </c>
      <c r="L232" s="31">
        <v>37.535326086956523</v>
      </c>
      <c r="M232" s="31">
        <v>32.046195652173914</v>
      </c>
      <c r="N232" s="31">
        <v>0</v>
      </c>
      <c r="O232" s="31">
        <v>5.4891304347826084</v>
      </c>
      <c r="P232" s="31">
        <v>46.578804347826086</v>
      </c>
      <c r="Q232" s="31">
        <v>43.149456521739133</v>
      </c>
      <c r="R232" s="31">
        <v>3.4293478260869565</v>
      </c>
      <c r="S232" s="31">
        <v>168.23641304347825</v>
      </c>
      <c r="T232" s="31">
        <v>168.23641304347825</v>
      </c>
      <c r="U232" s="31">
        <v>0</v>
      </c>
      <c r="V232" s="31">
        <v>0</v>
      </c>
      <c r="W232" s="31">
        <v>0</v>
      </c>
      <c r="X232" s="31">
        <v>0</v>
      </c>
      <c r="Y232" s="31">
        <v>0</v>
      </c>
      <c r="Z232" s="31">
        <v>0</v>
      </c>
      <c r="AA232" s="31">
        <v>0</v>
      </c>
      <c r="AB232" s="31">
        <v>0</v>
      </c>
      <c r="AC232" s="31">
        <v>0</v>
      </c>
      <c r="AD232" s="31">
        <v>0</v>
      </c>
      <c r="AE232" s="31">
        <v>0</v>
      </c>
      <c r="AF232" t="s">
        <v>335</v>
      </c>
      <c r="AG232" s="32">
        <v>7</v>
      </c>
      <c r="AH232"/>
    </row>
    <row r="233" spans="1:34" x14ac:dyDescent="0.25">
      <c r="A233" t="s">
        <v>1231</v>
      </c>
      <c r="B233" t="s">
        <v>736</v>
      </c>
      <c r="C233" t="s">
        <v>939</v>
      </c>
      <c r="D233" t="s">
        <v>1174</v>
      </c>
      <c r="E233" s="31">
        <v>45.630434782608695</v>
      </c>
      <c r="F233" s="31">
        <v>4.4499190090519285</v>
      </c>
      <c r="G233" s="31">
        <v>4.1278608861362542</v>
      </c>
      <c r="H233" s="31">
        <v>0.47013101476893754</v>
      </c>
      <c r="I233" s="31">
        <v>0.14807289185326344</v>
      </c>
      <c r="J233" s="31">
        <v>203.05173913043473</v>
      </c>
      <c r="K233" s="31">
        <v>188.35608695652169</v>
      </c>
      <c r="L233" s="31">
        <v>21.452282608695651</v>
      </c>
      <c r="M233" s="31">
        <v>6.7566304347826076</v>
      </c>
      <c r="N233" s="31">
        <v>9.2173913043478262</v>
      </c>
      <c r="O233" s="31">
        <v>5.4782608695652177</v>
      </c>
      <c r="P233" s="31">
        <v>37.501195652173919</v>
      </c>
      <c r="Q233" s="31">
        <v>37.501195652173919</v>
      </c>
      <c r="R233" s="31">
        <v>0</v>
      </c>
      <c r="S233" s="31">
        <v>144.09826086956517</v>
      </c>
      <c r="T233" s="31">
        <v>114.49304347826083</v>
      </c>
      <c r="U233" s="31">
        <v>0</v>
      </c>
      <c r="V233" s="31">
        <v>29.605217391304347</v>
      </c>
      <c r="W233" s="31">
        <v>13.046086956521741</v>
      </c>
      <c r="X233" s="31">
        <v>1.625</v>
      </c>
      <c r="Y233" s="31">
        <v>0</v>
      </c>
      <c r="Z233" s="31">
        <v>0</v>
      </c>
      <c r="AA233" s="31">
        <v>4.8926086956521733</v>
      </c>
      <c r="AB233" s="31">
        <v>0</v>
      </c>
      <c r="AC233" s="31">
        <v>6.5284782608695666</v>
      </c>
      <c r="AD233" s="31">
        <v>0</v>
      </c>
      <c r="AE233" s="31">
        <v>0</v>
      </c>
      <c r="AF233" t="s">
        <v>310</v>
      </c>
      <c r="AG233" s="32">
        <v>7</v>
      </c>
      <c r="AH233"/>
    </row>
    <row r="234" spans="1:34" x14ac:dyDescent="0.25">
      <c r="A234" t="s">
        <v>1231</v>
      </c>
      <c r="B234" t="s">
        <v>716</v>
      </c>
      <c r="C234" t="s">
        <v>978</v>
      </c>
      <c r="D234" t="s">
        <v>1201</v>
      </c>
      <c r="E234" s="31">
        <v>32.260869565217391</v>
      </c>
      <c r="F234" s="31">
        <v>4.9899764150943398</v>
      </c>
      <c r="G234" s="31">
        <v>4.5347877358490569</v>
      </c>
      <c r="H234" s="31">
        <v>1.1923012129380053</v>
      </c>
      <c r="I234" s="31">
        <v>0.73711253369272234</v>
      </c>
      <c r="J234" s="31">
        <v>160.98097826086956</v>
      </c>
      <c r="K234" s="31">
        <v>146.29619565217391</v>
      </c>
      <c r="L234" s="31">
        <v>38.464673913043477</v>
      </c>
      <c r="M234" s="31">
        <v>23.779891304347824</v>
      </c>
      <c r="N234" s="31">
        <v>9.945652173913043</v>
      </c>
      <c r="O234" s="31">
        <v>4.7391304347826084</v>
      </c>
      <c r="P234" s="31">
        <v>23.260869565217391</v>
      </c>
      <c r="Q234" s="31">
        <v>23.260869565217391</v>
      </c>
      <c r="R234" s="31">
        <v>0</v>
      </c>
      <c r="S234" s="31">
        <v>99.255434782608702</v>
      </c>
      <c r="T234" s="31">
        <v>67.350543478260875</v>
      </c>
      <c r="U234" s="31">
        <v>0</v>
      </c>
      <c r="V234" s="31">
        <v>31.904891304347824</v>
      </c>
      <c r="W234" s="31">
        <v>0</v>
      </c>
      <c r="X234" s="31">
        <v>0</v>
      </c>
      <c r="Y234" s="31">
        <v>0</v>
      </c>
      <c r="Z234" s="31">
        <v>0</v>
      </c>
      <c r="AA234" s="31">
        <v>0</v>
      </c>
      <c r="AB234" s="31">
        <v>0</v>
      </c>
      <c r="AC234" s="31">
        <v>0</v>
      </c>
      <c r="AD234" s="31">
        <v>0</v>
      </c>
      <c r="AE234" s="31">
        <v>0</v>
      </c>
      <c r="AF234" t="s">
        <v>288</v>
      </c>
      <c r="AG234" s="32">
        <v>7</v>
      </c>
      <c r="AH234"/>
    </row>
    <row r="235" spans="1:34" x14ac:dyDescent="0.25">
      <c r="A235" t="s">
        <v>1231</v>
      </c>
      <c r="B235" t="s">
        <v>535</v>
      </c>
      <c r="C235" t="s">
        <v>979</v>
      </c>
      <c r="D235" t="s">
        <v>1202</v>
      </c>
      <c r="E235" s="31">
        <v>31.195652173913043</v>
      </c>
      <c r="F235" s="31">
        <v>2.9111393728223001</v>
      </c>
      <c r="G235" s="31">
        <v>2.7829163763066207</v>
      </c>
      <c r="H235" s="31">
        <v>0.49457491289198602</v>
      </c>
      <c r="I235" s="31">
        <v>0.3663519163763066</v>
      </c>
      <c r="J235" s="31">
        <v>90.814891304347839</v>
      </c>
      <c r="K235" s="31">
        <v>86.814891304347839</v>
      </c>
      <c r="L235" s="31">
        <v>15.428586956521738</v>
      </c>
      <c r="M235" s="31">
        <v>11.428586956521738</v>
      </c>
      <c r="N235" s="31">
        <v>0</v>
      </c>
      <c r="O235" s="31">
        <v>4</v>
      </c>
      <c r="P235" s="31">
        <v>15.631521739130434</v>
      </c>
      <c r="Q235" s="31">
        <v>15.631521739130434</v>
      </c>
      <c r="R235" s="31">
        <v>0</v>
      </c>
      <c r="S235" s="31">
        <v>59.754782608695656</v>
      </c>
      <c r="T235" s="31">
        <v>59.73847826086957</v>
      </c>
      <c r="U235" s="31">
        <v>0</v>
      </c>
      <c r="V235" s="31">
        <v>1.6304347826086956E-2</v>
      </c>
      <c r="W235" s="31">
        <v>14.965652173913043</v>
      </c>
      <c r="X235" s="31">
        <v>0</v>
      </c>
      <c r="Y235" s="31">
        <v>0</v>
      </c>
      <c r="Z235" s="31">
        <v>0</v>
      </c>
      <c r="AA235" s="31">
        <v>0</v>
      </c>
      <c r="AB235" s="31">
        <v>0</v>
      </c>
      <c r="AC235" s="31">
        <v>14.965652173913043</v>
      </c>
      <c r="AD235" s="31">
        <v>0</v>
      </c>
      <c r="AE235" s="31">
        <v>0</v>
      </c>
      <c r="AF235" t="s">
        <v>106</v>
      </c>
      <c r="AG235" s="32">
        <v>7</v>
      </c>
      <c r="AH235"/>
    </row>
    <row r="236" spans="1:34" x14ac:dyDescent="0.25">
      <c r="A236" t="s">
        <v>1231</v>
      </c>
      <c r="B236" t="s">
        <v>848</v>
      </c>
      <c r="C236" t="s">
        <v>903</v>
      </c>
      <c r="D236" t="s">
        <v>1193</v>
      </c>
      <c r="E236" s="31">
        <v>18.413043478260871</v>
      </c>
      <c r="F236" s="31">
        <v>3.9706316410861864</v>
      </c>
      <c r="G236" s="31">
        <v>3.696723730814639</v>
      </c>
      <c r="H236" s="31">
        <v>0.71103896103896114</v>
      </c>
      <c r="I236" s="31">
        <v>0.43713105076741443</v>
      </c>
      <c r="J236" s="31">
        <v>73.111413043478265</v>
      </c>
      <c r="K236" s="31">
        <v>68.067934782608688</v>
      </c>
      <c r="L236" s="31">
        <v>13.092391304347828</v>
      </c>
      <c r="M236" s="31">
        <v>8.0489130434782616</v>
      </c>
      <c r="N236" s="31">
        <v>0</v>
      </c>
      <c r="O236" s="31">
        <v>5.0434782608695654</v>
      </c>
      <c r="P236" s="31">
        <v>33.328804347826086</v>
      </c>
      <c r="Q236" s="31">
        <v>33.328804347826086</v>
      </c>
      <c r="R236" s="31">
        <v>0</v>
      </c>
      <c r="S236" s="31">
        <v>26.690217391304348</v>
      </c>
      <c r="T236" s="31">
        <v>26.690217391304348</v>
      </c>
      <c r="U236" s="31">
        <v>0</v>
      </c>
      <c r="V236" s="31">
        <v>0</v>
      </c>
      <c r="W236" s="31">
        <v>0</v>
      </c>
      <c r="X236" s="31">
        <v>0</v>
      </c>
      <c r="Y236" s="31">
        <v>0</v>
      </c>
      <c r="Z236" s="31">
        <v>0</v>
      </c>
      <c r="AA236" s="31">
        <v>0</v>
      </c>
      <c r="AB236" s="31">
        <v>0</v>
      </c>
      <c r="AC236" s="31">
        <v>0</v>
      </c>
      <c r="AD236" s="31">
        <v>0</v>
      </c>
      <c r="AE236" s="31">
        <v>0</v>
      </c>
      <c r="AF236" t="s">
        <v>422</v>
      </c>
      <c r="AG236" s="32">
        <v>7</v>
      </c>
      <c r="AH236"/>
    </row>
    <row r="237" spans="1:34" x14ac:dyDescent="0.25">
      <c r="A237" t="s">
        <v>1231</v>
      </c>
      <c r="B237" t="s">
        <v>845</v>
      </c>
      <c r="C237" t="s">
        <v>1119</v>
      </c>
      <c r="D237" t="s">
        <v>1176</v>
      </c>
      <c r="E237" s="31">
        <v>32.641304347826086</v>
      </c>
      <c r="F237" s="31">
        <v>3.7404961704961708</v>
      </c>
      <c r="G237" s="31">
        <v>3.515717615717616</v>
      </c>
      <c r="H237" s="31">
        <v>1.1748351648351651</v>
      </c>
      <c r="I237" s="31">
        <v>0.95005661005661024</v>
      </c>
      <c r="J237" s="31">
        <v>122.09467391304348</v>
      </c>
      <c r="K237" s="31">
        <v>114.75760869565218</v>
      </c>
      <c r="L237" s="31">
        <v>38.34815217391305</v>
      </c>
      <c r="M237" s="31">
        <v>31.011086956521744</v>
      </c>
      <c r="N237" s="31">
        <v>2.8153260869565218</v>
      </c>
      <c r="O237" s="31">
        <v>4.5217391304347823</v>
      </c>
      <c r="P237" s="31">
        <v>6.0296739130434789</v>
      </c>
      <c r="Q237" s="31">
        <v>6.0296739130434789</v>
      </c>
      <c r="R237" s="31">
        <v>0</v>
      </c>
      <c r="S237" s="31">
        <v>77.716847826086948</v>
      </c>
      <c r="T237" s="31">
        <v>77.716847826086948</v>
      </c>
      <c r="U237" s="31">
        <v>0</v>
      </c>
      <c r="V237" s="31">
        <v>0</v>
      </c>
      <c r="W237" s="31">
        <v>0.125</v>
      </c>
      <c r="X237" s="31">
        <v>0</v>
      </c>
      <c r="Y237" s="31">
        <v>0.125</v>
      </c>
      <c r="Z237" s="31">
        <v>0</v>
      </c>
      <c r="AA237" s="31">
        <v>0</v>
      </c>
      <c r="AB237" s="31">
        <v>0</v>
      </c>
      <c r="AC237" s="31">
        <v>0</v>
      </c>
      <c r="AD237" s="31">
        <v>0</v>
      </c>
      <c r="AE237" s="31">
        <v>0</v>
      </c>
      <c r="AF237" t="s">
        <v>419</v>
      </c>
      <c r="AG237" s="32">
        <v>7</v>
      </c>
      <c r="AH237"/>
    </row>
    <row r="238" spans="1:34" x14ac:dyDescent="0.25">
      <c r="A238" t="s">
        <v>1231</v>
      </c>
      <c r="B238" t="s">
        <v>470</v>
      </c>
      <c r="C238" t="s">
        <v>893</v>
      </c>
      <c r="D238" t="s">
        <v>1175</v>
      </c>
      <c r="E238" s="31">
        <v>16.815217391304348</v>
      </c>
      <c r="F238" s="31">
        <v>7.5093988364576587</v>
      </c>
      <c r="G238" s="31">
        <v>6.6676923076923069</v>
      </c>
      <c r="H238" s="31">
        <v>4.2931286360698113</v>
      </c>
      <c r="I238" s="31">
        <v>3.45142210730446</v>
      </c>
      <c r="J238" s="31">
        <v>126.27217391304346</v>
      </c>
      <c r="K238" s="31">
        <v>112.1186956521739</v>
      </c>
      <c r="L238" s="31">
        <v>72.18989130434781</v>
      </c>
      <c r="M238" s="31">
        <v>58.036413043478255</v>
      </c>
      <c r="N238" s="31">
        <v>10.683913043478254</v>
      </c>
      <c r="O238" s="31">
        <v>3.4695652173913056</v>
      </c>
      <c r="P238" s="31">
        <v>15.380869565217393</v>
      </c>
      <c r="Q238" s="31">
        <v>15.380869565217393</v>
      </c>
      <c r="R238" s="31">
        <v>0</v>
      </c>
      <c r="S238" s="31">
        <v>38.701413043478254</v>
      </c>
      <c r="T238" s="31">
        <v>38.701413043478254</v>
      </c>
      <c r="U238" s="31">
        <v>0</v>
      </c>
      <c r="V238" s="31">
        <v>0</v>
      </c>
      <c r="W238" s="31">
        <v>0</v>
      </c>
      <c r="X238" s="31">
        <v>0</v>
      </c>
      <c r="Y238" s="31">
        <v>0</v>
      </c>
      <c r="Z238" s="31">
        <v>0</v>
      </c>
      <c r="AA238" s="31">
        <v>0</v>
      </c>
      <c r="AB238" s="31">
        <v>0</v>
      </c>
      <c r="AC238" s="31">
        <v>0</v>
      </c>
      <c r="AD238" s="31">
        <v>0</v>
      </c>
      <c r="AE238" s="31">
        <v>0</v>
      </c>
      <c r="AF238" t="s">
        <v>40</v>
      </c>
      <c r="AG238" s="32">
        <v>7</v>
      </c>
      <c r="AH238"/>
    </row>
    <row r="239" spans="1:34" x14ac:dyDescent="0.25">
      <c r="A239" t="s">
        <v>1231</v>
      </c>
      <c r="B239" t="s">
        <v>464</v>
      </c>
      <c r="C239" t="s">
        <v>926</v>
      </c>
      <c r="D239" t="s">
        <v>1131</v>
      </c>
      <c r="E239" s="31">
        <v>23.097826086956523</v>
      </c>
      <c r="F239" s="31">
        <v>3.600075294117647</v>
      </c>
      <c r="G239" s="31">
        <v>3.600075294117647</v>
      </c>
      <c r="H239" s="31">
        <v>1.1301176470588234</v>
      </c>
      <c r="I239" s="31">
        <v>1.1301176470588234</v>
      </c>
      <c r="J239" s="31">
        <v>83.153913043478269</v>
      </c>
      <c r="K239" s="31">
        <v>83.153913043478269</v>
      </c>
      <c r="L239" s="31">
        <v>26.103260869565219</v>
      </c>
      <c r="M239" s="31">
        <v>26.103260869565219</v>
      </c>
      <c r="N239" s="31">
        <v>0</v>
      </c>
      <c r="O239" s="31">
        <v>0</v>
      </c>
      <c r="P239" s="31">
        <v>13.14304347826087</v>
      </c>
      <c r="Q239" s="31">
        <v>13.14304347826087</v>
      </c>
      <c r="R239" s="31">
        <v>0</v>
      </c>
      <c r="S239" s="31">
        <v>43.907608695652172</v>
      </c>
      <c r="T239" s="31">
        <v>43.907608695652172</v>
      </c>
      <c r="U239" s="31">
        <v>0</v>
      </c>
      <c r="V239" s="31">
        <v>0</v>
      </c>
      <c r="W239" s="31">
        <v>0</v>
      </c>
      <c r="X239" s="31">
        <v>0</v>
      </c>
      <c r="Y239" s="31">
        <v>0</v>
      </c>
      <c r="Z239" s="31">
        <v>0</v>
      </c>
      <c r="AA239" s="31">
        <v>0</v>
      </c>
      <c r="AB239" s="31">
        <v>0</v>
      </c>
      <c r="AC239" s="31">
        <v>0</v>
      </c>
      <c r="AD239" s="31">
        <v>0</v>
      </c>
      <c r="AE239" s="31">
        <v>0</v>
      </c>
      <c r="AF239" t="s">
        <v>34</v>
      </c>
      <c r="AG239" s="32">
        <v>7</v>
      </c>
      <c r="AH239"/>
    </row>
    <row r="240" spans="1:34" x14ac:dyDescent="0.25">
      <c r="A240" t="s">
        <v>1231</v>
      </c>
      <c r="B240" t="s">
        <v>826</v>
      </c>
      <c r="C240" t="s">
        <v>922</v>
      </c>
      <c r="D240" t="s">
        <v>1178</v>
      </c>
      <c r="E240" s="31">
        <v>12.804347826086957</v>
      </c>
      <c r="F240" s="31">
        <v>4.8262818336162985</v>
      </c>
      <c r="G240" s="31">
        <v>4.6463157894736842</v>
      </c>
      <c r="H240" s="31">
        <v>1.5196943972835315</v>
      </c>
      <c r="I240" s="31">
        <v>1.339728353140917</v>
      </c>
      <c r="J240" s="31">
        <v>61.797391304347826</v>
      </c>
      <c r="K240" s="31">
        <v>59.493043478260873</v>
      </c>
      <c r="L240" s="31">
        <v>19.458695652173915</v>
      </c>
      <c r="M240" s="31">
        <v>17.154347826086958</v>
      </c>
      <c r="N240" s="31">
        <v>0</v>
      </c>
      <c r="O240" s="31">
        <v>2.3043478260869565</v>
      </c>
      <c r="P240" s="31">
        <v>0.41032608695652173</v>
      </c>
      <c r="Q240" s="31">
        <v>0.41032608695652173</v>
      </c>
      <c r="R240" s="31">
        <v>0</v>
      </c>
      <c r="S240" s="31">
        <v>41.928369565217388</v>
      </c>
      <c r="T240" s="31">
        <v>41.928369565217388</v>
      </c>
      <c r="U240" s="31">
        <v>0</v>
      </c>
      <c r="V240" s="31">
        <v>0</v>
      </c>
      <c r="W240" s="31">
        <v>0</v>
      </c>
      <c r="X240" s="31">
        <v>0</v>
      </c>
      <c r="Y240" s="31">
        <v>0</v>
      </c>
      <c r="Z240" s="31">
        <v>0</v>
      </c>
      <c r="AA240" s="31">
        <v>0</v>
      </c>
      <c r="AB240" s="31">
        <v>0</v>
      </c>
      <c r="AC240" s="31">
        <v>0</v>
      </c>
      <c r="AD240" s="31">
        <v>0</v>
      </c>
      <c r="AE240" s="31">
        <v>0</v>
      </c>
      <c r="AF240" t="s">
        <v>400</v>
      </c>
      <c r="AG240" s="32">
        <v>7</v>
      </c>
      <c r="AH240"/>
    </row>
    <row r="241" spans="1:34" x14ac:dyDescent="0.25">
      <c r="A241" t="s">
        <v>1231</v>
      </c>
      <c r="B241" t="s">
        <v>619</v>
      </c>
      <c r="C241" t="s">
        <v>1028</v>
      </c>
      <c r="D241" t="s">
        <v>1198</v>
      </c>
      <c r="E241" s="31">
        <v>86.195652173913047</v>
      </c>
      <c r="F241" s="31">
        <v>4.0603720050441359</v>
      </c>
      <c r="G241" s="31">
        <v>3.9966897856242114</v>
      </c>
      <c r="H241" s="31">
        <v>0.83988020176544764</v>
      </c>
      <c r="I241" s="31">
        <v>0.77619798234552329</v>
      </c>
      <c r="J241" s="31">
        <v>349.98641304347825</v>
      </c>
      <c r="K241" s="31">
        <v>344.49728260869563</v>
      </c>
      <c r="L241" s="31">
        <v>72.394021739130437</v>
      </c>
      <c r="M241" s="31">
        <v>66.904891304347828</v>
      </c>
      <c r="N241" s="31">
        <v>0</v>
      </c>
      <c r="O241" s="31">
        <v>5.4891304347826084</v>
      </c>
      <c r="P241" s="31">
        <v>39.5</v>
      </c>
      <c r="Q241" s="31">
        <v>39.5</v>
      </c>
      <c r="R241" s="31">
        <v>0</v>
      </c>
      <c r="S241" s="31">
        <v>238.09239130434781</v>
      </c>
      <c r="T241" s="31">
        <v>198.125</v>
      </c>
      <c r="U241" s="31">
        <v>0</v>
      </c>
      <c r="V241" s="31">
        <v>39.967391304347828</v>
      </c>
      <c r="W241" s="31">
        <v>10.021739130434783</v>
      </c>
      <c r="X241" s="31">
        <v>0</v>
      </c>
      <c r="Y241" s="31">
        <v>0</v>
      </c>
      <c r="Z241" s="31">
        <v>0</v>
      </c>
      <c r="AA241" s="31">
        <v>0</v>
      </c>
      <c r="AB241" s="31">
        <v>0</v>
      </c>
      <c r="AC241" s="31">
        <v>10.021739130434783</v>
      </c>
      <c r="AD241" s="31">
        <v>0</v>
      </c>
      <c r="AE241" s="31">
        <v>0</v>
      </c>
      <c r="AF241" t="s">
        <v>191</v>
      </c>
      <c r="AG241" s="32">
        <v>7</v>
      </c>
      <c r="AH241"/>
    </row>
    <row r="242" spans="1:34" x14ac:dyDescent="0.25">
      <c r="A242" t="s">
        <v>1231</v>
      </c>
      <c r="B242" t="s">
        <v>764</v>
      </c>
      <c r="C242" t="s">
        <v>908</v>
      </c>
      <c r="D242" t="s">
        <v>1173</v>
      </c>
      <c r="E242" s="31">
        <v>63.130434782608695</v>
      </c>
      <c r="F242" s="31">
        <v>4.1452221074380171</v>
      </c>
      <c r="G242" s="31">
        <v>3.9235192837465567</v>
      </c>
      <c r="H242" s="31">
        <v>0.84091769972451791</v>
      </c>
      <c r="I242" s="31">
        <v>0.6192148760330578</v>
      </c>
      <c r="J242" s="31">
        <v>261.68967391304352</v>
      </c>
      <c r="K242" s="31">
        <v>247.69347826086957</v>
      </c>
      <c r="L242" s="31">
        <v>53.087499999999999</v>
      </c>
      <c r="M242" s="31">
        <v>39.091304347826082</v>
      </c>
      <c r="N242" s="31">
        <v>9.7054347826086964</v>
      </c>
      <c r="O242" s="31">
        <v>4.2907608695652177</v>
      </c>
      <c r="P242" s="31">
        <v>21.827173913043456</v>
      </c>
      <c r="Q242" s="31">
        <v>21.827173913043456</v>
      </c>
      <c r="R242" s="31">
        <v>0</v>
      </c>
      <c r="S242" s="31">
        <v>186.77500000000003</v>
      </c>
      <c r="T242" s="31">
        <v>178.49347826086961</v>
      </c>
      <c r="U242" s="31">
        <v>0</v>
      </c>
      <c r="V242" s="31">
        <v>8.2815217391304312</v>
      </c>
      <c r="W242" s="31">
        <v>13.073913043478255</v>
      </c>
      <c r="X242" s="31">
        <v>0</v>
      </c>
      <c r="Y242" s="31">
        <v>0</v>
      </c>
      <c r="Z242" s="31">
        <v>0</v>
      </c>
      <c r="AA242" s="31">
        <v>0</v>
      </c>
      <c r="AB242" s="31">
        <v>0</v>
      </c>
      <c r="AC242" s="31">
        <v>13.073913043478255</v>
      </c>
      <c r="AD242" s="31">
        <v>0</v>
      </c>
      <c r="AE242" s="31">
        <v>0</v>
      </c>
      <c r="AF242" t="s">
        <v>338</v>
      </c>
      <c r="AG242" s="32">
        <v>7</v>
      </c>
      <c r="AH242"/>
    </row>
    <row r="243" spans="1:34" x14ac:dyDescent="0.25">
      <c r="A243" t="s">
        <v>1231</v>
      </c>
      <c r="B243" t="s">
        <v>688</v>
      </c>
      <c r="C243" t="s">
        <v>990</v>
      </c>
      <c r="D243" t="s">
        <v>1194</v>
      </c>
      <c r="E243" s="31">
        <v>69.184782608695656</v>
      </c>
      <c r="F243" s="31">
        <v>3.1543597800471326</v>
      </c>
      <c r="G243" s="31">
        <v>2.8269835035349566</v>
      </c>
      <c r="H243" s="31">
        <v>0.54988216810683421</v>
      </c>
      <c r="I243" s="31">
        <v>0.33110761979575803</v>
      </c>
      <c r="J243" s="31">
        <v>218.23369565217391</v>
      </c>
      <c r="K243" s="31">
        <v>195.58423913043478</v>
      </c>
      <c r="L243" s="31">
        <v>38.043478260869563</v>
      </c>
      <c r="M243" s="31">
        <v>22.907608695652176</v>
      </c>
      <c r="N243" s="31">
        <v>10.092391304347826</v>
      </c>
      <c r="O243" s="31">
        <v>5.0434782608695654</v>
      </c>
      <c r="P243" s="31">
        <v>57.364130434782609</v>
      </c>
      <c r="Q243" s="31">
        <v>49.850543478260867</v>
      </c>
      <c r="R243" s="31">
        <v>7.5135869565217392</v>
      </c>
      <c r="S243" s="31">
        <v>122.82608695652173</v>
      </c>
      <c r="T243" s="31">
        <v>118.86413043478261</v>
      </c>
      <c r="U243" s="31">
        <v>3.9619565217391304</v>
      </c>
      <c r="V243" s="31">
        <v>0</v>
      </c>
      <c r="W243" s="31">
        <v>0</v>
      </c>
      <c r="X243" s="31">
        <v>0</v>
      </c>
      <c r="Y243" s="31">
        <v>0</v>
      </c>
      <c r="Z243" s="31">
        <v>0</v>
      </c>
      <c r="AA243" s="31">
        <v>0</v>
      </c>
      <c r="AB243" s="31">
        <v>0</v>
      </c>
      <c r="AC243" s="31">
        <v>0</v>
      </c>
      <c r="AD243" s="31">
        <v>0</v>
      </c>
      <c r="AE243" s="31">
        <v>0</v>
      </c>
      <c r="AF243" t="s">
        <v>260</v>
      </c>
      <c r="AG243" s="32">
        <v>7</v>
      </c>
      <c r="AH243"/>
    </row>
    <row r="244" spans="1:34" x14ac:dyDescent="0.25">
      <c r="A244" t="s">
        <v>1231</v>
      </c>
      <c r="B244" t="s">
        <v>631</v>
      </c>
      <c r="C244" t="s">
        <v>890</v>
      </c>
      <c r="D244" t="s">
        <v>1133</v>
      </c>
      <c r="E244" s="31">
        <v>29.086956521739129</v>
      </c>
      <c r="F244" s="31">
        <v>3.4792862481315394</v>
      </c>
      <c r="G244" s="31">
        <v>3.2315284005979077</v>
      </c>
      <c r="H244" s="31">
        <v>0.77966741405082229</v>
      </c>
      <c r="I244" s="31">
        <v>0.53190956651719001</v>
      </c>
      <c r="J244" s="31">
        <v>101.20184782608695</v>
      </c>
      <c r="K244" s="31">
        <v>93.995326086956524</v>
      </c>
      <c r="L244" s="31">
        <v>22.678152173913048</v>
      </c>
      <c r="M244" s="31">
        <v>15.471630434782613</v>
      </c>
      <c r="N244" s="31">
        <v>1.9891304347826086</v>
      </c>
      <c r="O244" s="31">
        <v>5.2173913043478262</v>
      </c>
      <c r="P244" s="31">
        <v>17.328260869565216</v>
      </c>
      <c r="Q244" s="31">
        <v>17.328260869565216</v>
      </c>
      <c r="R244" s="31">
        <v>0</v>
      </c>
      <c r="S244" s="31">
        <v>61.195434782608693</v>
      </c>
      <c r="T244" s="31">
        <v>61.195434782608693</v>
      </c>
      <c r="U244" s="31">
        <v>0</v>
      </c>
      <c r="V244" s="31">
        <v>0</v>
      </c>
      <c r="W244" s="31">
        <v>27.087499999999999</v>
      </c>
      <c r="X244" s="31">
        <v>5.3885869565217401</v>
      </c>
      <c r="Y244" s="31">
        <v>1.9891304347826086</v>
      </c>
      <c r="Z244" s="31">
        <v>0</v>
      </c>
      <c r="AA244" s="31">
        <v>0.125</v>
      </c>
      <c r="AB244" s="31">
        <v>0</v>
      </c>
      <c r="AC244" s="31">
        <v>19.584782608695651</v>
      </c>
      <c r="AD244" s="31">
        <v>0</v>
      </c>
      <c r="AE244" s="31">
        <v>0</v>
      </c>
      <c r="AF244" t="s">
        <v>203</v>
      </c>
      <c r="AG244" s="32">
        <v>7</v>
      </c>
      <c r="AH244"/>
    </row>
    <row r="245" spans="1:34" x14ac:dyDescent="0.25">
      <c r="A245" t="s">
        <v>1231</v>
      </c>
      <c r="B245" t="s">
        <v>533</v>
      </c>
      <c r="C245" t="s">
        <v>977</v>
      </c>
      <c r="D245" t="s">
        <v>1148</v>
      </c>
      <c r="E245" s="31">
        <v>53.673913043478258</v>
      </c>
      <c r="F245" s="31">
        <v>3.7565309842041312</v>
      </c>
      <c r="G245" s="31">
        <v>3.5037970838396113</v>
      </c>
      <c r="H245" s="31">
        <v>1.2393681652490887</v>
      </c>
      <c r="I245" s="31">
        <v>0.98663426488456873</v>
      </c>
      <c r="J245" s="31">
        <v>201.62771739130434</v>
      </c>
      <c r="K245" s="31">
        <v>188.0625</v>
      </c>
      <c r="L245" s="31">
        <v>66.521739130434781</v>
      </c>
      <c r="M245" s="31">
        <v>52.956521739130437</v>
      </c>
      <c r="N245" s="31">
        <v>13.565217391304348</v>
      </c>
      <c r="O245" s="31">
        <v>0</v>
      </c>
      <c r="P245" s="31">
        <v>9.7527173913043477</v>
      </c>
      <c r="Q245" s="31">
        <v>9.7527173913043477</v>
      </c>
      <c r="R245" s="31">
        <v>0</v>
      </c>
      <c r="S245" s="31">
        <v>125.35326086956522</v>
      </c>
      <c r="T245" s="31">
        <v>115.91576086956522</v>
      </c>
      <c r="U245" s="31">
        <v>0</v>
      </c>
      <c r="V245" s="31">
        <v>9.4375</v>
      </c>
      <c r="W245" s="31">
        <v>8.866847826086957</v>
      </c>
      <c r="X245" s="31">
        <v>0</v>
      </c>
      <c r="Y245" s="31">
        <v>0</v>
      </c>
      <c r="Z245" s="31">
        <v>0</v>
      </c>
      <c r="AA245" s="31">
        <v>0</v>
      </c>
      <c r="AB245" s="31">
        <v>0</v>
      </c>
      <c r="AC245" s="31">
        <v>8.866847826086957</v>
      </c>
      <c r="AD245" s="31">
        <v>0</v>
      </c>
      <c r="AE245" s="31">
        <v>0</v>
      </c>
      <c r="AF245" t="s">
        <v>104</v>
      </c>
      <c r="AG245" s="32">
        <v>7</v>
      </c>
      <c r="AH245"/>
    </row>
    <row r="246" spans="1:34" x14ac:dyDescent="0.25">
      <c r="A246" t="s">
        <v>1231</v>
      </c>
      <c r="B246" t="s">
        <v>447</v>
      </c>
      <c r="C246" t="s">
        <v>917</v>
      </c>
      <c r="D246" t="s">
        <v>1135</v>
      </c>
      <c r="E246" s="31">
        <v>71.163043478260875</v>
      </c>
      <c r="F246" s="31">
        <v>4.9804566977241489</v>
      </c>
      <c r="G246" s="31">
        <v>4.8022911257064296</v>
      </c>
      <c r="H246" s="31">
        <v>0.8299098823888803</v>
      </c>
      <c r="I246" s="31">
        <v>0.65174431037116232</v>
      </c>
      <c r="J246" s="31">
        <v>354.42445652173916</v>
      </c>
      <c r="K246" s="31">
        <v>341.74565217391302</v>
      </c>
      <c r="L246" s="31">
        <v>59.058913043478256</v>
      </c>
      <c r="M246" s="31">
        <v>46.380108695652176</v>
      </c>
      <c r="N246" s="31">
        <v>12.417934782608693</v>
      </c>
      <c r="O246" s="31">
        <v>0.2608695652173913</v>
      </c>
      <c r="P246" s="31">
        <v>62.026847826086971</v>
      </c>
      <c r="Q246" s="31">
        <v>62.026847826086971</v>
      </c>
      <c r="R246" s="31">
        <v>0</v>
      </c>
      <c r="S246" s="31">
        <v>233.3386956521739</v>
      </c>
      <c r="T246" s="31">
        <v>186.40315217391304</v>
      </c>
      <c r="U246" s="31">
        <v>34.630869565217388</v>
      </c>
      <c r="V246" s="31">
        <v>12.304673913043475</v>
      </c>
      <c r="W246" s="31">
        <v>38.008152173913039</v>
      </c>
      <c r="X246" s="31">
        <v>0</v>
      </c>
      <c r="Y246" s="31">
        <v>0</v>
      </c>
      <c r="Z246" s="31">
        <v>0</v>
      </c>
      <c r="AA246" s="31">
        <v>3.8913043478260887</v>
      </c>
      <c r="AB246" s="31">
        <v>0</v>
      </c>
      <c r="AC246" s="31">
        <v>34.116847826086953</v>
      </c>
      <c r="AD246" s="31">
        <v>0</v>
      </c>
      <c r="AE246" s="31">
        <v>0</v>
      </c>
      <c r="AF246" t="s">
        <v>17</v>
      </c>
      <c r="AG246" s="32">
        <v>7</v>
      </c>
      <c r="AH246"/>
    </row>
    <row r="247" spans="1:34" x14ac:dyDescent="0.25">
      <c r="A247" t="s">
        <v>1231</v>
      </c>
      <c r="B247" t="s">
        <v>780</v>
      </c>
      <c r="C247" t="s">
        <v>999</v>
      </c>
      <c r="D247" t="s">
        <v>1137</v>
      </c>
      <c r="E247" s="31">
        <v>41.119565217391305</v>
      </c>
      <c r="F247" s="31">
        <v>2.6876156489558554</v>
      </c>
      <c r="G247" s="31">
        <v>2.460282844303463</v>
      </c>
      <c r="H247" s="31">
        <v>0.54011366640232628</v>
      </c>
      <c r="I247" s="31">
        <v>0.31278086174993391</v>
      </c>
      <c r="J247" s="31">
        <v>110.51358695652175</v>
      </c>
      <c r="K247" s="31">
        <v>101.16576086956522</v>
      </c>
      <c r="L247" s="31">
        <v>22.209239130434785</v>
      </c>
      <c r="M247" s="31">
        <v>12.861413043478262</v>
      </c>
      <c r="N247" s="31">
        <v>4.1141304347826084</v>
      </c>
      <c r="O247" s="31">
        <v>5.2336956521739131</v>
      </c>
      <c r="P247" s="31">
        <v>24.894021739130434</v>
      </c>
      <c r="Q247" s="31">
        <v>24.894021739130434</v>
      </c>
      <c r="R247" s="31">
        <v>0</v>
      </c>
      <c r="S247" s="31">
        <v>63.410326086956523</v>
      </c>
      <c r="T247" s="31">
        <v>63.410326086956523</v>
      </c>
      <c r="U247" s="31">
        <v>0</v>
      </c>
      <c r="V247" s="31">
        <v>0</v>
      </c>
      <c r="W247" s="31">
        <v>3.1983695652173911</v>
      </c>
      <c r="X247" s="31">
        <v>0</v>
      </c>
      <c r="Y247" s="31">
        <v>0</v>
      </c>
      <c r="Z247" s="31">
        <v>0</v>
      </c>
      <c r="AA247" s="31">
        <v>3.1983695652173911</v>
      </c>
      <c r="AB247" s="31">
        <v>0</v>
      </c>
      <c r="AC247" s="31">
        <v>0</v>
      </c>
      <c r="AD247" s="31">
        <v>0</v>
      </c>
      <c r="AE247" s="31">
        <v>0</v>
      </c>
      <c r="AF247" t="s">
        <v>354</v>
      </c>
      <c r="AG247" s="32">
        <v>7</v>
      </c>
      <c r="AH247"/>
    </row>
    <row r="248" spans="1:34" x14ac:dyDescent="0.25">
      <c r="A248" t="s">
        <v>1231</v>
      </c>
      <c r="B248" t="s">
        <v>564</v>
      </c>
      <c r="C248" t="s">
        <v>888</v>
      </c>
      <c r="D248" t="s">
        <v>1201</v>
      </c>
      <c r="E248" s="31">
        <v>17.913043478260871</v>
      </c>
      <c r="F248" s="31">
        <v>3.2717475728155341</v>
      </c>
      <c r="G248" s="31">
        <v>3.025388349514563</v>
      </c>
      <c r="H248" s="31">
        <v>0.59416262135922326</v>
      </c>
      <c r="I248" s="31">
        <v>0.34780339805825239</v>
      </c>
      <c r="J248" s="31">
        <v>58.606956521739136</v>
      </c>
      <c r="K248" s="31">
        <v>54.193913043478261</v>
      </c>
      <c r="L248" s="31">
        <v>10.643260869565218</v>
      </c>
      <c r="M248" s="31">
        <v>6.2302173913043477</v>
      </c>
      <c r="N248" s="31">
        <v>0</v>
      </c>
      <c r="O248" s="31">
        <v>4.4130434782608692</v>
      </c>
      <c r="P248" s="31">
        <v>17.436630434782614</v>
      </c>
      <c r="Q248" s="31">
        <v>17.436630434782614</v>
      </c>
      <c r="R248" s="31">
        <v>0</v>
      </c>
      <c r="S248" s="31">
        <v>30.527065217391304</v>
      </c>
      <c r="T248" s="31">
        <v>30.527065217391304</v>
      </c>
      <c r="U248" s="31">
        <v>0</v>
      </c>
      <c r="V248" s="31">
        <v>0</v>
      </c>
      <c r="W248" s="31">
        <v>2.2066304347826087</v>
      </c>
      <c r="X248" s="31">
        <v>1.122717391304348</v>
      </c>
      <c r="Y248" s="31">
        <v>0</v>
      </c>
      <c r="Z248" s="31">
        <v>0</v>
      </c>
      <c r="AA248" s="31">
        <v>0.62195652173913041</v>
      </c>
      <c r="AB248" s="31">
        <v>0</v>
      </c>
      <c r="AC248" s="31">
        <v>0.46195652173913043</v>
      </c>
      <c r="AD248" s="31">
        <v>0</v>
      </c>
      <c r="AE248" s="31">
        <v>0</v>
      </c>
      <c r="AF248" t="s">
        <v>135</v>
      </c>
      <c r="AG248" s="32">
        <v>7</v>
      </c>
      <c r="AH248"/>
    </row>
    <row r="249" spans="1:34" x14ac:dyDescent="0.25">
      <c r="A249" t="s">
        <v>1231</v>
      </c>
      <c r="B249" t="s">
        <v>549</v>
      </c>
      <c r="C249" t="s">
        <v>857</v>
      </c>
      <c r="D249" t="s">
        <v>1163</v>
      </c>
      <c r="E249" s="31">
        <v>61.456521739130437</v>
      </c>
      <c r="F249" s="31">
        <v>2.8075698620445699</v>
      </c>
      <c r="G249" s="31">
        <v>2.6946851786345949</v>
      </c>
      <c r="H249" s="31">
        <v>0.91368942341704984</v>
      </c>
      <c r="I249" s="31">
        <v>0.80080474000707458</v>
      </c>
      <c r="J249" s="31">
        <v>172.54347826086956</v>
      </c>
      <c r="K249" s="31">
        <v>165.60597826086956</v>
      </c>
      <c r="L249" s="31">
        <v>56.152173913043477</v>
      </c>
      <c r="M249" s="31">
        <v>49.214673913043477</v>
      </c>
      <c r="N249" s="31">
        <v>2.0461956521739131</v>
      </c>
      <c r="O249" s="31">
        <v>4.8913043478260869</v>
      </c>
      <c r="P249" s="31">
        <v>17.902173913043477</v>
      </c>
      <c r="Q249" s="31">
        <v>17.902173913043477</v>
      </c>
      <c r="R249" s="31">
        <v>0</v>
      </c>
      <c r="S249" s="31">
        <v>98.489130434782609</v>
      </c>
      <c r="T249" s="31">
        <v>98.489130434782609</v>
      </c>
      <c r="U249" s="31">
        <v>0</v>
      </c>
      <c r="V249" s="31">
        <v>0</v>
      </c>
      <c r="W249" s="31">
        <v>15.084239130434781</v>
      </c>
      <c r="X249" s="31">
        <v>5.2934782608695654</v>
      </c>
      <c r="Y249" s="31">
        <v>2.0461956521739131</v>
      </c>
      <c r="Z249" s="31">
        <v>0</v>
      </c>
      <c r="AA249" s="31">
        <v>1.1086956521739131</v>
      </c>
      <c r="AB249" s="31">
        <v>0</v>
      </c>
      <c r="AC249" s="31">
        <v>6.6358695652173916</v>
      </c>
      <c r="AD249" s="31">
        <v>0</v>
      </c>
      <c r="AE249" s="31">
        <v>0</v>
      </c>
      <c r="AF249" t="s">
        <v>120</v>
      </c>
      <c r="AG249" s="32">
        <v>7</v>
      </c>
      <c r="AH249"/>
    </row>
    <row r="250" spans="1:34" x14ac:dyDescent="0.25">
      <c r="A250" t="s">
        <v>1231</v>
      </c>
      <c r="B250" t="s">
        <v>572</v>
      </c>
      <c r="C250" t="s">
        <v>869</v>
      </c>
      <c r="D250" t="s">
        <v>1135</v>
      </c>
      <c r="E250" s="31">
        <v>33.913043478260867</v>
      </c>
      <c r="F250" s="31">
        <v>3.3134615384615387</v>
      </c>
      <c r="G250" s="31">
        <v>3.1724358974358977</v>
      </c>
      <c r="H250" s="31">
        <v>0.45424679487179492</v>
      </c>
      <c r="I250" s="31">
        <v>0.31322115384615384</v>
      </c>
      <c r="J250" s="31">
        <v>112.3695652173913</v>
      </c>
      <c r="K250" s="31">
        <v>107.58695652173913</v>
      </c>
      <c r="L250" s="31">
        <v>15.404891304347826</v>
      </c>
      <c r="M250" s="31">
        <v>10.622282608695652</v>
      </c>
      <c r="N250" s="31">
        <v>0.41304347826086957</v>
      </c>
      <c r="O250" s="31">
        <v>4.3695652173913047</v>
      </c>
      <c r="P250" s="31">
        <v>27.067934782608695</v>
      </c>
      <c r="Q250" s="31">
        <v>27.067934782608695</v>
      </c>
      <c r="R250" s="31">
        <v>0</v>
      </c>
      <c r="S250" s="31">
        <v>69.896739130434781</v>
      </c>
      <c r="T250" s="31">
        <v>64.426630434782609</v>
      </c>
      <c r="U250" s="31">
        <v>0</v>
      </c>
      <c r="V250" s="31">
        <v>5.4701086956521738</v>
      </c>
      <c r="W250" s="31">
        <v>6.5135869565217384</v>
      </c>
      <c r="X250" s="31">
        <v>0.82608695652173914</v>
      </c>
      <c r="Y250" s="31">
        <v>0.41304347826086957</v>
      </c>
      <c r="Z250" s="31">
        <v>0</v>
      </c>
      <c r="AA250" s="31">
        <v>0.53804347826086951</v>
      </c>
      <c r="AB250" s="31">
        <v>0</v>
      </c>
      <c r="AC250" s="31">
        <v>4.7364130434782608</v>
      </c>
      <c r="AD250" s="31">
        <v>0</v>
      </c>
      <c r="AE250" s="31">
        <v>0</v>
      </c>
      <c r="AF250" t="s">
        <v>143</v>
      </c>
      <c r="AG250" s="32">
        <v>7</v>
      </c>
      <c r="AH250"/>
    </row>
    <row r="251" spans="1:34" x14ac:dyDescent="0.25">
      <c r="A251" t="s">
        <v>1231</v>
      </c>
      <c r="B251" t="s">
        <v>593</v>
      </c>
      <c r="C251" t="s">
        <v>1008</v>
      </c>
      <c r="D251" t="s">
        <v>1213</v>
      </c>
      <c r="E251" s="31">
        <v>24.869565217391305</v>
      </c>
      <c r="F251" s="31">
        <v>3.7600131118881119</v>
      </c>
      <c r="G251" s="31">
        <v>3.3546765734265733</v>
      </c>
      <c r="H251" s="31">
        <v>1.3466608391608392</v>
      </c>
      <c r="I251" s="31">
        <v>0.94132430069930073</v>
      </c>
      <c r="J251" s="31">
        <v>93.509891304347832</v>
      </c>
      <c r="K251" s="31">
        <v>83.429347826086953</v>
      </c>
      <c r="L251" s="31">
        <v>33.490869565217395</v>
      </c>
      <c r="M251" s="31">
        <v>23.410326086956523</v>
      </c>
      <c r="N251" s="31">
        <v>3.8685869565217392</v>
      </c>
      <c r="O251" s="31">
        <v>6.2119565217391308</v>
      </c>
      <c r="P251" s="31">
        <v>9.1684782608695645</v>
      </c>
      <c r="Q251" s="31">
        <v>9.1684782608695645</v>
      </c>
      <c r="R251" s="31">
        <v>0</v>
      </c>
      <c r="S251" s="31">
        <v>50.850543478260875</v>
      </c>
      <c r="T251" s="31">
        <v>46.222826086956523</v>
      </c>
      <c r="U251" s="31">
        <v>3.5760869565217392</v>
      </c>
      <c r="V251" s="31">
        <v>1.0516304347826086</v>
      </c>
      <c r="W251" s="31">
        <v>4.4021739130434776</v>
      </c>
      <c r="X251" s="31">
        <v>0</v>
      </c>
      <c r="Y251" s="31">
        <v>0</v>
      </c>
      <c r="Z251" s="31">
        <v>0</v>
      </c>
      <c r="AA251" s="31">
        <v>1.8913043478260869</v>
      </c>
      <c r="AB251" s="31">
        <v>0</v>
      </c>
      <c r="AC251" s="31">
        <v>1.6929347826086956</v>
      </c>
      <c r="AD251" s="31">
        <v>0.3233695652173913</v>
      </c>
      <c r="AE251" s="31">
        <v>0.49456521739130432</v>
      </c>
      <c r="AF251" t="s">
        <v>165</v>
      </c>
      <c r="AG251" s="32">
        <v>7</v>
      </c>
      <c r="AH251"/>
    </row>
    <row r="252" spans="1:34" x14ac:dyDescent="0.25">
      <c r="A252" t="s">
        <v>1231</v>
      </c>
      <c r="B252" t="s">
        <v>487</v>
      </c>
      <c r="C252" t="s">
        <v>944</v>
      </c>
      <c r="D252" t="s">
        <v>1189</v>
      </c>
      <c r="E252" s="31">
        <v>15.152173913043478</v>
      </c>
      <c r="F252" s="31">
        <v>4.3386226685796281</v>
      </c>
      <c r="G252" s="31">
        <v>3.9456886657101875</v>
      </c>
      <c r="H252" s="31">
        <v>1.1711119081779051</v>
      </c>
      <c r="I252" s="31">
        <v>0.8296269727403156</v>
      </c>
      <c r="J252" s="31">
        <v>65.739565217391316</v>
      </c>
      <c r="K252" s="31">
        <v>59.78576086956523</v>
      </c>
      <c r="L252" s="31">
        <v>17.744891304347824</v>
      </c>
      <c r="M252" s="31">
        <v>12.570652173913043</v>
      </c>
      <c r="N252" s="31">
        <v>0</v>
      </c>
      <c r="O252" s="31">
        <v>5.174239130434783</v>
      </c>
      <c r="P252" s="31">
        <v>12.650217391304352</v>
      </c>
      <c r="Q252" s="31">
        <v>11.870652173913047</v>
      </c>
      <c r="R252" s="31">
        <v>0.77956521739130435</v>
      </c>
      <c r="S252" s="31">
        <v>35.34445652173914</v>
      </c>
      <c r="T252" s="31">
        <v>35.34445652173914</v>
      </c>
      <c r="U252" s="31">
        <v>0</v>
      </c>
      <c r="V252" s="31">
        <v>0</v>
      </c>
      <c r="W252" s="31">
        <v>7.3198913043478271</v>
      </c>
      <c r="X252" s="31">
        <v>2.1657608695652173</v>
      </c>
      <c r="Y252" s="31">
        <v>0</v>
      </c>
      <c r="Z252" s="31">
        <v>0</v>
      </c>
      <c r="AA252" s="31">
        <v>0</v>
      </c>
      <c r="AB252" s="31">
        <v>0</v>
      </c>
      <c r="AC252" s="31">
        <v>5.1541304347826093</v>
      </c>
      <c r="AD252" s="31">
        <v>0</v>
      </c>
      <c r="AE252" s="31">
        <v>0</v>
      </c>
      <c r="AF252" t="s">
        <v>58</v>
      </c>
      <c r="AG252" s="32">
        <v>7</v>
      </c>
      <c r="AH252"/>
    </row>
    <row r="253" spans="1:34" x14ac:dyDescent="0.25">
      <c r="A253" t="s">
        <v>1231</v>
      </c>
      <c r="B253" t="s">
        <v>502</v>
      </c>
      <c r="C253" t="s">
        <v>954</v>
      </c>
      <c r="D253" t="s">
        <v>1192</v>
      </c>
      <c r="E253" s="31">
        <v>29.684782608695652</v>
      </c>
      <c r="F253" s="31">
        <v>3.2403881362138409</v>
      </c>
      <c r="G253" s="31">
        <v>3.0470523617722445</v>
      </c>
      <c r="H253" s="31">
        <v>0.4730867813987551</v>
      </c>
      <c r="I253" s="31">
        <v>0.27975100695715854</v>
      </c>
      <c r="J253" s="31">
        <v>96.190217391304344</v>
      </c>
      <c r="K253" s="31">
        <v>90.451086956521735</v>
      </c>
      <c r="L253" s="31">
        <v>14.043478260869566</v>
      </c>
      <c r="M253" s="31">
        <v>8.304347826086957</v>
      </c>
      <c r="N253" s="31">
        <v>3.652173913043478</v>
      </c>
      <c r="O253" s="31">
        <v>2.0869565217391304</v>
      </c>
      <c r="P253" s="31">
        <v>20.980978260869566</v>
      </c>
      <c r="Q253" s="31">
        <v>20.980978260869566</v>
      </c>
      <c r="R253" s="31">
        <v>0</v>
      </c>
      <c r="S253" s="31">
        <v>61.165760869565219</v>
      </c>
      <c r="T253" s="31">
        <v>55.516304347826086</v>
      </c>
      <c r="U253" s="31">
        <v>5.6494565217391308</v>
      </c>
      <c r="V253" s="31">
        <v>0</v>
      </c>
      <c r="W253" s="31">
        <v>0</v>
      </c>
      <c r="X253" s="31">
        <v>0</v>
      </c>
      <c r="Y253" s="31">
        <v>0</v>
      </c>
      <c r="Z253" s="31">
        <v>0</v>
      </c>
      <c r="AA253" s="31">
        <v>0</v>
      </c>
      <c r="AB253" s="31">
        <v>0</v>
      </c>
      <c r="AC253" s="31">
        <v>0</v>
      </c>
      <c r="AD253" s="31">
        <v>0</v>
      </c>
      <c r="AE253" s="31">
        <v>0</v>
      </c>
      <c r="AF253" t="s">
        <v>73</v>
      </c>
      <c r="AG253" s="32">
        <v>7</v>
      </c>
      <c r="AH253"/>
    </row>
    <row r="254" spans="1:34" x14ac:dyDescent="0.25">
      <c r="A254" t="s">
        <v>1231</v>
      </c>
      <c r="B254" t="s">
        <v>744</v>
      </c>
      <c r="C254" t="s">
        <v>895</v>
      </c>
      <c r="D254" t="s">
        <v>1165</v>
      </c>
      <c r="E254" s="31">
        <v>15.630434782608695</v>
      </c>
      <c r="F254" s="31">
        <v>4.2005702364394999</v>
      </c>
      <c r="G254" s="31">
        <v>3.8378233657858138</v>
      </c>
      <c r="H254" s="31">
        <v>0.90809457579972186</v>
      </c>
      <c r="I254" s="31">
        <v>0.54534770514603614</v>
      </c>
      <c r="J254" s="31">
        <v>65.656739130434786</v>
      </c>
      <c r="K254" s="31">
        <v>59.986847826086958</v>
      </c>
      <c r="L254" s="31">
        <v>14.193913043478261</v>
      </c>
      <c r="M254" s="31">
        <v>8.5240217391304345</v>
      </c>
      <c r="N254" s="31">
        <v>0</v>
      </c>
      <c r="O254" s="31">
        <v>5.6698913043478258</v>
      </c>
      <c r="P254" s="31">
        <v>17.197826086956521</v>
      </c>
      <c r="Q254" s="31">
        <v>17.197826086956521</v>
      </c>
      <c r="R254" s="31">
        <v>0</v>
      </c>
      <c r="S254" s="31">
        <v>34.265000000000001</v>
      </c>
      <c r="T254" s="31">
        <v>34.265000000000001</v>
      </c>
      <c r="U254" s="31">
        <v>0</v>
      </c>
      <c r="V254" s="31">
        <v>0</v>
      </c>
      <c r="W254" s="31">
        <v>0</v>
      </c>
      <c r="X254" s="31">
        <v>0</v>
      </c>
      <c r="Y254" s="31">
        <v>0</v>
      </c>
      <c r="Z254" s="31">
        <v>0</v>
      </c>
      <c r="AA254" s="31">
        <v>0</v>
      </c>
      <c r="AB254" s="31">
        <v>0</v>
      </c>
      <c r="AC254" s="31">
        <v>0</v>
      </c>
      <c r="AD254" s="31">
        <v>0</v>
      </c>
      <c r="AE254" s="31">
        <v>0</v>
      </c>
      <c r="AF254" t="s">
        <v>318</v>
      </c>
      <c r="AG254" s="32">
        <v>7</v>
      </c>
      <c r="AH254"/>
    </row>
    <row r="255" spans="1:34" x14ac:dyDescent="0.25">
      <c r="A255" t="s">
        <v>1231</v>
      </c>
      <c r="B255" t="s">
        <v>566</v>
      </c>
      <c r="C255" t="s">
        <v>992</v>
      </c>
      <c r="D255" t="s">
        <v>1206</v>
      </c>
      <c r="E255" s="31">
        <v>38.804347826086953</v>
      </c>
      <c r="F255" s="31">
        <v>3.3021708683473396</v>
      </c>
      <c r="G255" s="31">
        <v>3.1730392156862752</v>
      </c>
      <c r="H255" s="31">
        <v>1.1661064425770309</v>
      </c>
      <c r="I255" s="31">
        <v>1.0369747899159665</v>
      </c>
      <c r="J255" s="31">
        <v>128.13858695652175</v>
      </c>
      <c r="K255" s="31">
        <v>123.12771739130436</v>
      </c>
      <c r="L255" s="31">
        <v>45.25</v>
      </c>
      <c r="M255" s="31">
        <v>40.239130434782609</v>
      </c>
      <c r="N255" s="31">
        <v>0.22826086956521738</v>
      </c>
      <c r="O255" s="31">
        <v>4.7826086956521738</v>
      </c>
      <c r="P255" s="31">
        <v>11.024456521739131</v>
      </c>
      <c r="Q255" s="31">
        <v>11.024456521739131</v>
      </c>
      <c r="R255" s="31">
        <v>0</v>
      </c>
      <c r="S255" s="31">
        <v>71.864130434782609</v>
      </c>
      <c r="T255" s="31">
        <v>66.581521739130437</v>
      </c>
      <c r="U255" s="31">
        <v>0</v>
      </c>
      <c r="V255" s="31">
        <v>5.2826086956521738</v>
      </c>
      <c r="W255" s="31">
        <v>4.7907608695652169</v>
      </c>
      <c r="X255" s="31">
        <v>0.92119565217391308</v>
      </c>
      <c r="Y255" s="31">
        <v>0.22826086956521738</v>
      </c>
      <c r="Z255" s="31">
        <v>0</v>
      </c>
      <c r="AA255" s="31">
        <v>0.40760869565217389</v>
      </c>
      <c r="AB255" s="31">
        <v>0</v>
      </c>
      <c r="AC255" s="31">
        <v>3.2336956521739131</v>
      </c>
      <c r="AD255" s="31">
        <v>0</v>
      </c>
      <c r="AE255" s="31">
        <v>0</v>
      </c>
      <c r="AF255" t="s">
        <v>137</v>
      </c>
      <c r="AG255" s="32">
        <v>7</v>
      </c>
      <c r="AH255"/>
    </row>
    <row r="256" spans="1:34" x14ac:dyDescent="0.25">
      <c r="A256" t="s">
        <v>1231</v>
      </c>
      <c r="B256" t="s">
        <v>655</v>
      </c>
      <c r="C256" t="s">
        <v>878</v>
      </c>
      <c r="D256" t="s">
        <v>1138</v>
      </c>
      <c r="E256" s="31">
        <v>34.282608695652172</v>
      </c>
      <c r="F256" s="31">
        <v>2.9973493975903609</v>
      </c>
      <c r="G256" s="31">
        <v>2.8375523145212425</v>
      </c>
      <c r="H256" s="31">
        <v>0.47776791376030425</v>
      </c>
      <c r="I256" s="31">
        <v>0.31797083069118565</v>
      </c>
      <c r="J256" s="31">
        <v>102.7569565217391</v>
      </c>
      <c r="K256" s="31">
        <v>97.278695652173894</v>
      </c>
      <c r="L256" s="31">
        <v>16.379130434782603</v>
      </c>
      <c r="M256" s="31">
        <v>10.900869565217386</v>
      </c>
      <c r="N256" s="31">
        <v>0</v>
      </c>
      <c r="O256" s="31">
        <v>5.4782608695652177</v>
      </c>
      <c r="P256" s="31">
        <v>19.285652173913046</v>
      </c>
      <c r="Q256" s="31">
        <v>19.285652173913046</v>
      </c>
      <c r="R256" s="31">
        <v>0</v>
      </c>
      <c r="S256" s="31">
        <v>67.092173913043453</v>
      </c>
      <c r="T256" s="31">
        <v>67.092173913043453</v>
      </c>
      <c r="U256" s="31">
        <v>0</v>
      </c>
      <c r="V256" s="31">
        <v>0</v>
      </c>
      <c r="W256" s="31">
        <v>16.984130434782607</v>
      </c>
      <c r="X256" s="31">
        <v>1.2593478260869566</v>
      </c>
      <c r="Y256" s="31">
        <v>0</v>
      </c>
      <c r="Z256" s="31">
        <v>0</v>
      </c>
      <c r="AA256" s="31">
        <v>0</v>
      </c>
      <c r="AB256" s="31">
        <v>0</v>
      </c>
      <c r="AC256" s="31">
        <v>15.72478260869565</v>
      </c>
      <c r="AD256" s="31">
        <v>0</v>
      </c>
      <c r="AE256" s="31">
        <v>0</v>
      </c>
      <c r="AF256" t="s">
        <v>227</v>
      </c>
      <c r="AG256" s="32">
        <v>7</v>
      </c>
      <c r="AH256"/>
    </row>
    <row r="257" spans="1:34" x14ac:dyDescent="0.25">
      <c r="A257" t="s">
        <v>1231</v>
      </c>
      <c r="B257" t="s">
        <v>702</v>
      </c>
      <c r="C257" t="s">
        <v>939</v>
      </c>
      <c r="D257" t="s">
        <v>1174</v>
      </c>
      <c r="E257" s="31">
        <v>120.10869565217391</v>
      </c>
      <c r="F257" s="31">
        <v>4.4103909502262448</v>
      </c>
      <c r="G257" s="31">
        <v>4.1149945701357478</v>
      </c>
      <c r="H257" s="31">
        <v>0.75820180995475128</v>
      </c>
      <c r="I257" s="31">
        <v>0.46280542986425349</v>
      </c>
      <c r="J257" s="31">
        <v>529.72630434782616</v>
      </c>
      <c r="K257" s="31">
        <v>494.24663043478267</v>
      </c>
      <c r="L257" s="31">
        <v>91.066630434782624</v>
      </c>
      <c r="M257" s="31">
        <v>55.58695652173914</v>
      </c>
      <c r="N257" s="31">
        <v>30.56663043478261</v>
      </c>
      <c r="O257" s="31">
        <v>4.9130434782608692</v>
      </c>
      <c r="P257" s="31">
        <v>89.066413043478292</v>
      </c>
      <c r="Q257" s="31">
        <v>89.066413043478292</v>
      </c>
      <c r="R257" s="31">
        <v>0</v>
      </c>
      <c r="S257" s="31">
        <v>349.59326086956526</v>
      </c>
      <c r="T257" s="31">
        <v>325.52576086956526</v>
      </c>
      <c r="U257" s="31">
        <v>12.13684782608696</v>
      </c>
      <c r="V257" s="31">
        <v>11.930652173913042</v>
      </c>
      <c r="W257" s="31">
        <v>96.493695652173912</v>
      </c>
      <c r="X257" s="31">
        <v>3.0760869565217392</v>
      </c>
      <c r="Y257" s="31">
        <v>0</v>
      </c>
      <c r="Z257" s="31">
        <v>0</v>
      </c>
      <c r="AA257" s="31">
        <v>1.5163043478260869</v>
      </c>
      <c r="AB257" s="31">
        <v>0</v>
      </c>
      <c r="AC257" s="31">
        <v>91.901304347826084</v>
      </c>
      <c r="AD257" s="31">
        <v>0</v>
      </c>
      <c r="AE257" s="31">
        <v>0</v>
      </c>
      <c r="AF257" t="s">
        <v>274</v>
      </c>
      <c r="AG257" s="32">
        <v>7</v>
      </c>
      <c r="AH257"/>
    </row>
    <row r="258" spans="1:34" x14ac:dyDescent="0.25">
      <c r="A258" t="s">
        <v>1231</v>
      </c>
      <c r="B258" t="s">
        <v>670</v>
      </c>
      <c r="C258" t="s">
        <v>895</v>
      </c>
      <c r="D258" t="s">
        <v>1165</v>
      </c>
      <c r="E258" s="31">
        <v>56.652173913043477</v>
      </c>
      <c r="F258" s="31">
        <v>3.3075959324635451</v>
      </c>
      <c r="G258" s="31">
        <v>3.082154643131235</v>
      </c>
      <c r="H258" s="31">
        <v>0.75060437452033757</v>
      </c>
      <c r="I258" s="31">
        <v>0.5799405218726017</v>
      </c>
      <c r="J258" s="31">
        <v>187.38249999999996</v>
      </c>
      <c r="K258" s="31">
        <v>174.61076086956518</v>
      </c>
      <c r="L258" s="31">
        <v>42.523369565217386</v>
      </c>
      <c r="M258" s="31">
        <v>32.854891304347824</v>
      </c>
      <c r="N258" s="31">
        <v>7.5163043478260869</v>
      </c>
      <c r="O258" s="31">
        <v>2.152173913043478</v>
      </c>
      <c r="P258" s="31">
        <v>11.856521739130436</v>
      </c>
      <c r="Q258" s="31">
        <v>8.753260869565219</v>
      </c>
      <c r="R258" s="31">
        <v>3.1032608695652173</v>
      </c>
      <c r="S258" s="31">
        <v>133.00260869565216</v>
      </c>
      <c r="T258" s="31">
        <v>120.05967391304345</v>
      </c>
      <c r="U258" s="31">
        <v>0</v>
      </c>
      <c r="V258" s="31">
        <v>12.942934782608695</v>
      </c>
      <c r="W258" s="31">
        <v>31.72684782608696</v>
      </c>
      <c r="X258" s="31">
        <v>7.6519565217391303</v>
      </c>
      <c r="Y258" s="31">
        <v>0.21195652173913043</v>
      </c>
      <c r="Z258" s="31">
        <v>1.0217391304347827</v>
      </c>
      <c r="AA258" s="31">
        <v>5.6975000000000007</v>
      </c>
      <c r="AB258" s="31">
        <v>0.66847826086956519</v>
      </c>
      <c r="AC258" s="31">
        <v>16.475217391304351</v>
      </c>
      <c r="AD258" s="31">
        <v>0</v>
      </c>
      <c r="AE258" s="31">
        <v>0</v>
      </c>
      <c r="AF258" t="s">
        <v>242</v>
      </c>
      <c r="AG258" s="32">
        <v>7</v>
      </c>
      <c r="AH258"/>
    </row>
    <row r="259" spans="1:34" x14ac:dyDescent="0.25">
      <c r="A259" t="s">
        <v>1231</v>
      </c>
      <c r="B259" t="s">
        <v>815</v>
      </c>
      <c r="C259" t="s">
        <v>895</v>
      </c>
      <c r="D259" t="s">
        <v>1165</v>
      </c>
      <c r="E259" s="31">
        <v>21.673913043478262</v>
      </c>
      <c r="F259" s="31">
        <v>4.3349197592778337</v>
      </c>
      <c r="G259" s="31">
        <v>3.8504663991975927</v>
      </c>
      <c r="H259" s="31">
        <v>1.6486960882647943</v>
      </c>
      <c r="I259" s="31">
        <v>1.1642427281845538</v>
      </c>
      <c r="J259" s="31">
        <v>93.954673913043479</v>
      </c>
      <c r="K259" s="31">
        <v>83.454673913043479</v>
      </c>
      <c r="L259" s="31">
        <v>35.733695652173914</v>
      </c>
      <c r="M259" s="31">
        <v>25.233695652173914</v>
      </c>
      <c r="N259" s="31">
        <v>4.9456521739130439</v>
      </c>
      <c r="O259" s="31">
        <v>5.5543478260869561</v>
      </c>
      <c r="P259" s="31">
        <v>5.3206521739130439</v>
      </c>
      <c r="Q259" s="31">
        <v>5.3206521739130439</v>
      </c>
      <c r="R259" s="31">
        <v>0</v>
      </c>
      <c r="S259" s="31">
        <v>52.900326086956518</v>
      </c>
      <c r="T259" s="31">
        <v>41.005434782608695</v>
      </c>
      <c r="U259" s="31">
        <v>0</v>
      </c>
      <c r="V259" s="31">
        <v>11.894891304347825</v>
      </c>
      <c r="W259" s="31">
        <v>5.2228260869565215</v>
      </c>
      <c r="X259" s="31">
        <v>0</v>
      </c>
      <c r="Y259" s="31">
        <v>0</v>
      </c>
      <c r="Z259" s="31">
        <v>0</v>
      </c>
      <c r="AA259" s="31">
        <v>0</v>
      </c>
      <c r="AB259" s="31">
        <v>0</v>
      </c>
      <c r="AC259" s="31">
        <v>5.2228260869565215</v>
      </c>
      <c r="AD259" s="31">
        <v>0</v>
      </c>
      <c r="AE259" s="31">
        <v>0</v>
      </c>
      <c r="AF259" t="s">
        <v>389</v>
      </c>
      <c r="AG259" s="32">
        <v>7</v>
      </c>
      <c r="AH259"/>
    </row>
    <row r="260" spans="1:34" x14ac:dyDescent="0.25">
      <c r="A260" t="s">
        <v>1231</v>
      </c>
      <c r="B260" t="s">
        <v>609</v>
      </c>
      <c r="C260" t="s">
        <v>1018</v>
      </c>
      <c r="D260" t="s">
        <v>1158</v>
      </c>
      <c r="E260" s="31">
        <v>35.695652173913047</v>
      </c>
      <c r="F260" s="31">
        <v>4.0121802679658947</v>
      </c>
      <c r="G260" s="31">
        <v>3.7116321559074295</v>
      </c>
      <c r="H260" s="31">
        <v>0.61426613885505477</v>
      </c>
      <c r="I260" s="31">
        <v>0.46939707673568815</v>
      </c>
      <c r="J260" s="31">
        <v>143.21739130434781</v>
      </c>
      <c r="K260" s="31">
        <v>132.4891304347826</v>
      </c>
      <c r="L260" s="31">
        <v>21.926630434782609</v>
      </c>
      <c r="M260" s="31">
        <v>16.755434782608695</v>
      </c>
      <c r="N260" s="31">
        <v>0.11684782608695653</v>
      </c>
      <c r="O260" s="31">
        <v>5.0543478260869561</v>
      </c>
      <c r="P260" s="31">
        <v>30.616847826086957</v>
      </c>
      <c r="Q260" s="31">
        <v>25.059782608695652</v>
      </c>
      <c r="R260" s="31">
        <v>5.5570652173913047</v>
      </c>
      <c r="S260" s="31">
        <v>90.673913043478265</v>
      </c>
      <c r="T260" s="31">
        <v>87</v>
      </c>
      <c r="U260" s="31">
        <v>2.5815217391304346</v>
      </c>
      <c r="V260" s="31">
        <v>1.0923913043478262</v>
      </c>
      <c r="W260" s="31">
        <v>0</v>
      </c>
      <c r="X260" s="31">
        <v>0</v>
      </c>
      <c r="Y260" s="31">
        <v>0</v>
      </c>
      <c r="Z260" s="31">
        <v>0</v>
      </c>
      <c r="AA260" s="31">
        <v>0</v>
      </c>
      <c r="AB260" s="31">
        <v>0</v>
      </c>
      <c r="AC260" s="31">
        <v>0</v>
      </c>
      <c r="AD260" s="31">
        <v>0</v>
      </c>
      <c r="AE260" s="31">
        <v>0</v>
      </c>
      <c r="AF260" t="s">
        <v>181</v>
      </c>
      <c r="AG260" s="32">
        <v>7</v>
      </c>
      <c r="AH260"/>
    </row>
    <row r="261" spans="1:34" x14ac:dyDescent="0.25">
      <c r="A261" t="s">
        <v>1231</v>
      </c>
      <c r="B261" t="s">
        <v>559</v>
      </c>
      <c r="C261" t="s">
        <v>990</v>
      </c>
      <c r="D261" t="s">
        <v>1194</v>
      </c>
      <c r="E261" s="31">
        <v>51.684782608695649</v>
      </c>
      <c r="F261" s="31">
        <v>3.5391314405888541</v>
      </c>
      <c r="G261" s="31">
        <v>3.1042607781282863</v>
      </c>
      <c r="H261" s="31">
        <v>0.63156256572029423</v>
      </c>
      <c r="I261" s="31">
        <v>0.41476971608832786</v>
      </c>
      <c r="J261" s="31">
        <v>182.91923913043479</v>
      </c>
      <c r="K261" s="31">
        <v>160.44304347826088</v>
      </c>
      <c r="L261" s="31">
        <v>32.642173913043464</v>
      </c>
      <c r="M261" s="31">
        <v>21.437282608695639</v>
      </c>
      <c r="N261" s="31">
        <v>5.5554347826086961</v>
      </c>
      <c r="O261" s="31">
        <v>5.6494565217391308</v>
      </c>
      <c r="P261" s="31">
        <v>44.763478260869562</v>
      </c>
      <c r="Q261" s="31">
        <v>33.49217391304348</v>
      </c>
      <c r="R261" s="31">
        <v>11.271304347826085</v>
      </c>
      <c r="S261" s="31">
        <v>105.51358695652175</v>
      </c>
      <c r="T261" s="31">
        <v>97.971195652173918</v>
      </c>
      <c r="U261" s="31">
        <v>0</v>
      </c>
      <c r="V261" s="31">
        <v>7.5423913043478255</v>
      </c>
      <c r="W261" s="31">
        <v>0</v>
      </c>
      <c r="X261" s="31">
        <v>0</v>
      </c>
      <c r="Y261" s="31">
        <v>0</v>
      </c>
      <c r="Z261" s="31">
        <v>0</v>
      </c>
      <c r="AA261" s="31">
        <v>0</v>
      </c>
      <c r="AB261" s="31">
        <v>0</v>
      </c>
      <c r="AC261" s="31">
        <v>0</v>
      </c>
      <c r="AD261" s="31">
        <v>0</v>
      </c>
      <c r="AE261" s="31">
        <v>0</v>
      </c>
      <c r="AF261" t="s">
        <v>130</v>
      </c>
      <c r="AG261" s="32">
        <v>7</v>
      </c>
      <c r="AH261"/>
    </row>
    <row r="262" spans="1:34" x14ac:dyDescent="0.25">
      <c r="A262" t="s">
        <v>1231</v>
      </c>
      <c r="B262" t="s">
        <v>798</v>
      </c>
      <c r="C262" t="s">
        <v>908</v>
      </c>
      <c r="D262" t="s">
        <v>1173</v>
      </c>
      <c r="E262" s="31">
        <v>45.130434782608695</v>
      </c>
      <c r="F262" s="31">
        <v>3.1748434489402704</v>
      </c>
      <c r="G262" s="31">
        <v>2.825850192678228</v>
      </c>
      <c r="H262" s="31">
        <v>0.71186897880539501</v>
      </c>
      <c r="I262" s="31">
        <v>0.5044894026974952</v>
      </c>
      <c r="J262" s="31">
        <v>143.28206521739133</v>
      </c>
      <c r="K262" s="31">
        <v>127.53184782608699</v>
      </c>
      <c r="L262" s="31">
        <v>32.126956521739132</v>
      </c>
      <c r="M262" s="31">
        <v>22.767826086956521</v>
      </c>
      <c r="N262" s="31">
        <v>3.6610869565217392</v>
      </c>
      <c r="O262" s="31">
        <v>5.6980434782608684</v>
      </c>
      <c r="P262" s="31">
        <v>25.00032608695652</v>
      </c>
      <c r="Q262" s="31">
        <v>18.609239130434784</v>
      </c>
      <c r="R262" s="31">
        <v>6.3910869565217379</v>
      </c>
      <c r="S262" s="31">
        <v>86.154782608695683</v>
      </c>
      <c r="T262" s="31">
        <v>84.221739130434813</v>
      </c>
      <c r="U262" s="31">
        <v>0</v>
      </c>
      <c r="V262" s="31">
        <v>1.9330434782608696</v>
      </c>
      <c r="W262" s="31">
        <v>7.5019565217391309</v>
      </c>
      <c r="X262" s="31">
        <v>0.11597826086956521</v>
      </c>
      <c r="Y262" s="31">
        <v>0</v>
      </c>
      <c r="Z262" s="31">
        <v>0</v>
      </c>
      <c r="AA262" s="31">
        <v>0.46032608695652166</v>
      </c>
      <c r="AB262" s="31">
        <v>0</v>
      </c>
      <c r="AC262" s="31">
        <v>6.9256521739130443</v>
      </c>
      <c r="AD262" s="31">
        <v>0</v>
      </c>
      <c r="AE262" s="31">
        <v>0</v>
      </c>
      <c r="AF262" t="s">
        <v>372</v>
      </c>
      <c r="AG262" s="32">
        <v>7</v>
      </c>
      <c r="AH262"/>
    </row>
    <row r="263" spans="1:34" x14ac:dyDescent="0.25">
      <c r="A263" t="s">
        <v>1231</v>
      </c>
      <c r="B263" t="s">
        <v>455</v>
      </c>
      <c r="C263" t="s">
        <v>891</v>
      </c>
      <c r="D263" t="s">
        <v>1174</v>
      </c>
      <c r="E263" s="31">
        <v>77.978260869565219</v>
      </c>
      <c r="F263" s="31">
        <v>3.4277948146083075</v>
      </c>
      <c r="G263" s="31">
        <v>3.2626846947309733</v>
      </c>
      <c r="H263" s="31">
        <v>0.68008224142737683</v>
      </c>
      <c r="I263" s="31">
        <v>0.51497212155004191</v>
      </c>
      <c r="J263" s="31">
        <v>267.29347826086956</v>
      </c>
      <c r="K263" s="31">
        <v>254.41847826086959</v>
      </c>
      <c r="L263" s="31">
        <v>53.03163043478262</v>
      </c>
      <c r="M263" s="31">
        <v>40.15663043478262</v>
      </c>
      <c r="N263" s="31">
        <v>8.0923913043478262</v>
      </c>
      <c r="O263" s="31">
        <v>4.7826086956521738</v>
      </c>
      <c r="P263" s="31">
        <v>40.280434782608694</v>
      </c>
      <c r="Q263" s="31">
        <v>40.280434782608694</v>
      </c>
      <c r="R263" s="31">
        <v>0</v>
      </c>
      <c r="S263" s="31">
        <v>173.98141304347828</v>
      </c>
      <c r="T263" s="31">
        <v>150.52163043478262</v>
      </c>
      <c r="U263" s="31">
        <v>0</v>
      </c>
      <c r="V263" s="31">
        <v>23.459782608695654</v>
      </c>
      <c r="W263" s="31">
        <v>135.32695652173916</v>
      </c>
      <c r="X263" s="31">
        <v>14.004673913043479</v>
      </c>
      <c r="Y263" s="31">
        <v>0</v>
      </c>
      <c r="Z263" s="31">
        <v>0</v>
      </c>
      <c r="AA263" s="31">
        <v>34.612826086956524</v>
      </c>
      <c r="AB263" s="31">
        <v>0</v>
      </c>
      <c r="AC263" s="31">
        <v>78.750760869565241</v>
      </c>
      <c r="AD263" s="31">
        <v>0</v>
      </c>
      <c r="AE263" s="31">
        <v>7.9586956521739127</v>
      </c>
      <c r="AF263" t="s">
        <v>25</v>
      </c>
      <c r="AG263" s="32">
        <v>7</v>
      </c>
      <c r="AH263"/>
    </row>
    <row r="264" spans="1:34" x14ac:dyDescent="0.25">
      <c r="A264" t="s">
        <v>1231</v>
      </c>
      <c r="B264" t="s">
        <v>546</v>
      </c>
      <c r="C264" t="s">
        <v>982</v>
      </c>
      <c r="D264" t="s">
        <v>1203</v>
      </c>
      <c r="E264" s="31">
        <v>75.097826086956516</v>
      </c>
      <c r="F264" s="31">
        <v>3.164444926906933</v>
      </c>
      <c r="G264" s="31">
        <v>3.0811477782602403</v>
      </c>
      <c r="H264" s="31">
        <v>0.35942972933854395</v>
      </c>
      <c r="I264" s="31">
        <v>0.28532349109856714</v>
      </c>
      <c r="J264" s="31">
        <v>237.64293478260868</v>
      </c>
      <c r="K264" s="31">
        <v>231.38749999999999</v>
      </c>
      <c r="L264" s="31">
        <v>26.992391304347827</v>
      </c>
      <c r="M264" s="31">
        <v>21.427173913043479</v>
      </c>
      <c r="N264" s="31">
        <v>0</v>
      </c>
      <c r="O264" s="31">
        <v>5.5652173913043477</v>
      </c>
      <c r="P264" s="31">
        <v>41.004782608695635</v>
      </c>
      <c r="Q264" s="31">
        <v>40.314565217391284</v>
      </c>
      <c r="R264" s="31">
        <v>0.69021739130434778</v>
      </c>
      <c r="S264" s="31">
        <v>169.64576086956521</v>
      </c>
      <c r="T264" s="31">
        <v>132.13956521739129</v>
      </c>
      <c r="U264" s="31">
        <v>0.8957608695652175</v>
      </c>
      <c r="V264" s="31">
        <v>36.610434782608706</v>
      </c>
      <c r="W264" s="31">
        <v>80.601304347826073</v>
      </c>
      <c r="X264" s="31">
        <v>7.2256521739130433</v>
      </c>
      <c r="Y264" s="31">
        <v>0</v>
      </c>
      <c r="Z264" s="31">
        <v>0</v>
      </c>
      <c r="AA264" s="31">
        <v>6.9371739130434777</v>
      </c>
      <c r="AB264" s="31">
        <v>0</v>
      </c>
      <c r="AC264" s="31">
        <v>66.438478260869559</v>
      </c>
      <c r="AD264" s="31">
        <v>0</v>
      </c>
      <c r="AE264" s="31">
        <v>0</v>
      </c>
      <c r="AF264" t="s">
        <v>117</v>
      </c>
      <c r="AG264" s="32">
        <v>7</v>
      </c>
      <c r="AH264"/>
    </row>
    <row r="265" spans="1:34" x14ac:dyDescent="0.25">
      <c r="A265" t="s">
        <v>1231</v>
      </c>
      <c r="B265" t="s">
        <v>600</v>
      </c>
      <c r="C265" t="s">
        <v>966</v>
      </c>
      <c r="D265" t="s">
        <v>1197</v>
      </c>
      <c r="E265" s="31">
        <v>31.989130434782609</v>
      </c>
      <c r="F265" s="31">
        <v>3.5561501868841314</v>
      </c>
      <c r="G265" s="31">
        <v>3.2774379884471627</v>
      </c>
      <c r="H265" s="31">
        <v>0.56031260618416578</v>
      </c>
      <c r="I265" s="31">
        <v>0.30912334352701321</v>
      </c>
      <c r="J265" s="31">
        <v>113.75815217391303</v>
      </c>
      <c r="K265" s="31">
        <v>104.84239130434783</v>
      </c>
      <c r="L265" s="31">
        <v>17.923913043478262</v>
      </c>
      <c r="M265" s="31">
        <v>9.8885869565217384</v>
      </c>
      <c r="N265" s="31">
        <v>3.0570652173913042</v>
      </c>
      <c r="O265" s="31">
        <v>4.9782608695652177</v>
      </c>
      <c r="P265" s="31">
        <v>23.095108695652172</v>
      </c>
      <c r="Q265" s="31">
        <v>22.214673913043477</v>
      </c>
      <c r="R265" s="31">
        <v>0.88043478260869568</v>
      </c>
      <c r="S265" s="31">
        <v>72.739130434782609</v>
      </c>
      <c r="T265" s="31">
        <v>61.635869565217391</v>
      </c>
      <c r="U265" s="31">
        <v>3.1875</v>
      </c>
      <c r="V265" s="31">
        <v>7.9157608695652177</v>
      </c>
      <c r="W265" s="31">
        <v>0</v>
      </c>
      <c r="X265" s="31">
        <v>0</v>
      </c>
      <c r="Y265" s="31">
        <v>0</v>
      </c>
      <c r="Z265" s="31">
        <v>0</v>
      </c>
      <c r="AA265" s="31">
        <v>0</v>
      </c>
      <c r="AB265" s="31">
        <v>0</v>
      </c>
      <c r="AC265" s="31">
        <v>0</v>
      </c>
      <c r="AD265" s="31">
        <v>0</v>
      </c>
      <c r="AE265" s="31">
        <v>0</v>
      </c>
      <c r="AF265" t="s">
        <v>172</v>
      </c>
      <c r="AG265" s="32">
        <v>7</v>
      </c>
      <c r="AH265"/>
    </row>
    <row r="266" spans="1:34" x14ac:dyDescent="0.25">
      <c r="A266" t="s">
        <v>1231</v>
      </c>
      <c r="B266" t="s">
        <v>819</v>
      </c>
      <c r="C266" t="s">
        <v>1060</v>
      </c>
      <c r="D266" t="s">
        <v>1210</v>
      </c>
      <c r="E266" s="31">
        <v>33.891304347826086</v>
      </c>
      <c r="F266" s="31">
        <v>4.4347305965362427</v>
      </c>
      <c r="G266" s="31">
        <v>4.0011193072482367</v>
      </c>
      <c r="H266" s="31">
        <v>1.081895445798589</v>
      </c>
      <c r="I266" s="31">
        <v>0.64828415651058369</v>
      </c>
      <c r="J266" s="31">
        <v>150.29880434782612</v>
      </c>
      <c r="K266" s="31">
        <v>135.60315217391306</v>
      </c>
      <c r="L266" s="31">
        <v>36.666847826086958</v>
      </c>
      <c r="M266" s="31">
        <v>21.971195652173911</v>
      </c>
      <c r="N266" s="31">
        <v>9.2173913043478262</v>
      </c>
      <c r="O266" s="31">
        <v>5.4782608695652177</v>
      </c>
      <c r="P266" s="31">
        <v>25.155543478260871</v>
      </c>
      <c r="Q266" s="31">
        <v>25.155543478260871</v>
      </c>
      <c r="R266" s="31">
        <v>0</v>
      </c>
      <c r="S266" s="31">
        <v>88.476413043478274</v>
      </c>
      <c r="T266" s="31">
        <v>82.371521739130444</v>
      </c>
      <c r="U266" s="31">
        <v>0</v>
      </c>
      <c r="V266" s="31">
        <v>6.1048913043478255</v>
      </c>
      <c r="W266" s="31">
        <v>0.56521739130434778</v>
      </c>
      <c r="X266" s="31">
        <v>0</v>
      </c>
      <c r="Y266" s="31">
        <v>0</v>
      </c>
      <c r="Z266" s="31">
        <v>0</v>
      </c>
      <c r="AA266" s="31">
        <v>0</v>
      </c>
      <c r="AB266" s="31">
        <v>0</v>
      </c>
      <c r="AC266" s="31">
        <v>0.56521739130434778</v>
      </c>
      <c r="AD266" s="31">
        <v>0</v>
      </c>
      <c r="AE266" s="31">
        <v>0</v>
      </c>
      <c r="AF266" t="s">
        <v>393</v>
      </c>
      <c r="AG266" s="32">
        <v>7</v>
      </c>
      <c r="AH266"/>
    </row>
    <row r="267" spans="1:34" x14ac:dyDescent="0.25">
      <c r="A267" t="s">
        <v>1231</v>
      </c>
      <c r="B267" t="s">
        <v>467</v>
      </c>
      <c r="C267" t="s">
        <v>871</v>
      </c>
      <c r="D267" t="s">
        <v>1159</v>
      </c>
      <c r="E267" s="31">
        <v>38.793478260869563</v>
      </c>
      <c r="F267" s="31">
        <v>2.8690921826842253</v>
      </c>
      <c r="G267" s="31">
        <v>2.2862958811992153</v>
      </c>
      <c r="H267" s="31">
        <v>0.40163070888203978</v>
      </c>
      <c r="I267" s="31">
        <v>0.25593163351078735</v>
      </c>
      <c r="J267" s="31">
        <v>111.3020652173913</v>
      </c>
      <c r="K267" s="31">
        <v>88.693369565217381</v>
      </c>
      <c r="L267" s="31">
        <v>15.580652173913043</v>
      </c>
      <c r="M267" s="31">
        <v>9.9284782608695643</v>
      </c>
      <c r="N267" s="31">
        <v>0</v>
      </c>
      <c r="O267" s="31">
        <v>5.6521739130434785</v>
      </c>
      <c r="P267" s="31">
        <v>39.753152173913037</v>
      </c>
      <c r="Q267" s="31">
        <v>22.796630434782607</v>
      </c>
      <c r="R267" s="31">
        <v>16.956521739130434</v>
      </c>
      <c r="S267" s="31">
        <v>55.968260869565221</v>
      </c>
      <c r="T267" s="31">
        <v>40.245434782608697</v>
      </c>
      <c r="U267" s="31">
        <v>0</v>
      </c>
      <c r="V267" s="31">
        <v>15.722826086956522</v>
      </c>
      <c r="W267" s="31">
        <v>0.17391304347826086</v>
      </c>
      <c r="X267" s="31">
        <v>0.17391304347826086</v>
      </c>
      <c r="Y267" s="31">
        <v>0</v>
      </c>
      <c r="Z267" s="31">
        <v>0</v>
      </c>
      <c r="AA267" s="31">
        <v>0</v>
      </c>
      <c r="AB267" s="31">
        <v>0</v>
      </c>
      <c r="AC267" s="31">
        <v>0</v>
      </c>
      <c r="AD267" s="31">
        <v>0</v>
      </c>
      <c r="AE267" s="31">
        <v>0</v>
      </c>
      <c r="AF267" t="s">
        <v>37</v>
      </c>
      <c r="AG267" s="32">
        <v>7</v>
      </c>
      <c r="AH267"/>
    </row>
    <row r="268" spans="1:34" x14ac:dyDescent="0.25">
      <c r="A268" t="s">
        <v>1231</v>
      </c>
      <c r="B268" t="s">
        <v>507</v>
      </c>
      <c r="C268" t="s">
        <v>870</v>
      </c>
      <c r="D268" t="s">
        <v>1194</v>
      </c>
      <c r="E268" s="31">
        <v>31.021739130434781</v>
      </c>
      <c r="F268" s="31">
        <v>2.8538472319551511</v>
      </c>
      <c r="G268" s="31">
        <v>2.7105360896986688</v>
      </c>
      <c r="H268" s="31">
        <v>0.43781009110021019</v>
      </c>
      <c r="I268" s="31">
        <v>0.29449894884372807</v>
      </c>
      <c r="J268" s="31">
        <v>88.531304347826094</v>
      </c>
      <c r="K268" s="31">
        <v>84.085543478260874</v>
      </c>
      <c r="L268" s="31">
        <v>13.581630434782607</v>
      </c>
      <c r="M268" s="31">
        <v>9.1358695652173907</v>
      </c>
      <c r="N268" s="31">
        <v>0</v>
      </c>
      <c r="O268" s="31">
        <v>4.4457608695652171</v>
      </c>
      <c r="P268" s="31">
        <v>25.81717391304349</v>
      </c>
      <c r="Q268" s="31">
        <v>25.81717391304349</v>
      </c>
      <c r="R268" s="31">
        <v>0</v>
      </c>
      <c r="S268" s="31">
        <v>49.132499999999993</v>
      </c>
      <c r="T268" s="31">
        <v>43.635326086956518</v>
      </c>
      <c r="U268" s="31">
        <v>0</v>
      </c>
      <c r="V268" s="31">
        <v>5.4971739130434782</v>
      </c>
      <c r="W268" s="31">
        <v>45.949673913043476</v>
      </c>
      <c r="X268" s="31">
        <v>8.4510869565217384</v>
      </c>
      <c r="Y268" s="31">
        <v>0</v>
      </c>
      <c r="Z268" s="31">
        <v>0</v>
      </c>
      <c r="AA268" s="31">
        <v>13.920326086956523</v>
      </c>
      <c r="AB268" s="31">
        <v>0</v>
      </c>
      <c r="AC268" s="31">
        <v>18.081086956521741</v>
      </c>
      <c r="AD268" s="31">
        <v>0</v>
      </c>
      <c r="AE268" s="31">
        <v>5.4971739130434782</v>
      </c>
      <c r="AF268" t="s">
        <v>78</v>
      </c>
      <c r="AG268" s="32">
        <v>7</v>
      </c>
      <c r="AH268"/>
    </row>
    <row r="269" spans="1:34" x14ac:dyDescent="0.25">
      <c r="A269" t="s">
        <v>1231</v>
      </c>
      <c r="B269" t="s">
        <v>433</v>
      </c>
      <c r="C269" t="s">
        <v>910</v>
      </c>
      <c r="D269" t="s">
        <v>1142</v>
      </c>
      <c r="E269" s="31">
        <v>52.956521739130437</v>
      </c>
      <c r="F269" s="31">
        <v>4.7382984400656794</v>
      </c>
      <c r="G269" s="31">
        <v>4.5213444170771737</v>
      </c>
      <c r="H269" s="31">
        <v>1.0763587848932676</v>
      </c>
      <c r="I269" s="31">
        <v>0.859404761904762</v>
      </c>
      <c r="J269" s="31">
        <v>250.92380434782598</v>
      </c>
      <c r="K269" s="31">
        <v>239.43467391304338</v>
      </c>
      <c r="L269" s="31">
        <v>57.000217391304353</v>
      </c>
      <c r="M269" s="31">
        <v>45.511086956521744</v>
      </c>
      <c r="N269" s="31">
        <v>5.75</v>
      </c>
      <c r="O269" s="31">
        <v>5.7391304347826084</v>
      </c>
      <c r="P269" s="31">
        <v>30.426413043478256</v>
      </c>
      <c r="Q269" s="31">
        <v>30.426413043478256</v>
      </c>
      <c r="R269" s="31">
        <v>0</v>
      </c>
      <c r="S269" s="31">
        <v>163.49717391304338</v>
      </c>
      <c r="T269" s="31">
        <v>162.53978260869556</v>
      </c>
      <c r="U269" s="31">
        <v>0</v>
      </c>
      <c r="V269" s="31">
        <v>0.95739130434782604</v>
      </c>
      <c r="W269" s="31">
        <v>9.2391304347826081E-2</v>
      </c>
      <c r="X269" s="31">
        <v>9.2391304347826081E-2</v>
      </c>
      <c r="Y269" s="31">
        <v>0</v>
      </c>
      <c r="Z269" s="31">
        <v>0</v>
      </c>
      <c r="AA269" s="31">
        <v>0</v>
      </c>
      <c r="AB269" s="31">
        <v>0</v>
      </c>
      <c r="AC269" s="31">
        <v>0</v>
      </c>
      <c r="AD269" s="31">
        <v>0</v>
      </c>
      <c r="AE269" s="31">
        <v>0</v>
      </c>
      <c r="AF269" t="s">
        <v>3</v>
      </c>
      <c r="AG269" s="32">
        <v>7</v>
      </c>
      <c r="AH269"/>
    </row>
    <row r="270" spans="1:34" x14ac:dyDescent="0.25">
      <c r="A270" t="s">
        <v>1231</v>
      </c>
      <c r="B270" t="s">
        <v>832</v>
      </c>
      <c r="C270" t="s">
        <v>853</v>
      </c>
      <c r="D270" t="s">
        <v>1173</v>
      </c>
      <c r="E270" s="31">
        <v>38.75</v>
      </c>
      <c r="F270" s="31">
        <v>3.6742636746143056</v>
      </c>
      <c r="G270" s="31">
        <v>3.5249649368863953</v>
      </c>
      <c r="H270" s="31">
        <v>0.69614305750350636</v>
      </c>
      <c r="I270" s="31">
        <v>0.54684431977559611</v>
      </c>
      <c r="J270" s="31">
        <v>142.37771739130434</v>
      </c>
      <c r="K270" s="31">
        <v>136.59239130434781</v>
      </c>
      <c r="L270" s="31">
        <v>26.975543478260871</v>
      </c>
      <c r="M270" s="31">
        <v>21.190217391304348</v>
      </c>
      <c r="N270" s="31">
        <v>0.91576086956521741</v>
      </c>
      <c r="O270" s="31">
        <v>4.8695652173913047</v>
      </c>
      <c r="P270" s="31">
        <v>29.396739130434781</v>
      </c>
      <c r="Q270" s="31">
        <v>29.396739130434781</v>
      </c>
      <c r="R270" s="31">
        <v>0</v>
      </c>
      <c r="S270" s="31">
        <v>86.005434782608688</v>
      </c>
      <c r="T270" s="31">
        <v>84.855978260869563</v>
      </c>
      <c r="U270" s="31">
        <v>0</v>
      </c>
      <c r="V270" s="31">
        <v>1.1494565217391304</v>
      </c>
      <c r="W270" s="31">
        <v>6.1358695652173916</v>
      </c>
      <c r="X270" s="31">
        <v>1.6141304347826086</v>
      </c>
      <c r="Y270" s="31">
        <v>0.91576086956521741</v>
      </c>
      <c r="Z270" s="31">
        <v>0</v>
      </c>
      <c r="AA270" s="31">
        <v>0</v>
      </c>
      <c r="AB270" s="31">
        <v>0</v>
      </c>
      <c r="AC270" s="31">
        <v>3.6059782608695654</v>
      </c>
      <c r="AD270" s="31">
        <v>0</v>
      </c>
      <c r="AE270" s="31">
        <v>0</v>
      </c>
      <c r="AF270" t="s">
        <v>406</v>
      </c>
      <c r="AG270" s="32">
        <v>7</v>
      </c>
      <c r="AH270"/>
    </row>
    <row r="271" spans="1:34" x14ac:dyDescent="0.25">
      <c r="A271" t="s">
        <v>1231</v>
      </c>
      <c r="B271" t="s">
        <v>680</v>
      </c>
      <c r="C271" t="s">
        <v>873</v>
      </c>
      <c r="D271" t="s">
        <v>1177</v>
      </c>
      <c r="E271" s="31">
        <v>47.021739130434781</v>
      </c>
      <c r="F271" s="31">
        <v>3.5772653721682848</v>
      </c>
      <c r="G271" s="31">
        <v>3.4604137771613499</v>
      </c>
      <c r="H271" s="31">
        <v>0.53126444752658353</v>
      </c>
      <c r="I271" s="31">
        <v>0.41441285251964866</v>
      </c>
      <c r="J271" s="31">
        <v>168.20923913043478</v>
      </c>
      <c r="K271" s="31">
        <v>162.71467391304347</v>
      </c>
      <c r="L271" s="31">
        <v>24.980978260869566</v>
      </c>
      <c r="M271" s="31">
        <v>19.486413043478262</v>
      </c>
      <c r="N271" s="31">
        <v>0.53804347826086951</v>
      </c>
      <c r="O271" s="31">
        <v>4.9565217391304346</v>
      </c>
      <c r="P271" s="31">
        <v>29.258152173913043</v>
      </c>
      <c r="Q271" s="31">
        <v>29.258152173913043</v>
      </c>
      <c r="R271" s="31">
        <v>0</v>
      </c>
      <c r="S271" s="31">
        <v>113.97010869565217</v>
      </c>
      <c r="T271" s="31">
        <v>113.97010869565217</v>
      </c>
      <c r="U271" s="31">
        <v>0</v>
      </c>
      <c r="V271" s="31">
        <v>0</v>
      </c>
      <c r="W271" s="31">
        <v>12.913043478260871</v>
      </c>
      <c r="X271" s="31">
        <v>1.3505434782608696</v>
      </c>
      <c r="Y271" s="31">
        <v>0.53804347826086951</v>
      </c>
      <c r="Z271" s="31">
        <v>0</v>
      </c>
      <c r="AA271" s="31">
        <v>0.59782608695652173</v>
      </c>
      <c r="AB271" s="31">
        <v>0</v>
      </c>
      <c r="AC271" s="31">
        <v>10.426630434782609</v>
      </c>
      <c r="AD271" s="31">
        <v>0</v>
      </c>
      <c r="AE271" s="31">
        <v>0</v>
      </c>
      <c r="AF271" t="s">
        <v>252</v>
      </c>
      <c r="AG271" s="32">
        <v>7</v>
      </c>
      <c r="AH271"/>
    </row>
    <row r="272" spans="1:34" x14ac:dyDescent="0.25">
      <c r="A272" t="s">
        <v>1231</v>
      </c>
      <c r="B272" t="s">
        <v>527</v>
      </c>
      <c r="C272" t="s">
        <v>974</v>
      </c>
      <c r="D272" t="s">
        <v>1168</v>
      </c>
      <c r="E272" s="31">
        <v>38.956521739130437</v>
      </c>
      <c r="F272" s="31">
        <v>3.1527120535714284</v>
      </c>
      <c r="G272" s="31">
        <v>3.0572460937499999</v>
      </c>
      <c r="H272" s="31">
        <v>0.60882812499999994</v>
      </c>
      <c r="I272" s="31">
        <v>0.51336216517857136</v>
      </c>
      <c r="J272" s="31">
        <v>122.81869565217391</v>
      </c>
      <c r="K272" s="31">
        <v>119.09967391304347</v>
      </c>
      <c r="L272" s="31">
        <v>23.717826086956521</v>
      </c>
      <c r="M272" s="31">
        <v>19.998804347826084</v>
      </c>
      <c r="N272" s="31">
        <v>3.31141304347826</v>
      </c>
      <c r="O272" s="31">
        <v>0.40760869565217389</v>
      </c>
      <c r="P272" s="31">
        <v>13.61152173913044</v>
      </c>
      <c r="Q272" s="31">
        <v>13.61152173913044</v>
      </c>
      <c r="R272" s="31">
        <v>0</v>
      </c>
      <c r="S272" s="31">
        <v>85.489347826086956</v>
      </c>
      <c r="T272" s="31">
        <v>48.4304347826087</v>
      </c>
      <c r="U272" s="31">
        <v>0</v>
      </c>
      <c r="V272" s="31">
        <v>37.058913043478256</v>
      </c>
      <c r="W272" s="31">
        <v>2.9340217391304351</v>
      </c>
      <c r="X272" s="31">
        <v>0</v>
      </c>
      <c r="Y272" s="31">
        <v>0</v>
      </c>
      <c r="Z272" s="31">
        <v>0</v>
      </c>
      <c r="AA272" s="31">
        <v>0</v>
      </c>
      <c r="AB272" s="31">
        <v>0</v>
      </c>
      <c r="AC272" s="31">
        <v>2.9340217391304351</v>
      </c>
      <c r="AD272" s="31">
        <v>0</v>
      </c>
      <c r="AE272" s="31">
        <v>0</v>
      </c>
      <c r="AF272" t="s">
        <v>98</v>
      </c>
      <c r="AG272" s="32">
        <v>7</v>
      </c>
      <c r="AH272"/>
    </row>
    <row r="273" spans="1:34" x14ac:dyDescent="0.25">
      <c r="A273" t="s">
        <v>1231</v>
      </c>
      <c r="B273" t="s">
        <v>624</v>
      </c>
      <c r="C273" t="s">
        <v>1033</v>
      </c>
      <c r="D273" t="s">
        <v>1175</v>
      </c>
      <c r="E273" s="31">
        <v>52.771739130434781</v>
      </c>
      <c r="F273" s="31">
        <v>3.450026776519052</v>
      </c>
      <c r="G273" s="31">
        <v>3.0914788877445929</v>
      </c>
      <c r="H273" s="31">
        <v>0.57512873326467562</v>
      </c>
      <c r="I273" s="31">
        <v>0.40247167868177142</v>
      </c>
      <c r="J273" s="31">
        <v>182.06391304347824</v>
      </c>
      <c r="K273" s="31">
        <v>163.14271739130433</v>
      </c>
      <c r="L273" s="31">
        <v>30.350543478260867</v>
      </c>
      <c r="M273" s="31">
        <v>21.239130434782609</v>
      </c>
      <c r="N273" s="31">
        <v>4.2201086956521738</v>
      </c>
      <c r="O273" s="31">
        <v>4.8913043478260869</v>
      </c>
      <c r="P273" s="31">
        <v>42.494565217391298</v>
      </c>
      <c r="Q273" s="31">
        <v>32.684782608695649</v>
      </c>
      <c r="R273" s="31">
        <v>9.8097826086956523</v>
      </c>
      <c r="S273" s="31">
        <v>109.21880434782609</v>
      </c>
      <c r="T273" s="31">
        <v>100.84510869565217</v>
      </c>
      <c r="U273" s="31">
        <v>6.0340217391304352</v>
      </c>
      <c r="V273" s="31">
        <v>2.339673913043478</v>
      </c>
      <c r="W273" s="31">
        <v>11.559782608695652</v>
      </c>
      <c r="X273" s="31">
        <v>0</v>
      </c>
      <c r="Y273" s="31">
        <v>6.25E-2</v>
      </c>
      <c r="Z273" s="31">
        <v>0</v>
      </c>
      <c r="AA273" s="31">
        <v>0.94293478260869568</v>
      </c>
      <c r="AB273" s="31">
        <v>4.3478260869565216E-2</v>
      </c>
      <c r="AC273" s="31">
        <v>10.510869565217391</v>
      </c>
      <c r="AD273" s="31">
        <v>0</v>
      </c>
      <c r="AE273" s="31">
        <v>0</v>
      </c>
      <c r="AF273" t="s">
        <v>196</v>
      </c>
      <c r="AG273" s="32">
        <v>7</v>
      </c>
      <c r="AH273"/>
    </row>
    <row r="274" spans="1:34" x14ac:dyDescent="0.25">
      <c r="A274" t="s">
        <v>1231</v>
      </c>
      <c r="B274" t="s">
        <v>580</v>
      </c>
      <c r="C274" t="s">
        <v>999</v>
      </c>
      <c r="D274" t="s">
        <v>1137</v>
      </c>
      <c r="E274" s="31">
        <v>45.347826086956523</v>
      </c>
      <c r="F274" s="31">
        <v>2.9417186001917548</v>
      </c>
      <c r="G274" s="31">
        <v>2.9150335570469799</v>
      </c>
      <c r="H274" s="31">
        <v>0.31765580057526366</v>
      </c>
      <c r="I274" s="31">
        <v>0.290970757430489</v>
      </c>
      <c r="J274" s="31">
        <v>133.40054347826089</v>
      </c>
      <c r="K274" s="31">
        <v>132.19043478260869</v>
      </c>
      <c r="L274" s="31">
        <v>14.405000000000001</v>
      </c>
      <c r="M274" s="31">
        <v>13.194891304347827</v>
      </c>
      <c r="N274" s="31">
        <v>0</v>
      </c>
      <c r="O274" s="31">
        <v>1.2101086956521738</v>
      </c>
      <c r="P274" s="31">
        <v>32.801413043478249</v>
      </c>
      <c r="Q274" s="31">
        <v>32.801413043478249</v>
      </c>
      <c r="R274" s="31">
        <v>0</v>
      </c>
      <c r="S274" s="31">
        <v>86.194130434782636</v>
      </c>
      <c r="T274" s="31">
        <v>86.112500000000026</v>
      </c>
      <c r="U274" s="31">
        <v>0</v>
      </c>
      <c r="V274" s="31">
        <v>8.1630434782608688E-2</v>
      </c>
      <c r="W274" s="31">
        <v>53.258369565217393</v>
      </c>
      <c r="X274" s="31">
        <v>5.7042391304347824</v>
      </c>
      <c r="Y274" s="31">
        <v>0</v>
      </c>
      <c r="Z274" s="31">
        <v>0.94923913043478259</v>
      </c>
      <c r="AA274" s="31">
        <v>18.396956521739131</v>
      </c>
      <c r="AB274" s="31">
        <v>0</v>
      </c>
      <c r="AC274" s="31">
        <v>28.207934782608696</v>
      </c>
      <c r="AD274" s="31">
        <v>0</v>
      </c>
      <c r="AE274" s="31">
        <v>0</v>
      </c>
      <c r="AF274" t="s">
        <v>152</v>
      </c>
      <c r="AG274" s="32">
        <v>7</v>
      </c>
      <c r="AH274"/>
    </row>
    <row r="275" spans="1:34" x14ac:dyDescent="0.25">
      <c r="A275" t="s">
        <v>1231</v>
      </c>
      <c r="B275" t="s">
        <v>468</v>
      </c>
      <c r="C275" t="s">
        <v>929</v>
      </c>
      <c r="D275" t="s">
        <v>1184</v>
      </c>
      <c r="E275" s="31">
        <v>25.804347826086957</v>
      </c>
      <c r="F275" s="31">
        <v>3.2361836562763271</v>
      </c>
      <c r="G275" s="31">
        <v>3.0803285593934291</v>
      </c>
      <c r="H275" s="31">
        <v>0.66379106992417858</v>
      </c>
      <c r="I275" s="31">
        <v>0.50793597304128058</v>
      </c>
      <c r="J275" s="31">
        <v>83.507608695652181</v>
      </c>
      <c r="K275" s="31">
        <v>79.485869565217399</v>
      </c>
      <c r="L275" s="31">
        <v>17.128695652173914</v>
      </c>
      <c r="M275" s="31">
        <v>13.106956521739132</v>
      </c>
      <c r="N275" s="31">
        <v>0</v>
      </c>
      <c r="O275" s="31">
        <v>4.0217391304347823</v>
      </c>
      <c r="P275" s="31">
        <v>19.545760869565214</v>
      </c>
      <c r="Q275" s="31">
        <v>19.545760869565214</v>
      </c>
      <c r="R275" s="31">
        <v>0</v>
      </c>
      <c r="S275" s="31">
        <v>46.833152173913049</v>
      </c>
      <c r="T275" s="31">
        <v>46.560108695652183</v>
      </c>
      <c r="U275" s="31">
        <v>0.16913043478260872</v>
      </c>
      <c r="V275" s="31">
        <v>0.10391304347826087</v>
      </c>
      <c r="W275" s="31">
        <v>6.3613043478260867</v>
      </c>
      <c r="X275" s="31">
        <v>0.29347826086956524</v>
      </c>
      <c r="Y275" s="31">
        <v>0</v>
      </c>
      <c r="Z275" s="31">
        <v>0</v>
      </c>
      <c r="AA275" s="31">
        <v>1.8663043478260868</v>
      </c>
      <c r="AB275" s="31">
        <v>0</v>
      </c>
      <c r="AC275" s="31">
        <v>4.2015217391304347</v>
      </c>
      <c r="AD275" s="31">
        <v>0</v>
      </c>
      <c r="AE275" s="31">
        <v>0</v>
      </c>
      <c r="AF275" t="s">
        <v>38</v>
      </c>
      <c r="AG275" s="32">
        <v>7</v>
      </c>
      <c r="AH275"/>
    </row>
    <row r="276" spans="1:34" x14ac:dyDescent="0.25">
      <c r="A276" t="s">
        <v>1231</v>
      </c>
      <c r="B276" t="s">
        <v>603</v>
      </c>
      <c r="C276" t="s">
        <v>926</v>
      </c>
      <c r="D276" t="s">
        <v>1131</v>
      </c>
      <c r="E276" s="31">
        <v>39.75</v>
      </c>
      <c r="F276" s="31">
        <v>3.6400738310090235</v>
      </c>
      <c r="G276" s="31">
        <v>3.3612250478534316</v>
      </c>
      <c r="H276" s="31">
        <v>0.5915367787804211</v>
      </c>
      <c r="I276" s="31">
        <v>0.3524063439978124</v>
      </c>
      <c r="J276" s="31">
        <v>144.69293478260869</v>
      </c>
      <c r="K276" s="31">
        <v>133.60869565217391</v>
      </c>
      <c r="L276" s="31">
        <v>23.513586956521738</v>
      </c>
      <c r="M276" s="31">
        <v>14.008152173913043</v>
      </c>
      <c r="N276" s="31">
        <v>4.125</v>
      </c>
      <c r="O276" s="31">
        <v>5.3804347826086953</v>
      </c>
      <c r="P276" s="31">
        <v>29.994565217391305</v>
      </c>
      <c r="Q276" s="31">
        <v>28.415760869565219</v>
      </c>
      <c r="R276" s="31">
        <v>1.5788043478260869</v>
      </c>
      <c r="S276" s="31">
        <v>91.184782608695642</v>
      </c>
      <c r="T276" s="31">
        <v>87.8125</v>
      </c>
      <c r="U276" s="31">
        <v>2.1711956521739131</v>
      </c>
      <c r="V276" s="31">
        <v>1.201086956521739</v>
      </c>
      <c r="W276" s="31">
        <v>0</v>
      </c>
      <c r="X276" s="31">
        <v>0</v>
      </c>
      <c r="Y276" s="31">
        <v>0</v>
      </c>
      <c r="Z276" s="31">
        <v>0</v>
      </c>
      <c r="AA276" s="31">
        <v>0</v>
      </c>
      <c r="AB276" s="31">
        <v>0</v>
      </c>
      <c r="AC276" s="31">
        <v>0</v>
      </c>
      <c r="AD276" s="31">
        <v>0</v>
      </c>
      <c r="AE276" s="31">
        <v>0</v>
      </c>
      <c r="AF276" t="s">
        <v>175</v>
      </c>
      <c r="AG276" s="32">
        <v>7</v>
      </c>
      <c r="AH276"/>
    </row>
    <row r="277" spans="1:34" x14ac:dyDescent="0.25">
      <c r="A277" t="s">
        <v>1231</v>
      </c>
      <c r="B277" t="s">
        <v>551</v>
      </c>
      <c r="C277" t="s">
        <v>862</v>
      </c>
      <c r="D277" t="s">
        <v>1204</v>
      </c>
      <c r="E277" s="31">
        <v>30.847826086956523</v>
      </c>
      <c r="F277" s="31">
        <v>5.6729105003523612</v>
      </c>
      <c r="G277" s="31">
        <v>5.510317124735729</v>
      </c>
      <c r="H277" s="31">
        <v>1.5025052854122616</v>
      </c>
      <c r="I277" s="31">
        <v>1.33991190979563</v>
      </c>
      <c r="J277" s="31">
        <v>174.99695652173915</v>
      </c>
      <c r="K277" s="31">
        <v>169.9813043478261</v>
      </c>
      <c r="L277" s="31">
        <v>46.349021739130421</v>
      </c>
      <c r="M277" s="31">
        <v>41.333369565217374</v>
      </c>
      <c r="N277" s="31">
        <v>4.8089130434782614</v>
      </c>
      <c r="O277" s="31">
        <v>0.20673913043478259</v>
      </c>
      <c r="P277" s="31">
        <v>28.700434782608703</v>
      </c>
      <c r="Q277" s="31">
        <v>28.700434782608703</v>
      </c>
      <c r="R277" s="31">
        <v>0</v>
      </c>
      <c r="S277" s="31">
        <v>99.947500000000034</v>
      </c>
      <c r="T277" s="31">
        <v>99.947500000000034</v>
      </c>
      <c r="U277" s="31">
        <v>0</v>
      </c>
      <c r="V277" s="31">
        <v>0</v>
      </c>
      <c r="W277" s="31">
        <v>39.563260869565205</v>
      </c>
      <c r="X277" s="31">
        <v>0.1358695652173913</v>
      </c>
      <c r="Y277" s="31">
        <v>0</v>
      </c>
      <c r="Z277" s="31">
        <v>0</v>
      </c>
      <c r="AA277" s="31">
        <v>0</v>
      </c>
      <c r="AB277" s="31">
        <v>0</v>
      </c>
      <c r="AC277" s="31">
        <v>39.427391304347815</v>
      </c>
      <c r="AD277" s="31">
        <v>0</v>
      </c>
      <c r="AE277" s="31">
        <v>0</v>
      </c>
      <c r="AF277" t="s">
        <v>122</v>
      </c>
      <c r="AG277" s="32">
        <v>7</v>
      </c>
      <c r="AH277"/>
    </row>
    <row r="278" spans="1:34" x14ac:dyDescent="0.25">
      <c r="A278" t="s">
        <v>1231</v>
      </c>
      <c r="B278" t="s">
        <v>461</v>
      </c>
      <c r="C278" t="s">
        <v>925</v>
      </c>
      <c r="D278" t="s">
        <v>1157</v>
      </c>
      <c r="E278" s="31">
        <v>32.576086956521742</v>
      </c>
      <c r="F278" s="31">
        <v>3.5458191524858194</v>
      </c>
      <c r="G278" s="31">
        <v>3.1843810477143815</v>
      </c>
      <c r="H278" s="31">
        <v>0.68688688688688671</v>
      </c>
      <c r="I278" s="31">
        <v>0.3254487821154487</v>
      </c>
      <c r="J278" s="31">
        <v>115.50891304347827</v>
      </c>
      <c r="K278" s="31">
        <v>103.73467391304349</v>
      </c>
      <c r="L278" s="31">
        <v>22.376086956521736</v>
      </c>
      <c r="M278" s="31">
        <v>10.601847826086955</v>
      </c>
      <c r="N278" s="31">
        <v>6.7994565217391303</v>
      </c>
      <c r="O278" s="31">
        <v>4.9747826086956515</v>
      </c>
      <c r="P278" s="31">
        <v>25.971304347826088</v>
      </c>
      <c r="Q278" s="31">
        <v>25.971304347826088</v>
      </c>
      <c r="R278" s="31">
        <v>0</v>
      </c>
      <c r="S278" s="31">
        <v>67.16152173913045</v>
      </c>
      <c r="T278" s="31">
        <v>55.240000000000009</v>
      </c>
      <c r="U278" s="31">
        <v>2.2882608695652173</v>
      </c>
      <c r="V278" s="31">
        <v>9.6332608695652162</v>
      </c>
      <c r="W278" s="31">
        <v>14.630434782608695</v>
      </c>
      <c r="X278" s="31">
        <v>0</v>
      </c>
      <c r="Y278" s="31">
        <v>0</v>
      </c>
      <c r="Z278" s="31">
        <v>0</v>
      </c>
      <c r="AA278" s="31">
        <v>3</v>
      </c>
      <c r="AB278" s="31">
        <v>0</v>
      </c>
      <c r="AC278" s="31">
        <v>11.630434782608695</v>
      </c>
      <c r="AD278" s="31">
        <v>0</v>
      </c>
      <c r="AE278" s="31">
        <v>0</v>
      </c>
      <c r="AF278" t="s">
        <v>31</v>
      </c>
      <c r="AG278" s="32">
        <v>7</v>
      </c>
      <c r="AH278"/>
    </row>
    <row r="279" spans="1:34" x14ac:dyDescent="0.25">
      <c r="A279" t="s">
        <v>1231</v>
      </c>
      <c r="B279" t="s">
        <v>799</v>
      </c>
      <c r="C279" t="s">
        <v>982</v>
      </c>
      <c r="D279" t="s">
        <v>1203</v>
      </c>
      <c r="E279" s="31">
        <v>56.815217391304351</v>
      </c>
      <c r="F279" s="31">
        <v>3.0958408264779025</v>
      </c>
      <c r="G279" s="31">
        <v>3.0958408264779025</v>
      </c>
      <c r="H279" s="31">
        <v>0.35601683566099102</v>
      </c>
      <c r="I279" s="31">
        <v>0.35601683566099102</v>
      </c>
      <c r="J279" s="31">
        <v>175.89086956521737</v>
      </c>
      <c r="K279" s="31">
        <v>175.89086956521737</v>
      </c>
      <c r="L279" s="31">
        <v>20.22717391304348</v>
      </c>
      <c r="M279" s="31">
        <v>20.22717391304348</v>
      </c>
      <c r="N279" s="31">
        <v>0</v>
      </c>
      <c r="O279" s="31">
        <v>0</v>
      </c>
      <c r="P279" s="31">
        <v>34.366847826086953</v>
      </c>
      <c r="Q279" s="31">
        <v>34.366847826086953</v>
      </c>
      <c r="R279" s="31">
        <v>0</v>
      </c>
      <c r="S279" s="31">
        <v>121.29684782608693</v>
      </c>
      <c r="T279" s="31">
        <v>121.29684782608693</v>
      </c>
      <c r="U279" s="31">
        <v>0</v>
      </c>
      <c r="V279" s="31">
        <v>0</v>
      </c>
      <c r="W279" s="31">
        <v>30.74</v>
      </c>
      <c r="X279" s="31">
        <v>0.71195652173913049</v>
      </c>
      <c r="Y279" s="31">
        <v>0</v>
      </c>
      <c r="Z279" s="31">
        <v>0</v>
      </c>
      <c r="AA279" s="31">
        <v>15.624130434782609</v>
      </c>
      <c r="AB279" s="31">
        <v>0</v>
      </c>
      <c r="AC279" s="31">
        <v>14.403913043478259</v>
      </c>
      <c r="AD279" s="31">
        <v>0</v>
      </c>
      <c r="AE279" s="31">
        <v>0</v>
      </c>
      <c r="AF279" t="s">
        <v>373</v>
      </c>
      <c r="AG279" s="32">
        <v>7</v>
      </c>
      <c r="AH279"/>
    </row>
    <row r="280" spans="1:34" x14ac:dyDescent="0.25">
      <c r="A280" t="s">
        <v>1231</v>
      </c>
      <c r="B280" t="s">
        <v>789</v>
      </c>
      <c r="C280" t="s">
        <v>901</v>
      </c>
      <c r="D280" t="s">
        <v>1183</v>
      </c>
      <c r="E280" s="31">
        <v>36.847826086956523</v>
      </c>
      <c r="F280" s="31">
        <v>4.2098141592920344</v>
      </c>
      <c r="G280" s="31">
        <v>3.8125840707964587</v>
      </c>
      <c r="H280" s="31">
        <v>0.76155752212389394</v>
      </c>
      <c r="I280" s="31">
        <v>0.51697935103244841</v>
      </c>
      <c r="J280" s="31">
        <v>155.12249999999997</v>
      </c>
      <c r="K280" s="31">
        <v>140.48543478260865</v>
      </c>
      <c r="L280" s="31">
        <v>28.061739130434788</v>
      </c>
      <c r="M280" s="31">
        <v>19.049565217391308</v>
      </c>
      <c r="N280" s="31">
        <v>5.6526086956521757</v>
      </c>
      <c r="O280" s="31">
        <v>3.3595652173913035</v>
      </c>
      <c r="P280" s="31">
        <v>20.181195652173916</v>
      </c>
      <c r="Q280" s="31">
        <v>14.556304347826091</v>
      </c>
      <c r="R280" s="31">
        <v>5.624891304347825</v>
      </c>
      <c r="S280" s="31">
        <v>106.87956521739126</v>
      </c>
      <c r="T280" s="31">
        <v>106.87956521739126</v>
      </c>
      <c r="U280" s="31">
        <v>0</v>
      </c>
      <c r="V280" s="31">
        <v>0</v>
      </c>
      <c r="W280" s="31">
        <v>53.62173913043479</v>
      </c>
      <c r="X280" s="31">
        <v>5.4048913043478262</v>
      </c>
      <c r="Y280" s="31">
        <v>0</v>
      </c>
      <c r="Z280" s="31">
        <v>0</v>
      </c>
      <c r="AA280" s="31">
        <v>5.7728260869565196</v>
      </c>
      <c r="AB280" s="31">
        <v>0</v>
      </c>
      <c r="AC280" s="31">
        <v>42.444021739130442</v>
      </c>
      <c r="AD280" s="31">
        <v>0</v>
      </c>
      <c r="AE280" s="31">
        <v>0</v>
      </c>
      <c r="AF280" t="s">
        <v>363</v>
      </c>
      <c r="AG280" s="32">
        <v>7</v>
      </c>
      <c r="AH280"/>
    </row>
    <row r="281" spans="1:34" x14ac:dyDescent="0.25">
      <c r="A281" t="s">
        <v>1231</v>
      </c>
      <c r="B281" t="s">
        <v>846</v>
      </c>
      <c r="C281" t="s">
        <v>1022</v>
      </c>
      <c r="D281" t="s">
        <v>1214</v>
      </c>
      <c r="E281" s="31">
        <v>20.489130434782609</v>
      </c>
      <c r="F281" s="31">
        <v>4.9505305039787801</v>
      </c>
      <c r="G281" s="31">
        <v>4.7118037135278517</v>
      </c>
      <c r="H281" s="31">
        <v>1.3356763925729442</v>
      </c>
      <c r="I281" s="31">
        <v>1.096949602122016</v>
      </c>
      <c r="J281" s="31">
        <v>101.43206521739131</v>
      </c>
      <c r="K281" s="31">
        <v>96.540760869565219</v>
      </c>
      <c r="L281" s="31">
        <v>27.366847826086957</v>
      </c>
      <c r="M281" s="31">
        <v>22.475543478260871</v>
      </c>
      <c r="N281" s="31">
        <v>0</v>
      </c>
      <c r="O281" s="31">
        <v>4.8913043478260869</v>
      </c>
      <c r="P281" s="31">
        <v>12.706521739130435</v>
      </c>
      <c r="Q281" s="31">
        <v>12.706521739130435</v>
      </c>
      <c r="R281" s="31">
        <v>0</v>
      </c>
      <c r="S281" s="31">
        <v>61.358695652173914</v>
      </c>
      <c r="T281" s="31">
        <v>61.358695652173914</v>
      </c>
      <c r="U281" s="31">
        <v>0</v>
      </c>
      <c r="V281" s="31">
        <v>0</v>
      </c>
      <c r="W281" s="31">
        <v>0</v>
      </c>
      <c r="X281" s="31">
        <v>0</v>
      </c>
      <c r="Y281" s="31">
        <v>0</v>
      </c>
      <c r="Z281" s="31">
        <v>0</v>
      </c>
      <c r="AA281" s="31">
        <v>0</v>
      </c>
      <c r="AB281" s="31">
        <v>0</v>
      </c>
      <c r="AC281" s="31">
        <v>0</v>
      </c>
      <c r="AD281" s="31">
        <v>0</v>
      </c>
      <c r="AE281" s="31">
        <v>0</v>
      </c>
      <c r="AF281" t="s">
        <v>420</v>
      </c>
      <c r="AG281" s="32">
        <v>7</v>
      </c>
      <c r="AH281"/>
    </row>
    <row r="282" spans="1:34" x14ac:dyDescent="0.25">
      <c r="A282" t="s">
        <v>1231</v>
      </c>
      <c r="B282" t="s">
        <v>526</v>
      </c>
      <c r="C282" t="s">
        <v>973</v>
      </c>
      <c r="D282" t="s">
        <v>1199</v>
      </c>
      <c r="E282" s="31">
        <v>32.739130434782609</v>
      </c>
      <c r="F282" s="31">
        <v>3.1262184594953513</v>
      </c>
      <c r="G282" s="31">
        <v>2.9695119521912345</v>
      </c>
      <c r="H282" s="31">
        <v>0.4159561752988048</v>
      </c>
      <c r="I282" s="31">
        <v>0.25924966799468796</v>
      </c>
      <c r="J282" s="31">
        <v>102.34967391304346</v>
      </c>
      <c r="K282" s="31">
        <v>97.219239130434772</v>
      </c>
      <c r="L282" s="31">
        <v>13.618043478260871</v>
      </c>
      <c r="M282" s="31">
        <v>8.4876086956521757</v>
      </c>
      <c r="N282" s="31">
        <v>0</v>
      </c>
      <c r="O282" s="31">
        <v>5.1304347826086953</v>
      </c>
      <c r="P282" s="31">
        <v>31.762065217391307</v>
      </c>
      <c r="Q282" s="31">
        <v>31.762065217391307</v>
      </c>
      <c r="R282" s="31">
        <v>0</v>
      </c>
      <c r="S282" s="31">
        <v>56.969565217391285</v>
      </c>
      <c r="T282" s="31">
        <v>56.969565217391285</v>
      </c>
      <c r="U282" s="31">
        <v>0</v>
      </c>
      <c r="V282" s="31">
        <v>0</v>
      </c>
      <c r="W282" s="31">
        <v>12.438695652173912</v>
      </c>
      <c r="X282" s="31">
        <v>7.9386956521739132</v>
      </c>
      <c r="Y282" s="31">
        <v>0</v>
      </c>
      <c r="Z282" s="31">
        <v>0</v>
      </c>
      <c r="AA282" s="31">
        <v>4.5</v>
      </c>
      <c r="AB282" s="31">
        <v>0</v>
      </c>
      <c r="AC282" s="31">
        <v>0</v>
      </c>
      <c r="AD282" s="31">
        <v>0</v>
      </c>
      <c r="AE282" s="31">
        <v>0</v>
      </c>
      <c r="AF282" t="s">
        <v>97</v>
      </c>
      <c r="AG282" s="32">
        <v>7</v>
      </c>
      <c r="AH282"/>
    </row>
    <row r="283" spans="1:34" x14ac:dyDescent="0.25">
      <c r="A283" t="s">
        <v>1231</v>
      </c>
      <c r="B283" t="s">
        <v>605</v>
      </c>
      <c r="C283" t="s">
        <v>1015</v>
      </c>
      <c r="D283" t="s">
        <v>1184</v>
      </c>
      <c r="E283" s="31">
        <v>38.021739130434781</v>
      </c>
      <c r="F283" s="31">
        <v>3.7915237278444831</v>
      </c>
      <c r="G283" s="31">
        <v>3.4659090909090908</v>
      </c>
      <c r="H283" s="31">
        <v>0.63579188107489992</v>
      </c>
      <c r="I283" s="31">
        <v>0.45769010863350484</v>
      </c>
      <c r="J283" s="31">
        <v>144.16032608695653</v>
      </c>
      <c r="K283" s="31">
        <v>131.77989130434781</v>
      </c>
      <c r="L283" s="31">
        <v>24.173913043478258</v>
      </c>
      <c r="M283" s="31">
        <v>17.402173913043477</v>
      </c>
      <c r="N283" s="31">
        <v>1.6277173913043479</v>
      </c>
      <c r="O283" s="31">
        <v>5.1440217391304346</v>
      </c>
      <c r="P283" s="31">
        <v>31.165760869565219</v>
      </c>
      <c r="Q283" s="31">
        <v>25.557065217391305</v>
      </c>
      <c r="R283" s="31">
        <v>5.6086956521739131</v>
      </c>
      <c r="S283" s="31">
        <v>88.820652173913047</v>
      </c>
      <c r="T283" s="31">
        <v>84.986413043478265</v>
      </c>
      <c r="U283" s="31">
        <v>3.472826086956522</v>
      </c>
      <c r="V283" s="31">
        <v>0.36141304347826086</v>
      </c>
      <c r="W283" s="31">
        <v>28.654891304347828</v>
      </c>
      <c r="X283" s="31">
        <v>1.9972826086956521</v>
      </c>
      <c r="Y283" s="31">
        <v>0</v>
      </c>
      <c r="Z283" s="31">
        <v>0</v>
      </c>
      <c r="AA283" s="31">
        <v>8.6739130434782616</v>
      </c>
      <c r="AB283" s="31">
        <v>0</v>
      </c>
      <c r="AC283" s="31">
        <v>17.983695652173914</v>
      </c>
      <c r="AD283" s="31">
        <v>0</v>
      </c>
      <c r="AE283" s="31">
        <v>0</v>
      </c>
      <c r="AF283" t="s">
        <v>177</v>
      </c>
      <c r="AG283" s="32">
        <v>7</v>
      </c>
      <c r="AH283"/>
    </row>
    <row r="284" spans="1:34" x14ac:dyDescent="0.25">
      <c r="A284" t="s">
        <v>1231</v>
      </c>
      <c r="B284" t="s">
        <v>607</v>
      </c>
      <c r="C284" t="s">
        <v>868</v>
      </c>
      <c r="D284" t="s">
        <v>1148</v>
      </c>
      <c r="E284" s="31">
        <v>82.554347826086953</v>
      </c>
      <c r="F284" s="31">
        <v>3.2892969058591177</v>
      </c>
      <c r="G284" s="31">
        <v>3.1947281105990788</v>
      </c>
      <c r="H284" s="31">
        <v>0.48926925608953253</v>
      </c>
      <c r="I284" s="31">
        <v>0.39470046082949301</v>
      </c>
      <c r="J284" s="31">
        <v>271.54576086956519</v>
      </c>
      <c r="K284" s="31">
        <v>263.73869565217393</v>
      </c>
      <c r="L284" s="31">
        <v>40.391304347826079</v>
      </c>
      <c r="M284" s="31">
        <v>32.584239130434774</v>
      </c>
      <c r="N284" s="31">
        <v>0</v>
      </c>
      <c r="O284" s="31">
        <v>7.8070652173913047</v>
      </c>
      <c r="P284" s="31">
        <v>50.562065217391307</v>
      </c>
      <c r="Q284" s="31">
        <v>50.562065217391307</v>
      </c>
      <c r="R284" s="31">
        <v>0</v>
      </c>
      <c r="S284" s="31">
        <v>180.59239130434781</v>
      </c>
      <c r="T284" s="31">
        <v>163.39782608695651</v>
      </c>
      <c r="U284" s="31">
        <v>0</v>
      </c>
      <c r="V284" s="31">
        <v>17.194565217391304</v>
      </c>
      <c r="W284" s="31">
        <v>71.789891304347833</v>
      </c>
      <c r="X284" s="31">
        <v>6.1304347826086953</v>
      </c>
      <c r="Y284" s="31">
        <v>0</v>
      </c>
      <c r="Z284" s="31">
        <v>2.1548913043478262</v>
      </c>
      <c r="AA284" s="31">
        <v>20.380434782608695</v>
      </c>
      <c r="AB284" s="31">
        <v>0</v>
      </c>
      <c r="AC284" s="31">
        <v>39.607826086956521</v>
      </c>
      <c r="AD284" s="31">
        <v>0</v>
      </c>
      <c r="AE284" s="31">
        <v>3.5163043478260869</v>
      </c>
      <c r="AF284" t="s">
        <v>179</v>
      </c>
      <c r="AG284" s="32">
        <v>7</v>
      </c>
      <c r="AH284"/>
    </row>
    <row r="285" spans="1:34" x14ac:dyDescent="0.25">
      <c r="A285" t="s">
        <v>1231</v>
      </c>
      <c r="B285" t="s">
        <v>428</v>
      </c>
      <c r="C285" t="s">
        <v>867</v>
      </c>
      <c r="D285" t="s">
        <v>1120</v>
      </c>
      <c r="E285" s="31">
        <v>53.695652173913047</v>
      </c>
      <c r="F285" s="31">
        <v>2.4473866396761133</v>
      </c>
      <c r="G285" s="31">
        <v>2.342123481781377</v>
      </c>
      <c r="H285" s="31">
        <v>0.59553643724696359</v>
      </c>
      <c r="I285" s="31">
        <v>0.49027327935222675</v>
      </c>
      <c r="J285" s="31">
        <v>131.41402173913045</v>
      </c>
      <c r="K285" s="31">
        <v>125.76184782608698</v>
      </c>
      <c r="L285" s="31">
        <v>31.977717391304353</v>
      </c>
      <c r="M285" s="31">
        <v>26.325543478260872</v>
      </c>
      <c r="N285" s="31">
        <v>0</v>
      </c>
      <c r="O285" s="31">
        <v>5.6521739130434785</v>
      </c>
      <c r="P285" s="31">
        <v>19.613260869565217</v>
      </c>
      <c r="Q285" s="31">
        <v>19.613260869565217</v>
      </c>
      <c r="R285" s="31">
        <v>0</v>
      </c>
      <c r="S285" s="31">
        <v>79.823043478260885</v>
      </c>
      <c r="T285" s="31">
        <v>79.823043478260885</v>
      </c>
      <c r="U285" s="31">
        <v>0</v>
      </c>
      <c r="V285" s="31">
        <v>0</v>
      </c>
      <c r="W285" s="31">
        <v>0</v>
      </c>
      <c r="X285" s="31">
        <v>0</v>
      </c>
      <c r="Y285" s="31">
        <v>0</v>
      </c>
      <c r="Z285" s="31">
        <v>0</v>
      </c>
      <c r="AA285" s="31">
        <v>0</v>
      </c>
      <c r="AB285" s="31">
        <v>0</v>
      </c>
      <c r="AC285" s="31">
        <v>0</v>
      </c>
      <c r="AD285" s="31">
        <v>0</v>
      </c>
      <c r="AE285" s="31">
        <v>0</v>
      </c>
      <c r="AF285" t="s">
        <v>145</v>
      </c>
      <c r="AG285" s="32">
        <v>7</v>
      </c>
      <c r="AH285"/>
    </row>
    <row r="286" spans="1:34" x14ac:dyDescent="0.25">
      <c r="A286" t="s">
        <v>1231</v>
      </c>
      <c r="B286" t="s">
        <v>768</v>
      </c>
      <c r="C286" t="s">
        <v>1100</v>
      </c>
      <c r="D286" t="s">
        <v>1138</v>
      </c>
      <c r="E286" s="31">
        <v>24.25</v>
      </c>
      <c r="F286" s="31">
        <v>4.1874406095921106</v>
      </c>
      <c r="G286" s="31">
        <v>3.8684356790676824</v>
      </c>
      <c r="H286" s="31">
        <v>0.91133572389063211</v>
      </c>
      <c r="I286" s="31">
        <v>0.59838189152846266</v>
      </c>
      <c r="J286" s="31">
        <v>101.54543478260868</v>
      </c>
      <c r="K286" s="31">
        <v>93.809565217391295</v>
      </c>
      <c r="L286" s="31">
        <v>22.099891304347828</v>
      </c>
      <c r="M286" s="31">
        <v>14.510760869565219</v>
      </c>
      <c r="N286" s="31">
        <v>3.247391304347826</v>
      </c>
      <c r="O286" s="31">
        <v>4.3417391304347834</v>
      </c>
      <c r="P286" s="31">
        <v>9.3736956521739163</v>
      </c>
      <c r="Q286" s="31">
        <v>9.2269565217391332</v>
      </c>
      <c r="R286" s="31">
        <v>0.14673913043478262</v>
      </c>
      <c r="S286" s="31">
        <v>70.071847826086952</v>
      </c>
      <c r="T286" s="31">
        <v>55.571630434782598</v>
      </c>
      <c r="U286" s="31">
        <v>0</v>
      </c>
      <c r="V286" s="31">
        <v>14.500217391304352</v>
      </c>
      <c r="W286" s="31">
        <v>0</v>
      </c>
      <c r="X286" s="31">
        <v>0</v>
      </c>
      <c r="Y286" s="31">
        <v>0</v>
      </c>
      <c r="Z286" s="31">
        <v>0</v>
      </c>
      <c r="AA286" s="31">
        <v>0</v>
      </c>
      <c r="AB286" s="31">
        <v>0</v>
      </c>
      <c r="AC286" s="31">
        <v>0</v>
      </c>
      <c r="AD286" s="31">
        <v>0</v>
      </c>
      <c r="AE286" s="31">
        <v>0</v>
      </c>
      <c r="AF286" t="s">
        <v>342</v>
      </c>
      <c r="AG286" s="32">
        <v>7</v>
      </c>
      <c r="AH286"/>
    </row>
    <row r="287" spans="1:34" x14ac:dyDescent="0.25">
      <c r="A287" t="s">
        <v>1231</v>
      </c>
      <c r="B287" t="s">
        <v>511</v>
      </c>
      <c r="C287" t="s">
        <v>960</v>
      </c>
      <c r="D287" t="s">
        <v>1127</v>
      </c>
      <c r="E287" s="31">
        <v>38.760869565217391</v>
      </c>
      <c r="F287" s="31">
        <v>3.0932697700504761</v>
      </c>
      <c r="G287" s="31">
        <v>2.8173303421200222</v>
      </c>
      <c r="H287" s="31">
        <v>0.91712843522153653</v>
      </c>
      <c r="I287" s="31">
        <v>0.6411890072910823</v>
      </c>
      <c r="J287" s="31">
        <v>119.8978260869565</v>
      </c>
      <c r="K287" s="31">
        <v>109.20217391304347</v>
      </c>
      <c r="L287" s="31">
        <v>35.548695652173905</v>
      </c>
      <c r="M287" s="31">
        <v>24.853043478260865</v>
      </c>
      <c r="N287" s="31">
        <v>4.7826086956521738</v>
      </c>
      <c r="O287" s="31">
        <v>5.9130434782608692</v>
      </c>
      <c r="P287" s="31">
        <v>10.38054347826087</v>
      </c>
      <c r="Q287" s="31">
        <v>10.38054347826087</v>
      </c>
      <c r="R287" s="31">
        <v>0</v>
      </c>
      <c r="S287" s="31">
        <v>73.968586956521733</v>
      </c>
      <c r="T287" s="31">
        <v>64.196086956521739</v>
      </c>
      <c r="U287" s="31">
        <v>0</v>
      </c>
      <c r="V287" s="31">
        <v>9.7724999999999973</v>
      </c>
      <c r="W287" s="31">
        <v>22.006847826086958</v>
      </c>
      <c r="X287" s="31">
        <v>0</v>
      </c>
      <c r="Y287" s="31">
        <v>0</v>
      </c>
      <c r="Z287" s="31">
        <v>0</v>
      </c>
      <c r="AA287" s="31">
        <v>0.34413043478260874</v>
      </c>
      <c r="AB287" s="31">
        <v>0</v>
      </c>
      <c r="AC287" s="31">
        <v>21.56304347826087</v>
      </c>
      <c r="AD287" s="31">
        <v>0</v>
      </c>
      <c r="AE287" s="31">
        <v>9.9673913043478266E-2</v>
      </c>
      <c r="AF287" t="s">
        <v>82</v>
      </c>
      <c r="AG287" s="32">
        <v>7</v>
      </c>
      <c r="AH287"/>
    </row>
    <row r="288" spans="1:34" x14ac:dyDescent="0.25">
      <c r="A288" t="s">
        <v>1231</v>
      </c>
      <c r="B288" t="s">
        <v>745</v>
      </c>
      <c r="C288" t="s">
        <v>1091</v>
      </c>
      <c r="D288" t="s">
        <v>1168</v>
      </c>
      <c r="E288" s="31">
        <v>25.956521739130434</v>
      </c>
      <c r="F288" s="31">
        <v>3.5070435510887776</v>
      </c>
      <c r="G288" s="31">
        <v>3.3190201005025135</v>
      </c>
      <c r="H288" s="31">
        <v>1.0622152428810721</v>
      </c>
      <c r="I288" s="31">
        <v>0.87419179229480737</v>
      </c>
      <c r="J288" s="31">
        <v>91.030652173913055</v>
      </c>
      <c r="K288" s="31">
        <v>86.150217391304366</v>
      </c>
      <c r="L288" s="31">
        <v>27.571413043478259</v>
      </c>
      <c r="M288" s="31">
        <v>22.690978260869564</v>
      </c>
      <c r="N288" s="31">
        <v>0.28804347826086957</v>
      </c>
      <c r="O288" s="31">
        <v>4.5923913043478262</v>
      </c>
      <c r="P288" s="31">
        <v>4.6941304347826094</v>
      </c>
      <c r="Q288" s="31">
        <v>4.6941304347826094</v>
      </c>
      <c r="R288" s="31">
        <v>0</v>
      </c>
      <c r="S288" s="31">
        <v>58.765108695652195</v>
      </c>
      <c r="T288" s="31">
        <v>58.72380434782611</v>
      </c>
      <c r="U288" s="31">
        <v>0</v>
      </c>
      <c r="V288" s="31">
        <v>4.1304347826086954E-2</v>
      </c>
      <c r="W288" s="31">
        <v>19.606630434782613</v>
      </c>
      <c r="X288" s="31">
        <v>0</v>
      </c>
      <c r="Y288" s="31">
        <v>0</v>
      </c>
      <c r="Z288" s="31">
        <v>0</v>
      </c>
      <c r="AA288" s="31">
        <v>2.8288043478260869</v>
      </c>
      <c r="AB288" s="31">
        <v>0</v>
      </c>
      <c r="AC288" s="31">
        <v>16.736521739130438</v>
      </c>
      <c r="AD288" s="31">
        <v>0</v>
      </c>
      <c r="AE288" s="31">
        <v>4.1304347826086954E-2</v>
      </c>
      <c r="AF288" t="s">
        <v>319</v>
      </c>
      <c r="AG288" s="32">
        <v>7</v>
      </c>
      <c r="AH288"/>
    </row>
    <row r="289" spans="1:34" x14ac:dyDescent="0.25">
      <c r="A289" t="s">
        <v>1231</v>
      </c>
      <c r="B289" t="s">
        <v>749</v>
      </c>
      <c r="C289" t="s">
        <v>1085</v>
      </c>
      <c r="D289" t="s">
        <v>1144</v>
      </c>
      <c r="E289" s="31">
        <v>17.989130434782609</v>
      </c>
      <c r="F289" s="31">
        <v>4.3650755287009071</v>
      </c>
      <c r="G289" s="31">
        <v>4.0517824773413897</v>
      </c>
      <c r="H289" s="31">
        <v>0.72377643504531719</v>
      </c>
      <c r="I289" s="31">
        <v>0.41048338368580062</v>
      </c>
      <c r="J289" s="31">
        <v>78.523913043478274</v>
      </c>
      <c r="K289" s="31">
        <v>72.888043478260869</v>
      </c>
      <c r="L289" s="31">
        <v>13.020108695652175</v>
      </c>
      <c r="M289" s="31">
        <v>7.384239130434783</v>
      </c>
      <c r="N289" s="31">
        <v>0</v>
      </c>
      <c r="O289" s="31">
        <v>5.6358695652173916</v>
      </c>
      <c r="P289" s="31">
        <v>15.151413043478261</v>
      </c>
      <c r="Q289" s="31">
        <v>15.151413043478261</v>
      </c>
      <c r="R289" s="31">
        <v>0</v>
      </c>
      <c r="S289" s="31">
        <v>50.352391304347833</v>
      </c>
      <c r="T289" s="31">
        <v>47.658043478260879</v>
      </c>
      <c r="U289" s="31">
        <v>2.6943478260869567</v>
      </c>
      <c r="V289" s="31">
        <v>0</v>
      </c>
      <c r="W289" s="31">
        <v>24.485652173913046</v>
      </c>
      <c r="X289" s="31">
        <v>0.53532608695652173</v>
      </c>
      <c r="Y289" s="31">
        <v>0</v>
      </c>
      <c r="Z289" s="31">
        <v>0</v>
      </c>
      <c r="AA289" s="31">
        <v>6.8340217391304359</v>
      </c>
      <c r="AB289" s="31">
        <v>0</v>
      </c>
      <c r="AC289" s="31">
        <v>17.116304347826087</v>
      </c>
      <c r="AD289" s="31">
        <v>0</v>
      </c>
      <c r="AE289" s="31">
        <v>0</v>
      </c>
      <c r="AF289" t="s">
        <v>323</v>
      </c>
      <c r="AG289" s="32">
        <v>7</v>
      </c>
      <c r="AH289"/>
    </row>
    <row r="290" spans="1:34" x14ac:dyDescent="0.25">
      <c r="A290" t="s">
        <v>1231</v>
      </c>
      <c r="B290" t="s">
        <v>813</v>
      </c>
      <c r="C290" t="s">
        <v>885</v>
      </c>
      <c r="D290" t="s">
        <v>1124</v>
      </c>
      <c r="E290" s="31">
        <v>62.510869565217391</v>
      </c>
      <c r="F290" s="31">
        <v>3.7635054773082941</v>
      </c>
      <c r="G290" s="31">
        <v>3.5616657972526515</v>
      </c>
      <c r="H290" s="31">
        <v>0.71674839158407211</v>
      </c>
      <c r="I290" s="31">
        <v>0.51490871152842965</v>
      </c>
      <c r="J290" s="31">
        <v>235.26</v>
      </c>
      <c r="K290" s="31">
        <v>222.64282608695652</v>
      </c>
      <c r="L290" s="31">
        <v>44.804565217391293</v>
      </c>
      <c r="M290" s="31">
        <v>32.187391304347813</v>
      </c>
      <c r="N290" s="31">
        <v>6.878043478260869</v>
      </c>
      <c r="O290" s="31">
        <v>5.7391304347826084</v>
      </c>
      <c r="P290" s="31">
        <v>18.483369565217394</v>
      </c>
      <c r="Q290" s="31">
        <v>18.483369565217394</v>
      </c>
      <c r="R290" s="31">
        <v>0</v>
      </c>
      <c r="S290" s="31">
        <v>171.97206521739133</v>
      </c>
      <c r="T290" s="31">
        <v>124.35619565217394</v>
      </c>
      <c r="U290" s="31">
        <v>8.4207608695652194</v>
      </c>
      <c r="V290" s="31">
        <v>39.195108695652166</v>
      </c>
      <c r="W290" s="31">
        <v>46.705978260869564</v>
      </c>
      <c r="X290" s="31">
        <v>0.24456521739130435</v>
      </c>
      <c r="Y290" s="31">
        <v>0</v>
      </c>
      <c r="Z290" s="31">
        <v>0</v>
      </c>
      <c r="AA290" s="31">
        <v>3.7336956521739131</v>
      </c>
      <c r="AB290" s="31">
        <v>0</v>
      </c>
      <c r="AC290" s="31">
        <v>36.709456521739128</v>
      </c>
      <c r="AD290" s="31">
        <v>0</v>
      </c>
      <c r="AE290" s="31">
        <v>6.0182608695652178</v>
      </c>
      <c r="AF290" t="s">
        <v>387</v>
      </c>
      <c r="AG290" s="32">
        <v>7</v>
      </c>
      <c r="AH290"/>
    </row>
    <row r="291" spans="1:34" x14ac:dyDescent="0.25">
      <c r="A291" t="s">
        <v>1231</v>
      </c>
      <c r="B291" t="s">
        <v>849</v>
      </c>
      <c r="C291" t="s">
        <v>885</v>
      </c>
      <c r="D291" t="s">
        <v>1124</v>
      </c>
      <c r="E291" s="31">
        <v>42.369565217391305</v>
      </c>
      <c r="F291" s="31">
        <v>3.8159979476654691</v>
      </c>
      <c r="G291" s="31">
        <v>3.6553258081067215</v>
      </c>
      <c r="H291" s="31">
        <v>0.49483837865572089</v>
      </c>
      <c r="I291" s="31">
        <v>0.33416623909697279</v>
      </c>
      <c r="J291" s="31">
        <v>161.68217391304347</v>
      </c>
      <c r="K291" s="31">
        <v>154.87456521739131</v>
      </c>
      <c r="L291" s="31">
        <v>20.966086956521739</v>
      </c>
      <c r="M291" s="31">
        <v>14.158478260869565</v>
      </c>
      <c r="N291" s="31">
        <v>1.0684782608695651</v>
      </c>
      <c r="O291" s="31">
        <v>5.7391304347826084</v>
      </c>
      <c r="P291" s="31">
        <v>13.914456521739126</v>
      </c>
      <c r="Q291" s="31">
        <v>13.914456521739126</v>
      </c>
      <c r="R291" s="31">
        <v>0</v>
      </c>
      <c r="S291" s="31">
        <v>126.80163043478262</v>
      </c>
      <c r="T291" s="31">
        <v>60.573152173913051</v>
      </c>
      <c r="U291" s="31">
        <v>7.8578260869565213</v>
      </c>
      <c r="V291" s="31">
        <v>58.370652173913037</v>
      </c>
      <c r="W291" s="31">
        <v>26.842608695652174</v>
      </c>
      <c r="X291" s="31">
        <v>0.80815217391304339</v>
      </c>
      <c r="Y291" s="31">
        <v>0</v>
      </c>
      <c r="Z291" s="31">
        <v>0</v>
      </c>
      <c r="AA291" s="31">
        <v>4.5108695652173916</v>
      </c>
      <c r="AB291" s="31">
        <v>0</v>
      </c>
      <c r="AC291" s="31">
        <v>21.363260869565217</v>
      </c>
      <c r="AD291" s="31">
        <v>0</v>
      </c>
      <c r="AE291" s="31">
        <v>0.16032608695652173</v>
      </c>
      <c r="AF291" t="s">
        <v>423</v>
      </c>
      <c r="AG291" s="32">
        <v>7</v>
      </c>
      <c r="AH291"/>
    </row>
    <row r="292" spans="1:34" x14ac:dyDescent="0.25">
      <c r="A292" t="s">
        <v>1231</v>
      </c>
      <c r="B292" t="s">
        <v>574</v>
      </c>
      <c r="C292" t="s">
        <v>891</v>
      </c>
      <c r="D292" t="s">
        <v>1174</v>
      </c>
      <c r="E292" s="31">
        <v>128.94565217391303</v>
      </c>
      <c r="F292" s="31">
        <v>2.6230093568237383</v>
      </c>
      <c r="G292" s="31">
        <v>2.5490272275141197</v>
      </c>
      <c r="H292" s="31">
        <v>0.34054623619657759</v>
      </c>
      <c r="I292" s="31">
        <v>0.26656410688695947</v>
      </c>
      <c r="J292" s="31">
        <v>338.22565217391309</v>
      </c>
      <c r="K292" s="31">
        <v>328.68597826086955</v>
      </c>
      <c r="L292" s="31">
        <v>43.911956521739128</v>
      </c>
      <c r="M292" s="31">
        <v>34.372282608695649</v>
      </c>
      <c r="N292" s="31">
        <v>6.4092391304347824</v>
      </c>
      <c r="O292" s="31">
        <v>3.1304347826086958</v>
      </c>
      <c r="P292" s="31">
        <v>65.509347826086966</v>
      </c>
      <c r="Q292" s="31">
        <v>65.509347826086966</v>
      </c>
      <c r="R292" s="31">
        <v>0</v>
      </c>
      <c r="S292" s="31">
        <v>228.80434782608697</v>
      </c>
      <c r="T292" s="31">
        <v>173.63858695652175</v>
      </c>
      <c r="U292" s="31">
        <v>0</v>
      </c>
      <c r="V292" s="31">
        <v>55.165760869565219</v>
      </c>
      <c r="W292" s="31">
        <v>69.350652173913033</v>
      </c>
      <c r="X292" s="31">
        <v>18.815217391304348</v>
      </c>
      <c r="Y292" s="31">
        <v>0</v>
      </c>
      <c r="Z292" s="31">
        <v>0</v>
      </c>
      <c r="AA292" s="31">
        <v>12.481086956521739</v>
      </c>
      <c r="AB292" s="31">
        <v>0</v>
      </c>
      <c r="AC292" s="31">
        <v>38.054347826086953</v>
      </c>
      <c r="AD292" s="31">
        <v>0</v>
      </c>
      <c r="AE292" s="31">
        <v>0</v>
      </c>
      <c r="AF292" t="s">
        <v>146</v>
      </c>
      <c r="AG292" s="32">
        <v>7</v>
      </c>
      <c r="AH292"/>
    </row>
    <row r="293" spans="1:34" x14ac:dyDescent="0.25">
      <c r="A293" t="s">
        <v>1231</v>
      </c>
      <c r="B293" t="s">
        <v>611</v>
      </c>
      <c r="C293" t="s">
        <v>1020</v>
      </c>
      <c r="D293" t="s">
        <v>1148</v>
      </c>
      <c r="E293" s="31">
        <v>57.206521739130437</v>
      </c>
      <c r="F293" s="31">
        <v>3.9881607448223448</v>
      </c>
      <c r="G293" s="31">
        <v>3.7039084172525176</v>
      </c>
      <c r="H293" s="31">
        <v>0.43321299638989169</v>
      </c>
      <c r="I293" s="31">
        <v>0.27816834505035148</v>
      </c>
      <c r="J293" s="31">
        <v>228.14880434782611</v>
      </c>
      <c r="K293" s="31">
        <v>211.88771739130436</v>
      </c>
      <c r="L293" s="31">
        <v>24.782608695652176</v>
      </c>
      <c r="M293" s="31">
        <v>15.913043478260869</v>
      </c>
      <c r="N293" s="31">
        <v>3.3913043478260869</v>
      </c>
      <c r="O293" s="31">
        <v>5.4782608695652177</v>
      </c>
      <c r="P293" s="31">
        <v>63.88945652173912</v>
      </c>
      <c r="Q293" s="31">
        <v>56.497934782608688</v>
      </c>
      <c r="R293" s="31">
        <v>7.3915217391304342</v>
      </c>
      <c r="S293" s="31">
        <v>139.47673913043479</v>
      </c>
      <c r="T293" s="31">
        <v>122.74673913043479</v>
      </c>
      <c r="U293" s="31">
        <v>0</v>
      </c>
      <c r="V293" s="31">
        <v>16.730000000000004</v>
      </c>
      <c r="W293" s="31">
        <v>0</v>
      </c>
      <c r="X293" s="31">
        <v>0</v>
      </c>
      <c r="Y293" s="31">
        <v>0</v>
      </c>
      <c r="Z293" s="31">
        <v>0</v>
      </c>
      <c r="AA293" s="31">
        <v>0</v>
      </c>
      <c r="AB293" s="31">
        <v>0</v>
      </c>
      <c r="AC293" s="31">
        <v>0</v>
      </c>
      <c r="AD293" s="31">
        <v>0</v>
      </c>
      <c r="AE293" s="31">
        <v>0</v>
      </c>
      <c r="AF293" t="s">
        <v>183</v>
      </c>
      <c r="AG293" s="32">
        <v>7</v>
      </c>
      <c r="AH293"/>
    </row>
    <row r="294" spans="1:34" x14ac:dyDescent="0.25">
      <c r="A294" t="s">
        <v>1231</v>
      </c>
      <c r="B294" t="s">
        <v>567</v>
      </c>
      <c r="C294" t="s">
        <v>939</v>
      </c>
      <c r="D294" t="s">
        <v>1174</v>
      </c>
      <c r="E294" s="31">
        <v>86</v>
      </c>
      <c r="F294" s="31">
        <v>3.0554941860465106</v>
      </c>
      <c r="G294" s="31">
        <v>2.936687310414559</v>
      </c>
      <c r="H294" s="31">
        <v>0.50354398382204257</v>
      </c>
      <c r="I294" s="31">
        <v>0.38473710819009105</v>
      </c>
      <c r="J294" s="31">
        <v>262.77249999999992</v>
      </c>
      <c r="K294" s="31">
        <v>252.55510869565208</v>
      </c>
      <c r="L294" s="31">
        <v>43.30478260869566</v>
      </c>
      <c r="M294" s="31">
        <v>33.087391304347832</v>
      </c>
      <c r="N294" s="31">
        <v>4.9565217391304346</v>
      </c>
      <c r="O294" s="31">
        <v>5.2608695652173916</v>
      </c>
      <c r="P294" s="31">
        <v>59.208586956521735</v>
      </c>
      <c r="Q294" s="31">
        <v>59.208586956521735</v>
      </c>
      <c r="R294" s="31">
        <v>0</v>
      </c>
      <c r="S294" s="31">
        <v>160.25913043478252</v>
      </c>
      <c r="T294" s="31">
        <v>151.0124999999999</v>
      </c>
      <c r="U294" s="31">
        <v>0</v>
      </c>
      <c r="V294" s="31">
        <v>9.2466304347826114</v>
      </c>
      <c r="W294" s="31">
        <v>0</v>
      </c>
      <c r="X294" s="31">
        <v>0</v>
      </c>
      <c r="Y294" s="31">
        <v>0</v>
      </c>
      <c r="Z294" s="31">
        <v>0</v>
      </c>
      <c r="AA294" s="31">
        <v>0</v>
      </c>
      <c r="AB294" s="31">
        <v>0</v>
      </c>
      <c r="AC294" s="31">
        <v>0</v>
      </c>
      <c r="AD294" s="31">
        <v>0</v>
      </c>
      <c r="AE294" s="31">
        <v>0</v>
      </c>
      <c r="AF294" t="s">
        <v>138</v>
      </c>
      <c r="AG294" s="32">
        <v>7</v>
      </c>
      <c r="AH294"/>
    </row>
    <row r="295" spans="1:34" x14ac:dyDescent="0.25">
      <c r="A295" t="s">
        <v>1231</v>
      </c>
      <c r="B295" t="s">
        <v>821</v>
      </c>
      <c r="C295" t="s">
        <v>915</v>
      </c>
      <c r="D295" t="s">
        <v>1178</v>
      </c>
      <c r="E295" s="31">
        <v>29.967391304347824</v>
      </c>
      <c r="F295" s="31">
        <v>4.9415850562205286</v>
      </c>
      <c r="G295" s="31">
        <v>4.5084802321363799</v>
      </c>
      <c r="H295" s="31">
        <v>0.55628944504896616</v>
      </c>
      <c r="I295" s="31">
        <v>0.3908922742110989</v>
      </c>
      <c r="J295" s="31">
        <v>148.08641304347822</v>
      </c>
      <c r="K295" s="31">
        <v>135.1073913043478</v>
      </c>
      <c r="L295" s="31">
        <v>16.670543478260864</v>
      </c>
      <c r="M295" s="31">
        <v>11.71402173913043</v>
      </c>
      <c r="N295" s="31">
        <v>0</v>
      </c>
      <c r="O295" s="31">
        <v>4.9565217391304346</v>
      </c>
      <c r="P295" s="31">
        <v>38.681630434782605</v>
      </c>
      <c r="Q295" s="31">
        <v>30.659130434782604</v>
      </c>
      <c r="R295" s="31">
        <v>8.0225000000000026</v>
      </c>
      <c r="S295" s="31">
        <v>92.734239130434759</v>
      </c>
      <c r="T295" s="31">
        <v>74.217499999999973</v>
      </c>
      <c r="U295" s="31">
        <v>3.1657608695652182</v>
      </c>
      <c r="V295" s="31">
        <v>15.350978260869562</v>
      </c>
      <c r="W295" s="31">
        <v>0</v>
      </c>
      <c r="X295" s="31">
        <v>0</v>
      </c>
      <c r="Y295" s="31">
        <v>0</v>
      </c>
      <c r="Z295" s="31">
        <v>0</v>
      </c>
      <c r="AA295" s="31">
        <v>0</v>
      </c>
      <c r="AB295" s="31">
        <v>0</v>
      </c>
      <c r="AC295" s="31">
        <v>0</v>
      </c>
      <c r="AD295" s="31">
        <v>0</v>
      </c>
      <c r="AE295" s="31">
        <v>0</v>
      </c>
      <c r="AF295" t="s">
        <v>395</v>
      </c>
      <c r="AG295" s="32">
        <v>7</v>
      </c>
      <c r="AH295"/>
    </row>
    <row r="296" spans="1:34" x14ac:dyDescent="0.25">
      <c r="A296" t="s">
        <v>1231</v>
      </c>
      <c r="B296" t="s">
        <v>522</v>
      </c>
      <c r="C296" t="s">
        <v>970</v>
      </c>
      <c r="D296" t="s">
        <v>1180</v>
      </c>
      <c r="E296" s="31">
        <v>13.271739130434783</v>
      </c>
      <c r="F296" s="31">
        <v>4.9427027027027028</v>
      </c>
      <c r="G296" s="31">
        <v>4.3966339066339062</v>
      </c>
      <c r="H296" s="31">
        <v>1.6932841932841933</v>
      </c>
      <c r="I296" s="31">
        <v>1.1472153972153971</v>
      </c>
      <c r="J296" s="31">
        <v>65.598260869565223</v>
      </c>
      <c r="K296" s="31">
        <v>58.350978260869567</v>
      </c>
      <c r="L296" s="31">
        <v>22.472826086956523</v>
      </c>
      <c r="M296" s="31">
        <v>15.225543478260869</v>
      </c>
      <c r="N296" s="31">
        <v>1.9103260869565217</v>
      </c>
      <c r="O296" s="31">
        <v>5.3369565217391308</v>
      </c>
      <c r="P296" s="31">
        <v>9.5923913043478262</v>
      </c>
      <c r="Q296" s="31">
        <v>9.5923913043478262</v>
      </c>
      <c r="R296" s="31">
        <v>0</v>
      </c>
      <c r="S296" s="31">
        <v>33.533043478260872</v>
      </c>
      <c r="T296" s="31">
        <v>33.533043478260872</v>
      </c>
      <c r="U296" s="31">
        <v>0</v>
      </c>
      <c r="V296" s="31">
        <v>0</v>
      </c>
      <c r="W296" s="31">
        <v>24.695434782608693</v>
      </c>
      <c r="X296" s="31">
        <v>0</v>
      </c>
      <c r="Y296" s="31">
        <v>0</v>
      </c>
      <c r="Z296" s="31">
        <v>0</v>
      </c>
      <c r="AA296" s="31">
        <v>7.5923913043478262</v>
      </c>
      <c r="AB296" s="31">
        <v>0</v>
      </c>
      <c r="AC296" s="31">
        <v>17.103043478260869</v>
      </c>
      <c r="AD296" s="31">
        <v>0</v>
      </c>
      <c r="AE296" s="31">
        <v>0</v>
      </c>
      <c r="AF296" t="s">
        <v>93</v>
      </c>
      <c r="AG296" s="32">
        <v>7</v>
      </c>
      <c r="AH296"/>
    </row>
    <row r="297" spans="1:34" x14ac:dyDescent="0.25">
      <c r="A297" t="s">
        <v>1231</v>
      </c>
      <c r="B297" t="s">
        <v>565</v>
      </c>
      <c r="C297" t="s">
        <v>902</v>
      </c>
      <c r="D297" t="s">
        <v>1200</v>
      </c>
      <c r="E297" s="31">
        <v>52.304347826086953</v>
      </c>
      <c r="F297" s="31">
        <v>4.124131338320864</v>
      </c>
      <c r="G297" s="31">
        <v>3.8954530340814628</v>
      </c>
      <c r="H297" s="31">
        <v>0.83287614297589341</v>
      </c>
      <c r="I297" s="31">
        <v>0.60419783873649191</v>
      </c>
      <c r="J297" s="31">
        <v>215.70999999999995</v>
      </c>
      <c r="K297" s="31">
        <v>203.74913043478259</v>
      </c>
      <c r="L297" s="31">
        <v>43.563043478260859</v>
      </c>
      <c r="M297" s="31">
        <v>31.602173913043469</v>
      </c>
      <c r="N297" s="31">
        <v>8.9180434782608682</v>
      </c>
      <c r="O297" s="31">
        <v>3.0428260869565218</v>
      </c>
      <c r="P297" s="31">
        <v>23.113369565217393</v>
      </c>
      <c r="Q297" s="31">
        <v>23.113369565217393</v>
      </c>
      <c r="R297" s="31">
        <v>0</v>
      </c>
      <c r="S297" s="31">
        <v>149.03358695652173</v>
      </c>
      <c r="T297" s="31">
        <v>125.82934782608693</v>
      </c>
      <c r="U297" s="31">
        <v>0</v>
      </c>
      <c r="V297" s="31">
        <v>23.204239130434797</v>
      </c>
      <c r="W297" s="31">
        <v>10.143152173913043</v>
      </c>
      <c r="X297" s="31">
        <v>1.7047826086956521</v>
      </c>
      <c r="Y297" s="31">
        <v>0</v>
      </c>
      <c r="Z297" s="31">
        <v>0</v>
      </c>
      <c r="AA297" s="31">
        <v>3.4465217391304348</v>
      </c>
      <c r="AB297" s="31">
        <v>0</v>
      </c>
      <c r="AC297" s="31">
        <v>4.9918478260869561</v>
      </c>
      <c r="AD297" s="31">
        <v>0</v>
      </c>
      <c r="AE297" s="31">
        <v>0</v>
      </c>
      <c r="AF297" t="s">
        <v>136</v>
      </c>
      <c r="AG297" s="32">
        <v>7</v>
      </c>
      <c r="AH297"/>
    </row>
    <row r="298" spans="1:34" x14ac:dyDescent="0.25">
      <c r="A298" t="s">
        <v>1231</v>
      </c>
      <c r="B298" t="s">
        <v>661</v>
      </c>
      <c r="C298" t="s">
        <v>1057</v>
      </c>
      <c r="D298" t="s">
        <v>1198</v>
      </c>
      <c r="E298" s="31">
        <v>18.923913043478262</v>
      </c>
      <c r="F298" s="31">
        <v>3.7416255025847218</v>
      </c>
      <c r="G298" s="31">
        <v>3.5738541068351521</v>
      </c>
      <c r="H298" s="31">
        <v>0.97832280298678964</v>
      </c>
      <c r="I298" s="31">
        <v>0.81055140723722041</v>
      </c>
      <c r="J298" s="31">
        <v>70.806195652173926</v>
      </c>
      <c r="K298" s="31">
        <v>67.631304347826088</v>
      </c>
      <c r="L298" s="31">
        <v>18.513695652173922</v>
      </c>
      <c r="M298" s="31">
        <v>15.338804347826095</v>
      </c>
      <c r="N298" s="31">
        <v>0.78869565217391302</v>
      </c>
      <c r="O298" s="31">
        <v>2.3861956521739129</v>
      </c>
      <c r="P298" s="31">
        <v>9.6074999999999999</v>
      </c>
      <c r="Q298" s="31">
        <v>9.6074999999999999</v>
      </c>
      <c r="R298" s="31">
        <v>0</v>
      </c>
      <c r="S298" s="31">
        <v>42.684999999999995</v>
      </c>
      <c r="T298" s="31">
        <v>42.684999999999995</v>
      </c>
      <c r="U298" s="31">
        <v>0</v>
      </c>
      <c r="V298" s="31">
        <v>0</v>
      </c>
      <c r="W298" s="31">
        <v>10.114456521739131</v>
      </c>
      <c r="X298" s="31">
        <v>3.9510869565217392</v>
      </c>
      <c r="Y298" s="31">
        <v>0.14402173913043478</v>
      </c>
      <c r="Z298" s="31">
        <v>2.3861956521739129</v>
      </c>
      <c r="AA298" s="31">
        <v>3.6331521739130435</v>
      </c>
      <c r="AB298" s="31">
        <v>0</v>
      </c>
      <c r="AC298" s="31">
        <v>0</v>
      </c>
      <c r="AD298" s="31">
        <v>0</v>
      </c>
      <c r="AE298" s="31">
        <v>0</v>
      </c>
      <c r="AF298" t="s">
        <v>233</v>
      </c>
      <c r="AG298" s="32">
        <v>7</v>
      </c>
      <c r="AH298"/>
    </row>
    <row r="299" spans="1:34" x14ac:dyDescent="0.25">
      <c r="A299" t="s">
        <v>1231</v>
      </c>
      <c r="B299" t="s">
        <v>706</v>
      </c>
      <c r="C299" t="s">
        <v>1079</v>
      </c>
      <c r="D299" t="s">
        <v>1127</v>
      </c>
      <c r="E299" s="31">
        <v>50.543478260869563</v>
      </c>
      <c r="F299" s="31">
        <v>4.1833806451612903</v>
      </c>
      <c r="G299" s="31">
        <v>3.7741548387096771</v>
      </c>
      <c r="H299" s="31">
        <v>1.049782795698925</v>
      </c>
      <c r="I299" s="31">
        <v>0.64055698924731186</v>
      </c>
      <c r="J299" s="31">
        <v>211.44260869565215</v>
      </c>
      <c r="K299" s="31">
        <v>190.75891304347823</v>
      </c>
      <c r="L299" s="31">
        <v>53.059673913043483</v>
      </c>
      <c r="M299" s="31">
        <v>32.375978260869566</v>
      </c>
      <c r="N299" s="31">
        <v>15.379347826086962</v>
      </c>
      <c r="O299" s="31">
        <v>5.3043478260869561</v>
      </c>
      <c r="P299" s="31">
        <v>15.089021739130432</v>
      </c>
      <c r="Q299" s="31">
        <v>15.089021739130432</v>
      </c>
      <c r="R299" s="31">
        <v>0</v>
      </c>
      <c r="S299" s="31">
        <v>143.29391304347823</v>
      </c>
      <c r="T299" s="31">
        <v>107.85999999999999</v>
      </c>
      <c r="U299" s="31">
        <v>1.0828260869565218</v>
      </c>
      <c r="V299" s="31">
        <v>34.351086956521733</v>
      </c>
      <c r="W299" s="31">
        <v>10.568804347826086</v>
      </c>
      <c r="X299" s="31">
        <v>0.95923913043478259</v>
      </c>
      <c r="Y299" s="31">
        <v>8.6956521739130432E-2</v>
      </c>
      <c r="Z299" s="31">
        <v>0</v>
      </c>
      <c r="AA299" s="31">
        <v>1.9836956521739131</v>
      </c>
      <c r="AB299" s="31">
        <v>0</v>
      </c>
      <c r="AC299" s="31">
        <v>7.5389130434782601</v>
      </c>
      <c r="AD299" s="31">
        <v>0</v>
      </c>
      <c r="AE299" s="31">
        <v>0</v>
      </c>
      <c r="AF299" t="s">
        <v>278</v>
      </c>
      <c r="AG299" s="32">
        <v>7</v>
      </c>
      <c r="AH299"/>
    </row>
    <row r="300" spans="1:34" x14ac:dyDescent="0.25">
      <c r="A300" t="s">
        <v>1231</v>
      </c>
      <c r="B300" t="s">
        <v>699</v>
      </c>
      <c r="C300" t="s">
        <v>859</v>
      </c>
      <c r="D300" t="s">
        <v>1191</v>
      </c>
      <c r="E300" s="31">
        <v>22.586956521739129</v>
      </c>
      <c r="F300" s="31">
        <v>4.280101058710299</v>
      </c>
      <c r="G300" s="31">
        <v>4.0035226179018295</v>
      </c>
      <c r="H300" s="31">
        <v>1.1970067372473532</v>
      </c>
      <c r="I300" s="31">
        <v>0.92042829643888346</v>
      </c>
      <c r="J300" s="31">
        <v>96.674456521739131</v>
      </c>
      <c r="K300" s="31">
        <v>90.427391304347836</v>
      </c>
      <c r="L300" s="31">
        <v>27.036739130434778</v>
      </c>
      <c r="M300" s="31">
        <v>20.789673913043476</v>
      </c>
      <c r="N300" s="31">
        <v>1.2389130434782607</v>
      </c>
      <c r="O300" s="31">
        <v>5.0081521739130439</v>
      </c>
      <c r="P300" s="31">
        <v>3.2310869565217391</v>
      </c>
      <c r="Q300" s="31">
        <v>3.2310869565217391</v>
      </c>
      <c r="R300" s="31">
        <v>0</v>
      </c>
      <c r="S300" s="31">
        <v>66.406630434782599</v>
      </c>
      <c r="T300" s="31">
        <v>52.966630434782601</v>
      </c>
      <c r="U300" s="31">
        <v>3.0036956521739127</v>
      </c>
      <c r="V300" s="31">
        <v>10.436304347826091</v>
      </c>
      <c r="W300" s="31">
        <v>0.25902173913043475</v>
      </c>
      <c r="X300" s="31">
        <v>0</v>
      </c>
      <c r="Y300" s="31">
        <v>0</v>
      </c>
      <c r="Z300" s="31">
        <v>0</v>
      </c>
      <c r="AA300" s="31">
        <v>0</v>
      </c>
      <c r="AB300" s="31">
        <v>0</v>
      </c>
      <c r="AC300" s="31">
        <v>0.25902173913043475</v>
      </c>
      <c r="AD300" s="31">
        <v>0</v>
      </c>
      <c r="AE300" s="31">
        <v>0</v>
      </c>
      <c r="AF300" t="s">
        <v>271</v>
      </c>
      <c r="AG300" s="32">
        <v>7</v>
      </c>
      <c r="AH300"/>
    </row>
    <row r="301" spans="1:34" x14ac:dyDescent="0.25">
      <c r="A301" t="s">
        <v>1231</v>
      </c>
      <c r="B301" t="s">
        <v>458</v>
      </c>
      <c r="C301" t="s">
        <v>924</v>
      </c>
      <c r="D301" t="s">
        <v>1148</v>
      </c>
      <c r="E301" s="31">
        <v>38.923913043478258</v>
      </c>
      <c r="F301" s="31">
        <v>2.4073889974867355</v>
      </c>
      <c r="G301" s="31">
        <v>2.2268528344037981</v>
      </c>
      <c r="H301" s="31">
        <v>0.50300195476123988</v>
      </c>
      <c r="I301" s="31">
        <v>0.32246579167830219</v>
      </c>
      <c r="J301" s="31">
        <v>93.704999999999998</v>
      </c>
      <c r="K301" s="31">
        <v>86.677826086956529</v>
      </c>
      <c r="L301" s="31">
        <v>19.578804347826086</v>
      </c>
      <c r="M301" s="31">
        <v>12.551630434782609</v>
      </c>
      <c r="N301" s="31">
        <v>2.2663043478260869</v>
      </c>
      <c r="O301" s="31">
        <v>4.7608695652173916</v>
      </c>
      <c r="P301" s="31">
        <v>13.763695652173913</v>
      </c>
      <c r="Q301" s="31">
        <v>13.763695652173913</v>
      </c>
      <c r="R301" s="31">
        <v>0</v>
      </c>
      <c r="S301" s="31">
        <v>60.362500000000004</v>
      </c>
      <c r="T301" s="31">
        <v>47.435869565217395</v>
      </c>
      <c r="U301" s="31">
        <v>0</v>
      </c>
      <c r="V301" s="31">
        <v>12.926630434782609</v>
      </c>
      <c r="W301" s="31">
        <v>0.90217391304347827</v>
      </c>
      <c r="X301" s="31">
        <v>0</v>
      </c>
      <c r="Y301" s="31">
        <v>0</v>
      </c>
      <c r="Z301" s="31">
        <v>0.5</v>
      </c>
      <c r="AA301" s="31">
        <v>0</v>
      </c>
      <c r="AB301" s="31">
        <v>0</v>
      </c>
      <c r="AC301" s="31">
        <v>0.40217391304347827</v>
      </c>
      <c r="AD301" s="31">
        <v>0</v>
      </c>
      <c r="AE301" s="31">
        <v>0</v>
      </c>
      <c r="AF301" t="s">
        <v>28</v>
      </c>
      <c r="AG301" s="32">
        <v>7</v>
      </c>
      <c r="AH301"/>
    </row>
    <row r="302" spans="1:34" x14ac:dyDescent="0.25">
      <c r="A302" t="s">
        <v>1231</v>
      </c>
      <c r="B302" t="s">
        <v>834</v>
      </c>
      <c r="C302" t="s">
        <v>990</v>
      </c>
      <c r="D302" t="s">
        <v>1194</v>
      </c>
      <c r="E302" s="31">
        <v>20.25</v>
      </c>
      <c r="F302" s="31">
        <v>6.4700751476113796</v>
      </c>
      <c r="G302" s="31">
        <v>5.984836285560923</v>
      </c>
      <c r="H302" s="31">
        <v>2.0958132045088567</v>
      </c>
      <c r="I302" s="31">
        <v>1.6105743424584005</v>
      </c>
      <c r="J302" s="31">
        <v>131.01902173913044</v>
      </c>
      <c r="K302" s="31">
        <v>121.19293478260869</v>
      </c>
      <c r="L302" s="31">
        <v>42.440217391304351</v>
      </c>
      <c r="M302" s="31">
        <v>32.614130434782609</v>
      </c>
      <c r="N302" s="31">
        <v>4.8695652173913047</v>
      </c>
      <c r="O302" s="31">
        <v>4.9565217391304346</v>
      </c>
      <c r="P302" s="31">
        <v>10.067934782608695</v>
      </c>
      <c r="Q302" s="31">
        <v>10.067934782608695</v>
      </c>
      <c r="R302" s="31">
        <v>0</v>
      </c>
      <c r="S302" s="31">
        <v>78.510869565217391</v>
      </c>
      <c r="T302" s="31">
        <v>78.510869565217391</v>
      </c>
      <c r="U302" s="31">
        <v>0</v>
      </c>
      <c r="V302" s="31">
        <v>0</v>
      </c>
      <c r="W302" s="31">
        <v>0</v>
      </c>
      <c r="X302" s="31">
        <v>0</v>
      </c>
      <c r="Y302" s="31">
        <v>0</v>
      </c>
      <c r="Z302" s="31">
        <v>0</v>
      </c>
      <c r="AA302" s="31">
        <v>0</v>
      </c>
      <c r="AB302" s="31">
        <v>0</v>
      </c>
      <c r="AC302" s="31">
        <v>0</v>
      </c>
      <c r="AD302" s="31">
        <v>0</v>
      </c>
      <c r="AE302" s="31">
        <v>0</v>
      </c>
      <c r="AF302" t="s">
        <v>408</v>
      </c>
      <c r="AG302" s="32">
        <v>7</v>
      </c>
      <c r="AH302"/>
    </row>
    <row r="303" spans="1:34" x14ac:dyDescent="0.25">
      <c r="A303" t="s">
        <v>1231</v>
      </c>
      <c r="B303" t="s">
        <v>760</v>
      </c>
      <c r="C303" t="s">
        <v>884</v>
      </c>
      <c r="D303" t="s">
        <v>1180</v>
      </c>
      <c r="E303" s="31">
        <v>85.413043478260875</v>
      </c>
      <c r="F303" s="31">
        <v>3.5452812420463227</v>
      </c>
      <c r="G303" s="31">
        <v>3.2916034614405709</v>
      </c>
      <c r="H303" s="31">
        <v>0.85201323491982672</v>
      </c>
      <c r="I303" s="31">
        <v>0.59833545431407464</v>
      </c>
      <c r="J303" s="31">
        <v>302.81326086956528</v>
      </c>
      <c r="K303" s="31">
        <v>281.14586956521748</v>
      </c>
      <c r="L303" s="31">
        <v>72.77304347826086</v>
      </c>
      <c r="M303" s="31">
        <v>51.105652173913029</v>
      </c>
      <c r="N303" s="31">
        <v>16.156521739130437</v>
      </c>
      <c r="O303" s="31">
        <v>5.5108695652173916</v>
      </c>
      <c r="P303" s="31">
        <v>23.533695652173911</v>
      </c>
      <c r="Q303" s="31">
        <v>23.533695652173911</v>
      </c>
      <c r="R303" s="31">
        <v>0</v>
      </c>
      <c r="S303" s="31">
        <v>206.50652173913051</v>
      </c>
      <c r="T303" s="31">
        <v>206.50652173913051</v>
      </c>
      <c r="U303" s="31">
        <v>0</v>
      </c>
      <c r="V303" s="31">
        <v>0</v>
      </c>
      <c r="W303" s="31">
        <v>87.664891304347833</v>
      </c>
      <c r="X303" s="31">
        <v>4.5002173913043473</v>
      </c>
      <c r="Y303" s="31">
        <v>0</v>
      </c>
      <c r="Z303" s="31">
        <v>5.5108695652173916</v>
      </c>
      <c r="AA303" s="31">
        <v>6.9608695652173926</v>
      </c>
      <c r="AB303" s="31">
        <v>0</v>
      </c>
      <c r="AC303" s="31">
        <v>70.692934782608702</v>
      </c>
      <c r="AD303" s="31">
        <v>0</v>
      </c>
      <c r="AE303" s="31">
        <v>0</v>
      </c>
      <c r="AF303" t="s">
        <v>334</v>
      </c>
      <c r="AG303" s="32">
        <v>7</v>
      </c>
      <c r="AH303"/>
    </row>
    <row r="304" spans="1:34" x14ac:dyDescent="0.25">
      <c r="A304" t="s">
        <v>1231</v>
      </c>
      <c r="B304" t="s">
        <v>787</v>
      </c>
      <c r="C304" t="s">
        <v>1107</v>
      </c>
      <c r="D304" t="s">
        <v>1182</v>
      </c>
      <c r="E304" s="31">
        <v>58.076086956521742</v>
      </c>
      <c r="F304" s="31">
        <v>3.1685045854388907</v>
      </c>
      <c r="G304" s="31">
        <v>2.9567995508141478</v>
      </c>
      <c r="H304" s="31">
        <v>0.55326221224031402</v>
      </c>
      <c r="I304" s="31">
        <v>0.44312745648512036</v>
      </c>
      <c r="J304" s="31">
        <v>184.01434782608689</v>
      </c>
      <c r="K304" s="31">
        <v>171.71934782608687</v>
      </c>
      <c r="L304" s="31">
        <v>32.131304347826067</v>
      </c>
      <c r="M304" s="31">
        <v>25.735108695652155</v>
      </c>
      <c r="N304" s="31">
        <v>2.053804347826087</v>
      </c>
      <c r="O304" s="31">
        <v>4.3423913043478262</v>
      </c>
      <c r="P304" s="31">
        <v>33.574999999999989</v>
      </c>
      <c r="Q304" s="31">
        <v>27.676195652173902</v>
      </c>
      <c r="R304" s="31">
        <v>5.8988043478260863</v>
      </c>
      <c r="S304" s="31">
        <v>118.30804347826084</v>
      </c>
      <c r="T304" s="31">
        <v>116.25934782608692</v>
      </c>
      <c r="U304" s="31">
        <v>0.10315217391304347</v>
      </c>
      <c r="V304" s="31">
        <v>1.9455434782608694</v>
      </c>
      <c r="W304" s="31">
        <v>2.82</v>
      </c>
      <c r="X304" s="31">
        <v>0</v>
      </c>
      <c r="Y304" s="31">
        <v>0</v>
      </c>
      <c r="Z304" s="31">
        <v>0</v>
      </c>
      <c r="AA304" s="31">
        <v>0</v>
      </c>
      <c r="AB304" s="31">
        <v>0</v>
      </c>
      <c r="AC304" s="31">
        <v>2.82</v>
      </c>
      <c r="AD304" s="31">
        <v>0</v>
      </c>
      <c r="AE304" s="31">
        <v>0</v>
      </c>
      <c r="AF304" t="s">
        <v>361</v>
      </c>
      <c r="AG304" s="32">
        <v>7</v>
      </c>
      <c r="AH304"/>
    </row>
    <row r="305" spans="1:34" x14ac:dyDescent="0.25">
      <c r="A305" t="s">
        <v>1231</v>
      </c>
      <c r="B305" t="s">
        <v>816</v>
      </c>
      <c r="C305" t="s">
        <v>852</v>
      </c>
      <c r="D305" t="s">
        <v>1148</v>
      </c>
      <c r="E305" s="31">
        <v>37.934782608695649</v>
      </c>
      <c r="F305" s="31">
        <v>3.9236905444126071</v>
      </c>
      <c r="G305" s="31">
        <v>3.4106532951289394</v>
      </c>
      <c r="H305" s="31">
        <v>0.75515759312320929</v>
      </c>
      <c r="I305" s="31">
        <v>0.35902578796561607</v>
      </c>
      <c r="J305" s="31">
        <v>148.84434782608693</v>
      </c>
      <c r="K305" s="31">
        <v>129.38239130434781</v>
      </c>
      <c r="L305" s="31">
        <v>28.646739130434785</v>
      </c>
      <c r="M305" s="31">
        <v>13.619565217391305</v>
      </c>
      <c r="N305" s="31">
        <v>9.8532608695652169</v>
      </c>
      <c r="O305" s="31">
        <v>5.1739130434782608</v>
      </c>
      <c r="P305" s="31">
        <v>28.320652173913043</v>
      </c>
      <c r="Q305" s="31">
        <v>23.885869565217391</v>
      </c>
      <c r="R305" s="31">
        <v>4.4347826086956523</v>
      </c>
      <c r="S305" s="31">
        <v>91.876956521739132</v>
      </c>
      <c r="T305" s="31">
        <v>79.787282608695648</v>
      </c>
      <c r="U305" s="31">
        <v>0</v>
      </c>
      <c r="V305" s="31">
        <v>12.089673913043478</v>
      </c>
      <c r="W305" s="31">
        <v>0</v>
      </c>
      <c r="X305" s="31">
        <v>0</v>
      </c>
      <c r="Y305" s="31">
        <v>0</v>
      </c>
      <c r="Z305" s="31">
        <v>0</v>
      </c>
      <c r="AA305" s="31">
        <v>0</v>
      </c>
      <c r="AB305" s="31">
        <v>0</v>
      </c>
      <c r="AC305" s="31">
        <v>0</v>
      </c>
      <c r="AD305" s="31">
        <v>0</v>
      </c>
      <c r="AE305" s="31">
        <v>0</v>
      </c>
      <c r="AF305" t="s">
        <v>390</v>
      </c>
      <c r="AG305" s="32">
        <v>7</v>
      </c>
      <c r="AH305"/>
    </row>
    <row r="306" spans="1:34" x14ac:dyDescent="0.25">
      <c r="A306" t="s">
        <v>1231</v>
      </c>
      <c r="B306" t="s">
        <v>791</v>
      </c>
      <c r="C306" t="s">
        <v>1063</v>
      </c>
      <c r="D306" t="s">
        <v>1217</v>
      </c>
      <c r="E306" s="31">
        <v>61.5</v>
      </c>
      <c r="F306" s="31">
        <v>2.9946270767055494</v>
      </c>
      <c r="G306" s="31">
        <v>2.7652951572993989</v>
      </c>
      <c r="H306" s="31">
        <v>0.43443973135383529</v>
      </c>
      <c r="I306" s="31">
        <v>0.20510781194768471</v>
      </c>
      <c r="J306" s="31">
        <v>184.16956521739129</v>
      </c>
      <c r="K306" s="31">
        <v>170.06565217391304</v>
      </c>
      <c r="L306" s="31">
        <v>26.718043478260871</v>
      </c>
      <c r="M306" s="31">
        <v>12.614130434782609</v>
      </c>
      <c r="N306" s="31">
        <v>7.5957608695652166</v>
      </c>
      <c r="O306" s="31">
        <v>6.5081521739130439</v>
      </c>
      <c r="P306" s="31">
        <v>44.594565217391299</v>
      </c>
      <c r="Q306" s="31">
        <v>44.594565217391299</v>
      </c>
      <c r="R306" s="31">
        <v>0</v>
      </c>
      <c r="S306" s="31">
        <v>112.85695652173914</v>
      </c>
      <c r="T306" s="31">
        <v>93.870543478260871</v>
      </c>
      <c r="U306" s="31">
        <v>0.75271739130434778</v>
      </c>
      <c r="V306" s="31">
        <v>18.233695652173914</v>
      </c>
      <c r="W306" s="31">
        <v>41.754565217391303</v>
      </c>
      <c r="X306" s="31">
        <v>1.298913043478261</v>
      </c>
      <c r="Y306" s="31">
        <v>0</v>
      </c>
      <c r="Z306" s="31">
        <v>2.3451086956521738</v>
      </c>
      <c r="AA306" s="31">
        <v>10.230978260869565</v>
      </c>
      <c r="AB306" s="31">
        <v>0</v>
      </c>
      <c r="AC306" s="31">
        <v>27.879565217391306</v>
      </c>
      <c r="AD306" s="31">
        <v>0</v>
      </c>
      <c r="AE306" s="31">
        <v>0</v>
      </c>
      <c r="AF306" t="s">
        <v>365</v>
      </c>
      <c r="AG306" s="32">
        <v>7</v>
      </c>
      <c r="AH306"/>
    </row>
    <row r="307" spans="1:34" x14ac:dyDescent="0.25">
      <c r="A307" t="s">
        <v>1231</v>
      </c>
      <c r="B307" t="s">
        <v>691</v>
      </c>
      <c r="C307" t="s">
        <v>1071</v>
      </c>
      <c r="D307" t="s">
        <v>1205</v>
      </c>
      <c r="E307" s="31">
        <v>45.771739130434781</v>
      </c>
      <c r="F307" s="31">
        <v>2.9006649251959153</v>
      </c>
      <c r="G307" s="31">
        <v>2.6059558299691283</v>
      </c>
      <c r="H307" s="31">
        <v>0.62696034196152928</v>
      </c>
      <c r="I307" s="31">
        <v>0.33225124673474232</v>
      </c>
      <c r="J307" s="31">
        <v>132.76847826086956</v>
      </c>
      <c r="K307" s="31">
        <v>119.2791304347826</v>
      </c>
      <c r="L307" s="31">
        <v>28.697065217391302</v>
      </c>
      <c r="M307" s="31">
        <v>15.207717391304346</v>
      </c>
      <c r="N307" s="31">
        <v>8.0980434782608697</v>
      </c>
      <c r="O307" s="31">
        <v>5.3913043478260869</v>
      </c>
      <c r="P307" s="31">
        <v>25.429456521739134</v>
      </c>
      <c r="Q307" s="31">
        <v>25.429456521739134</v>
      </c>
      <c r="R307" s="31">
        <v>0</v>
      </c>
      <c r="S307" s="31">
        <v>78.641956521739118</v>
      </c>
      <c r="T307" s="31">
        <v>73.738043478260863</v>
      </c>
      <c r="U307" s="31">
        <v>0</v>
      </c>
      <c r="V307" s="31">
        <v>4.9039130434782612</v>
      </c>
      <c r="W307" s="31">
        <v>9.9499999999999975</v>
      </c>
      <c r="X307" s="31">
        <v>0</v>
      </c>
      <c r="Y307" s="31">
        <v>0</v>
      </c>
      <c r="Z307" s="31">
        <v>0</v>
      </c>
      <c r="AA307" s="31">
        <v>2.9320652173913042</v>
      </c>
      <c r="AB307" s="31">
        <v>0</v>
      </c>
      <c r="AC307" s="31">
        <v>7.0179347826086937</v>
      </c>
      <c r="AD307" s="31">
        <v>0</v>
      </c>
      <c r="AE307" s="31">
        <v>0</v>
      </c>
      <c r="AF307" t="s">
        <v>263</v>
      </c>
      <c r="AG307" s="32">
        <v>7</v>
      </c>
      <c r="AH307"/>
    </row>
    <row r="308" spans="1:34" x14ac:dyDescent="0.25">
      <c r="A308" t="s">
        <v>1231</v>
      </c>
      <c r="B308" t="s">
        <v>440</v>
      </c>
      <c r="C308" t="s">
        <v>911</v>
      </c>
      <c r="D308" t="s">
        <v>1176</v>
      </c>
      <c r="E308" s="31">
        <v>58.358695652173914</v>
      </c>
      <c r="F308" s="31">
        <v>3.0306965915440491</v>
      </c>
      <c r="G308" s="31">
        <v>2.7446861612963307</v>
      </c>
      <c r="H308" s="31">
        <v>0.88327062767740716</v>
      </c>
      <c r="I308" s="31">
        <v>0.59726019742968872</v>
      </c>
      <c r="J308" s="31">
        <v>176.86750000000001</v>
      </c>
      <c r="K308" s="31">
        <v>160.17630434782609</v>
      </c>
      <c r="L308" s="31">
        <v>51.546521739130426</v>
      </c>
      <c r="M308" s="31">
        <v>34.855326086956509</v>
      </c>
      <c r="N308" s="31">
        <v>12.473804347826089</v>
      </c>
      <c r="O308" s="31">
        <v>4.2173913043478262</v>
      </c>
      <c r="P308" s="31">
        <v>32.936956521739127</v>
      </c>
      <c r="Q308" s="31">
        <v>32.936956521739127</v>
      </c>
      <c r="R308" s="31">
        <v>0</v>
      </c>
      <c r="S308" s="31">
        <v>92.384021739130432</v>
      </c>
      <c r="T308" s="31">
        <v>92.122391304347829</v>
      </c>
      <c r="U308" s="31">
        <v>0.26163043478260872</v>
      </c>
      <c r="V308" s="31">
        <v>0</v>
      </c>
      <c r="W308" s="31">
        <v>27.582717391304346</v>
      </c>
      <c r="X308" s="31">
        <v>0</v>
      </c>
      <c r="Y308" s="31">
        <v>0</v>
      </c>
      <c r="Z308" s="31">
        <v>0</v>
      </c>
      <c r="AA308" s="31">
        <v>4.2283695652173909</v>
      </c>
      <c r="AB308" s="31">
        <v>0</v>
      </c>
      <c r="AC308" s="31">
        <v>23.354347826086954</v>
      </c>
      <c r="AD308" s="31">
        <v>0</v>
      </c>
      <c r="AE308" s="31">
        <v>0</v>
      </c>
      <c r="AF308" t="s">
        <v>10</v>
      </c>
      <c r="AG308" s="32">
        <v>7</v>
      </c>
      <c r="AH308"/>
    </row>
    <row r="309" spans="1:34" x14ac:dyDescent="0.25">
      <c r="A309" t="s">
        <v>1231</v>
      </c>
      <c r="B309" t="s">
        <v>435</v>
      </c>
      <c r="C309" t="s">
        <v>891</v>
      </c>
      <c r="D309" t="s">
        <v>1174</v>
      </c>
      <c r="E309" s="31">
        <v>60.5</v>
      </c>
      <c r="F309" s="31">
        <v>3.0459019044196904</v>
      </c>
      <c r="G309" s="31">
        <v>2.7863456701401361</v>
      </c>
      <c r="H309" s="31">
        <v>0.78113905856988874</v>
      </c>
      <c r="I309" s="31">
        <v>0.5215828242903342</v>
      </c>
      <c r="J309" s="31">
        <v>184.27706521739128</v>
      </c>
      <c r="K309" s="31">
        <v>168.57391304347823</v>
      </c>
      <c r="L309" s="31">
        <v>47.258913043478266</v>
      </c>
      <c r="M309" s="31">
        <v>31.555760869565219</v>
      </c>
      <c r="N309" s="31">
        <v>11.311847826086957</v>
      </c>
      <c r="O309" s="31">
        <v>4.3913043478260869</v>
      </c>
      <c r="P309" s="31">
        <v>40.173260869565233</v>
      </c>
      <c r="Q309" s="31">
        <v>40.173260869565233</v>
      </c>
      <c r="R309" s="31">
        <v>0</v>
      </c>
      <c r="S309" s="31">
        <v>96.844891304347783</v>
      </c>
      <c r="T309" s="31">
        <v>88.484565217391264</v>
      </c>
      <c r="U309" s="31">
        <v>8.3603260869565208</v>
      </c>
      <c r="V309" s="31">
        <v>0</v>
      </c>
      <c r="W309" s="31">
        <v>3.3429347826086957</v>
      </c>
      <c r="X309" s="31">
        <v>0</v>
      </c>
      <c r="Y309" s="31">
        <v>2.077934782608696</v>
      </c>
      <c r="Z309" s="31">
        <v>0</v>
      </c>
      <c r="AA309" s="31">
        <v>1.1834782608695649</v>
      </c>
      <c r="AB309" s="31">
        <v>0</v>
      </c>
      <c r="AC309" s="31">
        <v>8.1521739130434784E-2</v>
      </c>
      <c r="AD309" s="31">
        <v>0</v>
      </c>
      <c r="AE309" s="31">
        <v>0</v>
      </c>
      <c r="AF309" t="s">
        <v>5</v>
      </c>
      <c r="AG309" s="32">
        <v>7</v>
      </c>
      <c r="AH309"/>
    </row>
    <row r="310" spans="1:34" x14ac:dyDescent="0.25">
      <c r="A310" t="s">
        <v>1231</v>
      </c>
      <c r="B310" t="s">
        <v>427</v>
      </c>
      <c r="C310" t="s">
        <v>908</v>
      </c>
      <c r="D310" t="s">
        <v>1173</v>
      </c>
      <c r="E310" s="31">
        <v>75.173913043478265</v>
      </c>
      <c r="F310" s="31">
        <v>3.074736842105263</v>
      </c>
      <c r="G310" s="31">
        <v>2.8167842683632158</v>
      </c>
      <c r="H310" s="31">
        <v>0.98503903990746111</v>
      </c>
      <c r="I310" s="31">
        <v>0.72708646616541373</v>
      </c>
      <c r="J310" s="31">
        <v>231.14000000000001</v>
      </c>
      <c r="K310" s="31">
        <v>211.74869565217392</v>
      </c>
      <c r="L310" s="31">
        <v>74.049239130434799</v>
      </c>
      <c r="M310" s="31">
        <v>54.657934782608713</v>
      </c>
      <c r="N310" s="31">
        <v>15.173913043478262</v>
      </c>
      <c r="O310" s="31">
        <v>4.2173913043478262</v>
      </c>
      <c r="P310" s="31">
        <v>32.962391304347832</v>
      </c>
      <c r="Q310" s="31">
        <v>32.962391304347832</v>
      </c>
      <c r="R310" s="31">
        <v>0</v>
      </c>
      <c r="S310" s="31">
        <v>124.12836956521738</v>
      </c>
      <c r="T310" s="31">
        <v>124.12836956521738</v>
      </c>
      <c r="U310" s="31">
        <v>0</v>
      </c>
      <c r="V310" s="31">
        <v>0</v>
      </c>
      <c r="W310" s="31">
        <v>7.5464130434782604</v>
      </c>
      <c r="X310" s="31">
        <v>2.0467391304347826</v>
      </c>
      <c r="Y310" s="31">
        <v>0</v>
      </c>
      <c r="Z310" s="31">
        <v>0</v>
      </c>
      <c r="AA310" s="31">
        <v>3.1030434782608696</v>
      </c>
      <c r="AB310" s="31">
        <v>0</v>
      </c>
      <c r="AC310" s="31">
        <v>2.3966304347826086</v>
      </c>
      <c r="AD310" s="31">
        <v>0</v>
      </c>
      <c r="AE310" s="31">
        <v>0</v>
      </c>
      <c r="AF310" t="s">
        <v>1</v>
      </c>
      <c r="AG310" s="32">
        <v>7</v>
      </c>
      <c r="AH310"/>
    </row>
    <row r="311" spans="1:34" x14ac:dyDescent="0.25">
      <c r="A311" t="s">
        <v>1231</v>
      </c>
      <c r="B311" t="s">
        <v>788</v>
      </c>
      <c r="C311" t="s">
        <v>887</v>
      </c>
      <c r="D311" t="s">
        <v>1149</v>
      </c>
      <c r="E311" s="31">
        <v>93.869565217391298</v>
      </c>
      <c r="F311" s="31">
        <v>3.5488270032422422</v>
      </c>
      <c r="G311" s="31">
        <v>3.2511208893006023</v>
      </c>
      <c r="H311" s="31">
        <v>1.0290562760537287</v>
      </c>
      <c r="I311" s="31">
        <v>0.73135016211208914</v>
      </c>
      <c r="J311" s="31">
        <v>333.12684782608699</v>
      </c>
      <c r="K311" s="31">
        <v>305.18130434782609</v>
      </c>
      <c r="L311" s="31">
        <v>96.597065217391304</v>
      </c>
      <c r="M311" s="31">
        <v>68.651521739130445</v>
      </c>
      <c r="N311" s="31">
        <v>23.380326086956519</v>
      </c>
      <c r="O311" s="31">
        <v>4.5652173913043477</v>
      </c>
      <c r="P311" s="31">
        <v>61.540978260869586</v>
      </c>
      <c r="Q311" s="31">
        <v>61.540978260869586</v>
      </c>
      <c r="R311" s="31">
        <v>0</v>
      </c>
      <c r="S311" s="31">
        <v>174.98880434782609</v>
      </c>
      <c r="T311" s="31">
        <v>174.98880434782609</v>
      </c>
      <c r="U311" s="31">
        <v>0</v>
      </c>
      <c r="V311" s="31">
        <v>0</v>
      </c>
      <c r="W311" s="31">
        <v>30.843586956521744</v>
      </c>
      <c r="X311" s="31">
        <v>2.070217391304348</v>
      </c>
      <c r="Y311" s="31">
        <v>0</v>
      </c>
      <c r="Z311" s="31">
        <v>0</v>
      </c>
      <c r="AA311" s="31">
        <v>28.773369565217397</v>
      </c>
      <c r="AB311" s="31">
        <v>0</v>
      </c>
      <c r="AC311" s="31">
        <v>0</v>
      </c>
      <c r="AD311" s="31">
        <v>0</v>
      </c>
      <c r="AE311" s="31">
        <v>0</v>
      </c>
      <c r="AF311" t="s">
        <v>362</v>
      </c>
      <c r="AG311" s="32">
        <v>7</v>
      </c>
      <c r="AH311"/>
    </row>
    <row r="312" spans="1:34" x14ac:dyDescent="0.25">
      <c r="A312" t="s">
        <v>1231</v>
      </c>
      <c r="B312" t="s">
        <v>808</v>
      </c>
      <c r="C312" t="s">
        <v>1020</v>
      </c>
      <c r="D312" t="s">
        <v>1148</v>
      </c>
      <c r="E312" s="31">
        <v>99.923913043478265</v>
      </c>
      <c r="F312" s="31">
        <v>3.1828217121723053</v>
      </c>
      <c r="G312" s="31">
        <v>2.9359621451104108</v>
      </c>
      <c r="H312" s="31">
        <v>0.68983248123572316</v>
      </c>
      <c r="I312" s="31">
        <v>0.53096051343413497</v>
      </c>
      <c r="J312" s="31">
        <v>318.04000000000002</v>
      </c>
      <c r="K312" s="31">
        <v>293.37282608695659</v>
      </c>
      <c r="L312" s="31">
        <v>68.930760869565248</v>
      </c>
      <c r="M312" s="31">
        <v>53.055652173913074</v>
      </c>
      <c r="N312" s="31">
        <v>8.3013043478260862</v>
      </c>
      <c r="O312" s="31">
        <v>7.5738043478260861</v>
      </c>
      <c r="P312" s="31">
        <v>69.053369565217395</v>
      </c>
      <c r="Q312" s="31">
        <v>60.261304347826083</v>
      </c>
      <c r="R312" s="31">
        <v>8.7920652173913059</v>
      </c>
      <c r="S312" s="31">
        <v>180.05586956521742</v>
      </c>
      <c r="T312" s="31">
        <v>170.87000000000003</v>
      </c>
      <c r="U312" s="31">
        <v>9.1858695652173896</v>
      </c>
      <c r="V312" s="31">
        <v>0</v>
      </c>
      <c r="W312" s="31">
        <v>104.65684782608696</v>
      </c>
      <c r="X312" s="31">
        <v>9.731630434782609</v>
      </c>
      <c r="Y312" s="31">
        <v>2.5404347826086959</v>
      </c>
      <c r="Z312" s="31">
        <v>4.7314130434782609</v>
      </c>
      <c r="AA312" s="31">
        <v>31.365869565217391</v>
      </c>
      <c r="AB312" s="31">
        <v>0</v>
      </c>
      <c r="AC312" s="31">
        <v>56.287500000000001</v>
      </c>
      <c r="AD312" s="31">
        <v>0</v>
      </c>
      <c r="AE312" s="31">
        <v>0</v>
      </c>
      <c r="AF312" t="s">
        <v>382</v>
      </c>
      <c r="AG312" s="32">
        <v>7</v>
      </c>
      <c r="AH312"/>
    </row>
    <row r="313" spans="1:34" x14ac:dyDescent="0.25">
      <c r="A313" t="s">
        <v>1231</v>
      </c>
      <c r="B313" t="s">
        <v>537</v>
      </c>
      <c r="C313" t="s">
        <v>919</v>
      </c>
      <c r="D313" t="s">
        <v>1179</v>
      </c>
      <c r="E313" s="31">
        <v>76.902173913043484</v>
      </c>
      <c r="F313" s="31">
        <v>2.8823816254416958</v>
      </c>
      <c r="G313" s="31">
        <v>2.4040749116607776</v>
      </c>
      <c r="H313" s="31">
        <v>0.39957738515901059</v>
      </c>
      <c r="I313" s="31">
        <v>0.27113215547703179</v>
      </c>
      <c r="J313" s="31">
        <v>221.66141304347826</v>
      </c>
      <c r="K313" s="31">
        <v>184.87858695652176</v>
      </c>
      <c r="L313" s="31">
        <v>30.728369565217392</v>
      </c>
      <c r="M313" s="31">
        <v>20.850652173913044</v>
      </c>
      <c r="N313" s="31">
        <v>4.1875</v>
      </c>
      <c r="O313" s="31">
        <v>5.6902173913043477</v>
      </c>
      <c r="P313" s="31">
        <v>26.905108695652174</v>
      </c>
      <c r="Q313" s="31">
        <v>0</v>
      </c>
      <c r="R313" s="31">
        <v>26.905108695652174</v>
      </c>
      <c r="S313" s="31">
        <v>164.0279347826087</v>
      </c>
      <c r="T313" s="31">
        <v>127.41576086956523</v>
      </c>
      <c r="U313" s="31">
        <v>0</v>
      </c>
      <c r="V313" s="31">
        <v>36.61217391304347</v>
      </c>
      <c r="W313" s="31">
        <v>85.424999999999997</v>
      </c>
      <c r="X313" s="31">
        <v>4.6577173913043479</v>
      </c>
      <c r="Y313" s="31">
        <v>0</v>
      </c>
      <c r="Z313" s="31">
        <v>0</v>
      </c>
      <c r="AA313" s="31">
        <v>0</v>
      </c>
      <c r="AB313" s="31">
        <v>15.600760869565212</v>
      </c>
      <c r="AC313" s="31">
        <v>41.785326086956516</v>
      </c>
      <c r="AD313" s="31">
        <v>0</v>
      </c>
      <c r="AE313" s="31">
        <v>23.381195652173918</v>
      </c>
      <c r="AF313" t="s">
        <v>108</v>
      </c>
      <c r="AG313" s="32">
        <v>7</v>
      </c>
      <c r="AH313"/>
    </row>
    <row r="314" spans="1:34" x14ac:dyDescent="0.25">
      <c r="A314" t="s">
        <v>1231</v>
      </c>
      <c r="B314" t="s">
        <v>755</v>
      </c>
      <c r="C314" t="s">
        <v>1095</v>
      </c>
      <c r="D314" t="s">
        <v>1150</v>
      </c>
      <c r="E314" s="31">
        <v>41.413043478260867</v>
      </c>
      <c r="F314" s="31">
        <v>3.1499422572178477</v>
      </c>
      <c r="G314" s="31">
        <v>2.370808398950131</v>
      </c>
      <c r="H314" s="31">
        <v>0.38905774278215227</v>
      </c>
      <c r="I314" s="31">
        <v>0.13459580052493439</v>
      </c>
      <c r="J314" s="31">
        <v>130.44869565217391</v>
      </c>
      <c r="K314" s="31">
        <v>98.182391304347803</v>
      </c>
      <c r="L314" s="31">
        <v>16.112065217391304</v>
      </c>
      <c r="M314" s="31">
        <v>5.5740217391304343</v>
      </c>
      <c r="N314" s="31">
        <v>5.2690217391304346</v>
      </c>
      <c r="O314" s="31">
        <v>5.2690217391304346</v>
      </c>
      <c r="P314" s="31">
        <v>21.728260869565219</v>
      </c>
      <c r="Q314" s="31">
        <v>0</v>
      </c>
      <c r="R314" s="31">
        <v>21.728260869565219</v>
      </c>
      <c r="S314" s="31">
        <v>92.608369565217373</v>
      </c>
      <c r="T314" s="31">
        <v>83.134239130434764</v>
      </c>
      <c r="U314" s="31">
        <v>0</v>
      </c>
      <c r="V314" s="31">
        <v>9.4741304347826087</v>
      </c>
      <c r="W314" s="31">
        <v>41.39434782608695</v>
      </c>
      <c r="X314" s="31">
        <v>1.5142391304347826</v>
      </c>
      <c r="Y314" s="31">
        <v>0</v>
      </c>
      <c r="Z314" s="31">
        <v>0</v>
      </c>
      <c r="AA314" s="31">
        <v>0</v>
      </c>
      <c r="AB314" s="31">
        <v>1.4076086956521738</v>
      </c>
      <c r="AC314" s="31">
        <v>36.544565217391302</v>
      </c>
      <c r="AD314" s="31">
        <v>0</v>
      </c>
      <c r="AE314" s="31">
        <v>1.9279347826086957</v>
      </c>
      <c r="AF314" t="s">
        <v>329</v>
      </c>
      <c r="AG314" s="32">
        <v>7</v>
      </c>
      <c r="AH314"/>
    </row>
    <row r="315" spans="1:34" x14ac:dyDescent="0.25">
      <c r="A315" t="s">
        <v>1231</v>
      </c>
      <c r="B315" t="s">
        <v>756</v>
      </c>
      <c r="C315" t="s">
        <v>1095</v>
      </c>
      <c r="D315" t="s">
        <v>1150</v>
      </c>
      <c r="E315" s="31">
        <v>15.869565217391305</v>
      </c>
      <c r="F315" s="31">
        <v>3.8473835616438361</v>
      </c>
      <c r="G315" s="31">
        <v>3.1621095890410964</v>
      </c>
      <c r="H315" s="31">
        <v>0.92191780821917801</v>
      </c>
      <c r="I315" s="31">
        <v>0.86267123287671232</v>
      </c>
      <c r="J315" s="31">
        <v>61.056304347826099</v>
      </c>
      <c r="K315" s="31">
        <v>50.181304347826099</v>
      </c>
      <c r="L315" s="31">
        <v>14.630434782608695</v>
      </c>
      <c r="M315" s="31">
        <v>13.690217391304348</v>
      </c>
      <c r="N315" s="31">
        <v>0</v>
      </c>
      <c r="O315" s="31">
        <v>0.94021739130434778</v>
      </c>
      <c r="P315" s="31">
        <v>9.9347826086956523</v>
      </c>
      <c r="Q315" s="31">
        <v>0</v>
      </c>
      <c r="R315" s="31">
        <v>9.9347826086956523</v>
      </c>
      <c r="S315" s="31">
        <v>36.491086956521748</v>
      </c>
      <c r="T315" s="31">
        <v>36.491086956521748</v>
      </c>
      <c r="U315" s="31">
        <v>0</v>
      </c>
      <c r="V315" s="31">
        <v>0</v>
      </c>
      <c r="W315" s="31">
        <v>37.469347826086953</v>
      </c>
      <c r="X315" s="31">
        <v>9.3559782608695645</v>
      </c>
      <c r="Y315" s="31">
        <v>0</v>
      </c>
      <c r="Z315" s="31">
        <v>0</v>
      </c>
      <c r="AA315" s="31">
        <v>0</v>
      </c>
      <c r="AB315" s="31">
        <v>9.9021739130434785</v>
      </c>
      <c r="AC315" s="31">
        <v>18.21119565217391</v>
      </c>
      <c r="AD315" s="31">
        <v>0</v>
      </c>
      <c r="AE315" s="31">
        <v>0</v>
      </c>
      <c r="AF315" t="s">
        <v>330</v>
      </c>
      <c r="AG315" s="32">
        <v>7</v>
      </c>
      <c r="AH315"/>
    </row>
    <row r="316" spans="1:34" x14ac:dyDescent="0.25">
      <c r="A316" t="s">
        <v>1231</v>
      </c>
      <c r="B316" t="s">
        <v>536</v>
      </c>
      <c r="C316" t="s">
        <v>980</v>
      </c>
      <c r="D316" t="s">
        <v>1148</v>
      </c>
      <c r="E316" s="31">
        <v>33.358695652173914</v>
      </c>
      <c r="F316" s="31">
        <v>3.8784555229716515</v>
      </c>
      <c r="G316" s="31">
        <v>3.5439002932551316</v>
      </c>
      <c r="H316" s="31">
        <v>0.47489410231345719</v>
      </c>
      <c r="I316" s="31">
        <v>0.37038123167155429</v>
      </c>
      <c r="J316" s="31">
        <v>129.38021739130434</v>
      </c>
      <c r="K316" s="31">
        <v>118.21989130434781</v>
      </c>
      <c r="L316" s="31">
        <v>15.841847826086958</v>
      </c>
      <c r="M316" s="31">
        <v>12.355434782608697</v>
      </c>
      <c r="N316" s="31">
        <v>0</v>
      </c>
      <c r="O316" s="31">
        <v>3.4864130434782608</v>
      </c>
      <c r="P316" s="31">
        <v>7.6739130434782608</v>
      </c>
      <c r="Q316" s="31">
        <v>0</v>
      </c>
      <c r="R316" s="31">
        <v>7.6739130434782608</v>
      </c>
      <c r="S316" s="31">
        <v>105.86445652173911</v>
      </c>
      <c r="T316" s="31">
        <v>85.799239130434771</v>
      </c>
      <c r="U316" s="31">
        <v>0</v>
      </c>
      <c r="V316" s="31">
        <v>20.065217391304348</v>
      </c>
      <c r="W316" s="31">
        <v>80.647608695652167</v>
      </c>
      <c r="X316" s="31">
        <v>4.8804347826086953</v>
      </c>
      <c r="Y316" s="31">
        <v>0</v>
      </c>
      <c r="Z316" s="31">
        <v>0</v>
      </c>
      <c r="AA316" s="31">
        <v>0</v>
      </c>
      <c r="AB316" s="31">
        <v>2.9972826086956523</v>
      </c>
      <c r="AC316" s="31">
        <v>61.53891304347826</v>
      </c>
      <c r="AD316" s="31">
        <v>0</v>
      </c>
      <c r="AE316" s="31">
        <v>11.230978260869565</v>
      </c>
      <c r="AF316" t="s">
        <v>107</v>
      </c>
      <c r="AG316" s="32">
        <v>7</v>
      </c>
      <c r="AH316"/>
    </row>
    <row r="317" spans="1:34" x14ac:dyDescent="0.25">
      <c r="A317" t="s">
        <v>1231</v>
      </c>
      <c r="B317" t="s">
        <v>730</v>
      </c>
      <c r="C317" t="s">
        <v>933</v>
      </c>
      <c r="D317" t="s">
        <v>1125</v>
      </c>
      <c r="E317" s="31">
        <v>50.326086956521742</v>
      </c>
      <c r="F317" s="31">
        <v>3.1379352051835849</v>
      </c>
      <c r="G317" s="31">
        <v>2.6526220302375809</v>
      </c>
      <c r="H317" s="31">
        <v>0.48381857451403892</v>
      </c>
      <c r="I317" s="31">
        <v>0.35665874730021596</v>
      </c>
      <c r="J317" s="31">
        <v>157.91999999999999</v>
      </c>
      <c r="K317" s="31">
        <v>133.49608695652174</v>
      </c>
      <c r="L317" s="31">
        <v>24.348695652173916</v>
      </c>
      <c r="M317" s="31">
        <v>17.949239130434783</v>
      </c>
      <c r="N317" s="31">
        <v>6.0489130434782608</v>
      </c>
      <c r="O317" s="31">
        <v>0.35054347826086957</v>
      </c>
      <c r="P317" s="31">
        <v>18.024456521739129</v>
      </c>
      <c r="Q317" s="31">
        <v>0</v>
      </c>
      <c r="R317" s="31">
        <v>18.024456521739129</v>
      </c>
      <c r="S317" s="31">
        <v>115.54684782608695</v>
      </c>
      <c r="T317" s="31">
        <v>99.632282608695647</v>
      </c>
      <c r="U317" s="31">
        <v>0</v>
      </c>
      <c r="V317" s="31">
        <v>15.914565217391305</v>
      </c>
      <c r="W317" s="31">
        <v>71.001521739130439</v>
      </c>
      <c r="X317" s="31">
        <v>10.715543478260869</v>
      </c>
      <c r="Y317" s="31">
        <v>0</v>
      </c>
      <c r="Z317" s="31">
        <v>0</v>
      </c>
      <c r="AA317" s="31">
        <v>0</v>
      </c>
      <c r="AB317" s="31">
        <v>14.956521739130435</v>
      </c>
      <c r="AC317" s="31">
        <v>43.365978260869568</v>
      </c>
      <c r="AD317" s="31">
        <v>0</v>
      </c>
      <c r="AE317" s="31">
        <v>1.9634782608695653</v>
      </c>
      <c r="AF317" t="s">
        <v>302</v>
      </c>
      <c r="AG317" s="32">
        <v>7</v>
      </c>
      <c r="AH317"/>
    </row>
    <row r="318" spans="1:34" x14ac:dyDescent="0.25">
      <c r="A318" t="s">
        <v>1231</v>
      </c>
      <c r="B318" t="s">
        <v>741</v>
      </c>
      <c r="C318" t="s">
        <v>907</v>
      </c>
      <c r="D318" t="s">
        <v>1148</v>
      </c>
      <c r="E318" s="31">
        <v>63.347826086956523</v>
      </c>
      <c r="F318" s="31">
        <v>3.2318840082361024</v>
      </c>
      <c r="G318" s="31">
        <v>3.0398078242965005</v>
      </c>
      <c r="H318" s="31">
        <v>0.72651509951956084</v>
      </c>
      <c r="I318" s="31">
        <v>0.6415082361015787</v>
      </c>
      <c r="J318" s="31">
        <v>204.73282608695658</v>
      </c>
      <c r="K318" s="31">
        <v>192.5652173913044</v>
      </c>
      <c r="L318" s="31">
        <v>46.023152173913047</v>
      </c>
      <c r="M318" s="31">
        <v>40.638152173913049</v>
      </c>
      <c r="N318" s="31">
        <v>0</v>
      </c>
      <c r="O318" s="31">
        <v>5.3849999999999998</v>
      </c>
      <c r="P318" s="31">
        <v>30.911956521739128</v>
      </c>
      <c r="Q318" s="31">
        <v>24.129347826086956</v>
      </c>
      <c r="R318" s="31">
        <v>6.7826086956521738</v>
      </c>
      <c r="S318" s="31">
        <v>127.79771739130439</v>
      </c>
      <c r="T318" s="31">
        <v>121.98304347826091</v>
      </c>
      <c r="U318" s="31">
        <v>8.3369565217391306E-2</v>
      </c>
      <c r="V318" s="31">
        <v>5.7313043478260868</v>
      </c>
      <c r="W318" s="31">
        <v>51.401521739130438</v>
      </c>
      <c r="X318" s="31">
        <v>10.220217391304347</v>
      </c>
      <c r="Y318" s="31">
        <v>0</v>
      </c>
      <c r="Z318" s="31">
        <v>1.7328260869565215</v>
      </c>
      <c r="AA318" s="31">
        <v>5.1548913043478253</v>
      </c>
      <c r="AB318" s="31">
        <v>0</v>
      </c>
      <c r="AC318" s="31">
        <v>33.598804347826096</v>
      </c>
      <c r="AD318" s="31">
        <v>8.3369565217391306E-2</v>
      </c>
      <c r="AE318" s="31">
        <v>0.61141304347826086</v>
      </c>
      <c r="AF318" t="s">
        <v>315</v>
      </c>
      <c r="AG318" s="32">
        <v>7</v>
      </c>
      <c r="AH318"/>
    </row>
    <row r="319" spans="1:34" x14ac:dyDescent="0.25">
      <c r="A319" t="s">
        <v>1231</v>
      </c>
      <c r="B319" t="s">
        <v>524</v>
      </c>
      <c r="C319" t="s">
        <v>891</v>
      </c>
      <c r="D319" t="s">
        <v>1174</v>
      </c>
      <c r="E319" s="31">
        <v>105.69565217391305</v>
      </c>
      <c r="F319" s="31">
        <v>3.4698046071575486</v>
      </c>
      <c r="G319" s="31">
        <v>3.3793068696009878</v>
      </c>
      <c r="H319" s="31">
        <v>0.78405594405594381</v>
      </c>
      <c r="I319" s="31">
        <v>0.69355820649938282</v>
      </c>
      <c r="J319" s="31">
        <v>366.74326086956523</v>
      </c>
      <c r="K319" s="31">
        <v>357.17804347826092</v>
      </c>
      <c r="L319" s="31">
        <v>82.871304347826069</v>
      </c>
      <c r="M319" s="31">
        <v>73.306086956521725</v>
      </c>
      <c r="N319" s="31">
        <v>4.2608695652173916</v>
      </c>
      <c r="O319" s="31">
        <v>5.3043478260869561</v>
      </c>
      <c r="P319" s="31">
        <v>38.621304347826097</v>
      </c>
      <c r="Q319" s="31">
        <v>38.621304347826097</v>
      </c>
      <c r="R319" s="31">
        <v>0</v>
      </c>
      <c r="S319" s="31">
        <v>245.25065217391307</v>
      </c>
      <c r="T319" s="31">
        <v>223.93565217391307</v>
      </c>
      <c r="U319" s="31">
        <v>1.3818478260869567</v>
      </c>
      <c r="V319" s="31">
        <v>19.93315217391304</v>
      </c>
      <c r="W319" s="31">
        <v>80.395543478260876</v>
      </c>
      <c r="X319" s="31">
        <v>16.00771739130435</v>
      </c>
      <c r="Y319" s="31">
        <v>0</v>
      </c>
      <c r="Z319" s="31">
        <v>0</v>
      </c>
      <c r="AA319" s="31">
        <v>9.6890217391304319</v>
      </c>
      <c r="AB319" s="31">
        <v>0</v>
      </c>
      <c r="AC319" s="31">
        <v>54.110869565217399</v>
      </c>
      <c r="AD319" s="31">
        <v>0</v>
      </c>
      <c r="AE319" s="31">
        <v>0.58793478260869569</v>
      </c>
      <c r="AF319" t="s">
        <v>95</v>
      </c>
      <c r="AG319" s="32">
        <v>7</v>
      </c>
      <c r="AH319"/>
    </row>
    <row r="320" spans="1:34" x14ac:dyDescent="0.25">
      <c r="A320" t="s">
        <v>1231</v>
      </c>
      <c r="B320" t="s">
        <v>471</v>
      </c>
      <c r="C320" t="s">
        <v>931</v>
      </c>
      <c r="D320" t="s">
        <v>1121</v>
      </c>
      <c r="E320" s="31">
        <v>23.945652173913043</v>
      </c>
      <c r="F320" s="31">
        <v>3.8817566954153424</v>
      </c>
      <c r="G320" s="31">
        <v>3.4913118474807079</v>
      </c>
      <c r="H320" s="31">
        <v>0.54493418066273269</v>
      </c>
      <c r="I320" s="31">
        <v>0.31369950068088975</v>
      </c>
      <c r="J320" s="31">
        <v>92.951195652173908</v>
      </c>
      <c r="K320" s="31">
        <v>83.60173913043478</v>
      </c>
      <c r="L320" s="31">
        <v>13.048804347826088</v>
      </c>
      <c r="M320" s="31">
        <v>7.5117391304347843</v>
      </c>
      <c r="N320" s="31">
        <v>0</v>
      </c>
      <c r="O320" s="31">
        <v>5.5370652173913042</v>
      </c>
      <c r="P320" s="31">
        <v>22.733804347826087</v>
      </c>
      <c r="Q320" s="31">
        <v>18.92141304347826</v>
      </c>
      <c r="R320" s="31">
        <v>3.812391304347825</v>
      </c>
      <c r="S320" s="31">
        <v>57.168586956521743</v>
      </c>
      <c r="T320" s="31">
        <v>30.256086956521745</v>
      </c>
      <c r="U320" s="31">
        <v>0</v>
      </c>
      <c r="V320" s="31">
        <v>26.912499999999998</v>
      </c>
      <c r="W320" s="31">
        <v>3.0468478260869558</v>
      </c>
      <c r="X320" s="31">
        <v>3.0468478260869558</v>
      </c>
      <c r="Y320" s="31">
        <v>0</v>
      </c>
      <c r="Z320" s="31">
        <v>0</v>
      </c>
      <c r="AA320" s="31">
        <v>0</v>
      </c>
      <c r="AB320" s="31">
        <v>0</v>
      </c>
      <c r="AC320" s="31">
        <v>0</v>
      </c>
      <c r="AD320" s="31">
        <v>0</v>
      </c>
      <c r="AE320" s="31">
        <v>0</v>
      </c>
      <c r="AF320" t="s">
        <v>41</v>
      </c>
      <c r="AG320" s="32">
        <v>7</v>
      </c>
      <c r="AH320"/>
    </row>
    <row r="321" spans="1:34" x14ac:dyDescent="0.25">
      <c r="A321" t="s">
        <v>1231</v>
      </c>
      <c r="B321" t="s">
        <v>652</v>
      </c>
      <c r="C321" t="s">
        <v>871</v>
      </c>
      <c r="D321" t="s">
        <v>1159</v>
      </c>
      <c r="E321" s="31">
        <v>70.717391304347828</v>
      </c>
      <c r="F321" s="31">
        <v>2.7750630187519212</v>
      </c>
      <c r="G321" s="31">
        <v>2.5898939440516449</v>
      </c>
      <c r="H321" s="31">
        <v>0.49236858284660312</v>
      </c>
      <c r="I321" s="31">
        <v>0.41482477712880417</v>
      </c>
      <c r="J321" s="31">
        <v>196.24521739130435</v>
      </c>
      <c r="K321" s="31">
        <v>183.15054347826089</v>
      </c>
      <c r="L321" s="31">
        <v>34.819021739130434</v>
      </c>
      <c r="M321" s="31">
        <v>29.33532608695652</v>
      </c>
      <c r="N321" s="31">
        <v>0.26630434782608697</v>
      </c>
      <c r="O321" s="31">
        <v>5.2173913043478262</v>
      </c>
      <c r="P321" s="31">
        <v>45.742934782608693</v>
      </c>
      <c r="Q321" s="31">
        <v>38.131956521739127</v>
      </c>
      <c r="R321" s="31">
        <v>7.6109782608695644</v>
      </c>
      <c r="S321" s="31">
        <v>115.68326086956523</v>
      </c>
      <c r="T321" s="31">
        <v>98.205543478260893</v>
      </c>
      <c r="U321" s="31">
        <v>0</v>
      </c>
      <c r="V321" s="31">
        <v>17.477717391304342</v>
      </c>
      <c r="W321" s="31">
        <v>38.352173913043487</v>
      </c>
      <c r="X321" s="31">
        <v>3.9465217391304352</v>
      </c>
      <c r="Y321" s="31">
        <v>0</v>
      </c>
      <c r="Z321" s="31">
        <v>0</v>
      </c>
      <c r="AA321" s="31">
        <v>1.4183695652173913</v>
      </c>
      <c r="AB321" s="31">
        <v>0</v>
      </c>
      <c r="AC321" s="31">
        <v>32.987282608695658</v>
      </c>
      <c r="AD321" s="31">
        <v>0</v>
      </c>
      <c r="AE321" s="31">
        <v>0</v>
      </c>
      <c r="AF321" t="s">
        <v>224</v>
      </c>
      <c r="AG321" s="32">
        <v>7</v>
      </c>
      <c r="AH321"/>
    </row>
    <row r="322" spans="1:34" x14ac:dyDescent="0.25">
      <c r="A322" t="s">
        <v>1231</v>
      </c>
      <c r="B322" t="s">
        <v>508</v>
      </c>
      <c r="C322" t="s">
        <v>957</v>
      </c>
      <c r="D322" t="s">
        <v>1147</v>
      </c>
      <c r="E322" s="31">
        <v>26.956521739130434</v>
      </c>
      <c r="F322" s="31">
        <v>4.4632056451612909</v>
      </c>
      <c r="G322" s="31">
        <v>3.9192540322580647</v>
      </c>
      <c r="H322" s="31">
        <v>1.3649193548387097</v>
      </c>
      <c r="I322" s="31">
        <v>0.82096774193548394</v>
      </c>
      <c r="J322" s="31">
        <v>120.3125</v>
      </c>
      <c r="K322" s="31">
        <v>105.64945652173913</v>
      </c>
      <c r="L322" s="31">
        <v>36.793478260869563</v>
      </c>
      <c r="M322" s="31">
        <v>22.130434782608695</v>
      </c>
      <c r="N322" s="31">
        <v>4.1413043478260869</v>
      </c>
      <c r="O322" s="31">
        <v>10.521739130434783</v>
      </c>
      <c r="P322" s="31">
        <v>15.758152173913043</v>
      </c>
      <c r="Q322" s="31">
        <v>15.758152173913043</v>
      </c>
      <c r="R322" s="31">
        <v>0</v>
      </c>
      <c r="S322" s="31">
        <v>67.760869565217391</v>
      </c>
      <c r="T322" s="31">
        <v>66.948369565217391</v>
      </c>
      <c r="U322" s="31">
        <v>0.8125</v>
      </c>
      <c r="V322" s="31">
        <v>0</v>
      </c>
      <c r="W322" s="31">
        <v>0.46739130434782611</v>
      </c>
      <c r="X322" s="31">
        <v>0</v>
      </c>
      <c r="Y322" s="31">
        <v>0</v>
      </c>
      <c r="Z322" s="31">
        <v>0</v>
      </c>
      <c r="AA322" s="31">
        <v>0</v>
      </c>
      <c r="AB322" s="31">
        <v>0</v>
      </c>
      <c r="AC322" s="31">
        <v>0.46739130434782611</v>
      </c>
      <c r="AD322" s="31">
        <v>0</v>
      </c>
      <c r="AE322" s="31">
        <v>0</v>
      </c>
      <c r="AF322" t="s">
        <v>79</v>
      </c>
      <c r="AG322" s="32">
        <v>7</v>
      </c>
      <c r="AH322"/>
    </row>
    <row r="323" spans="1:34" x14ac:dyDescent="0.25">
      <c r="A323" t="s">
        <v>1231</v>
      </c>
      <c r="B323" t="s">
        <v>510</v>
      </c>
      <c r="C323" t="s">
        <v>959</v>
      </c>
      <c r="D323" t="s">
        <v>1143</v>
      </c>
      <c r="E323" s="31">
        <v>42</v>
      </c>
      <c r="F323" s="31">
        <v>3.5394021739130439</v>
      </c>
      <c r="G323" s="31">
        <v>3.3700181159420288</v>
      </c>
      <c r="H323" s="31">
        <v>0.68646480331262949</v>
      </c>
      <c r="I323" s="31">
        <v>0.56657608695652173</v>
      </c>
      <c r="J323" s="31">
        <v>148.65489130434784</v>
      </c>
      <c r="K323" s="31">
        <v>141.54076086956522</v>
      </c>
      <c r="L323" s="31">
        <v>28.831521739130437</v>
      </c>
      <c r="M323" s="31">
        <v>23.796195652173914</v>
      </c>
      <c r="N323" s="31">
        <v>1.0353260869565217</v>
      </c>
      <c r="O323" s="31">
        <v>4</v>
      </c>
      <c r="P323" s="31">
        <v>20.334239130434781</v>
      </c>
      <c r="Q323" s="31">
        <v>18.255434782608695</v>
      </c>
      <c r="R323" s="31">
        <v>2.0788043478260869</v>
      </c>
      <c r="S323" s="31">
        <v>99.489130434782609</v>
      </c>
      <c r="T323" s="31">
        <v>99.472826086956516</v>
      </c>
      <c r="U323" s="31">
        <v>0</v>
      </c>
      <c r="V323" s="31">
        <v>1.6304347826086956E-2</v>
      </c>
      <c r="W323" s="31">
        <v>0</v>
      </c>
      <c r="X323" s="31">
        <v>0</v>
      </c>
      <c r="Y323" s="31">
        <v>0</v>
      </c>
      <c r="Z323" s="31">
        <v>0</v>
      </c>
      <c r="AA323" s="31">
        <v>0</v>
      </c>
      <c r="AB323" s="31">
        <v>0</v>
      </c>
      <c r="AC323" s="31">
        <v>0</v>
      </c>
      <c r="AD323" s="31">
        <v>0</v>
      </c>
      <c r="AE323" s="31">
        <v>0</v>
      </c>
      <c r="AF323" t="s">
        <v>81</v>
      </c>
      <c r="AG323" s="32">
        <v>7</v>
      </c>
      <c r="AH323"/>
    </row>
    <row r="324" spans="1:34" x14ac:dyDescent="0.25">
      <c r="A324" t="s">
        <v>1231</v>
      </c>
      <c r="B324" t="s">
        <v>598</v>
      </c>
      <c r="C324" t="s">
        <v>1012</v>
      </c>
      <c r="D324" t="s">
        <v>1132</v>
      </c>
      <c r="E324" s="31">
        <v>26.956521739130434</v>
      </c>
      <c r="F324" s="31">
        <v>3.4745040322580651</v>
      </c>
      <c r="G324" s="31">
        <v>3.3374072580645162</v>
      </c>
      <c r="H324" s="31">
        <v>0.82715725806451623</v>
      </c>
      <c r="I324" s="31">
        <v>0.69546370967741944</v>
      </c>
      <c r="J324" s="31">
        <v>93.660543478260877</v>
      </c>
      <c r="K324" s="31">
        <v>89.96489130434783</v>
      </c>
      <c r="L324" s="31">
        <v>22.297282608695653</v>
      </c>
      <c r="M324" s="31">
        <v>18.747282608695652</v>
      </c>
      <c r="N324" s="31">
        <v>2.7157608695652176</v>
      </c>
      <c r="O324" s="31">
        <v>0.83423913043478259</v>
      </c>
      <c r="P324" s="31">
        <v>6.3059782608695647</v>
      </c>
      <c r="Q324" s="31">
        <v>6.1603260869565215</v>
      </c>
      <c r="R324" s="31">
        <v>0.14565217391304347</v>
      </c>
      <c r="S324" s="31">
        <v>65.057282608695658</v>
      </c>
      <c r="T324" s="31">
        <v>64.888804347826095</v>
      </c>
      <c r="U324" s="31">
        <v>8.4239130434782608E-2</v>
      </c>
      <c r="V324" s="31">
        <v>8.4239130434782608E-2</v>
      </c>
      <c r="W324" s="31">
        <v>4.2146739130434785</v>
      </c>
      <c r="X324" s="31">
        <v>3.847826086956522</v>
      </c>
      <c r="Y324" s="31">
        <v>0</v>
      </c>
      <c r="Z324" s="31">
        <v>0</v>
      </c>
      <c r="AA324" s="31">
        <v>0.13858695652173914</v>
      </c>
      <c r="AB324" s="31">
        <v>0</v>
      </c>
      <c r="AC324" s="31">
        <v>0.22826086956521738</v>
      </c>
      <c r="AD324" s="31">
        <v>0</v>
      </c>
      <c r="AE324" s="31">
        <v>0</v>
      </c>
      <c r="AF324" t="s">
        <v>170</v>
      </c>
      <c r="AG324" s="32">
        <v>7</v>
      </c>
      <c r="AH324"/>
    </row>
    <row r="325" spans="1:34" x14ac:dyDescent="0.25">
      <c r="A325" t="s">
        <v>1231</v>
      </c>
      <c r="B325" t="s">
        <v>636</v>
      </c>
      <c r="C325" t="s">
        <v>1042</v>
      </c>
      <c r="D325" t="s">
        <v>1215</v>
      </c>
      <c r="E325" s="31">
        <v>30.239130434782609</v>
      </c>
      <c r="F325" s="31">
        <v>4.0961538461538467</v>
      </c>
      <c r="G325" s="31">
        <v>3.7868439971243713</v>
      </c>
      <c r="H325" s="31">
        <v>0.98436376707404749</v>
      </c>
      <c r="I325" s="31">
        <v>0.67505391804457227</v>
      </c>
      <c r="J325" s="31">
        <v>123.86413043478262</v>
      </c>
      <c r="K325" s="31">
        <v>114.5108695652174</v>
      </c>
      <c r="L325" s="31">
        <v>29.76630434782609</v>
      </c>
      <c r="M325" s="31">
        <v>20.413043478260871</v>
      </c>
      <c r="N325" s="31">
        <v>4.7880434782608692</v>
      </c>
      <c r="O325" s="31">
        <v>4.5652173913043477</v>
      </c>
      <c r="P325" s="31">
        <v>15.926630434782609</v>
      </c>
      <c r="Q325" s="31">
        <v>15.926630434782609</v>
      </c>
      <c r="R325" s="31">
        <v>0</v>
      </c>
      <c r="S325" s="31">
        <v>78.171195652173907</v>
      </c>
      <c r="T325" s="31">
        <v>71.872282608695656</v>
      </c>
      <c r="U325" s="31">
        <v>0.86684782608695654</v>
      </c>
      <c r="V325" s="31">
        <v>5.4320652173913047</v>
      </c>
      <c r="W325" s="31">
        <v>2.5135869565217392</v>
      </c>
      <c r="X325" s="31">
        <v>0.47554347826086957</v>
      </c>
      <c r="Y325" s="31">
        <v>0</v>
      </c>
      <c r="Z325" s="31">
        <v>0</v>
      </c>
      <c r="AA325" s="31">
        <v>2.0380434782608696</v>
      </c>
      <c r="AB325" s="31">
        <v>0</v>
      </c>
      <c r="AC325" s="31">
        <v>0</v>
      </c>
      <c r="AD325" s="31">
        <v>0</v>
      </c>
      <c r="AE325" s="31">
        <v>0</v>
      </c>
      <c r="AF325" t="s">
        <v>208</v>
      </c>
      <c r="AG325" s="32">
        <v>7</v>
      </c>
      <c r="AH325"/>
    </row>
    <row r="326" spans="1:34" x14ac:dyDescent="0.25">
      <c r="A326" t="s">
        <v>1231</v>
      </c>
      <c r="B326" t="s">
        <v>540</v>
      </c>
      <c r="C326" t="s">
        <v>907</v>
      </c>
      <c r="D326" t="s">
        <v>1148</v>
      </c>
      <c r="E326" s="31">
        <v>63.934782608695649</v>
      </c>
      <c r="F326" s="31">
        <v>3.6337827269636183</v>
      </c>
      <c r="G326" s="31">
        <v>3.3840802448146894</v>
      </c>
      <c r="H326" s="31">
        <v>0.4452856171370283</v>
      </c>
      <c r="I326" s="31">
        <v>0.19558313498809937</v>
      </c>
      <c r="J326" s="31">
        <v>232.32510869565218</v>
      </c>
      <c r="K326" s="31">
        <v>216.36043478260871</v>
      </c>
      <c r="L326" s="31">
        <v>28.469239130434786</v>
      </c>
      <c r="M326" s="31">
        <v>12.50456521739131</v>
      </c>
      <c r="N326" s="31">
        <v>11.225543478260869</v>
      </c>
      <c r="O326" s="31">
        <v>4.7391304347826084</v>
      </c>
      <c r="P326" s="31">
        <v>37.739891304347822</v>
      </c>
      <c r="Q326" s="31">
        <v>37.739891304347822</v>
      </c>
      <c r="R326" s="31">
        <v>0</v>
      </c>
      <c r="S326" s="31">
        <v>166.11597826086958</v>
      </c>
      <c r="T326" s="31">
        <v>132.57684782608698</v>
      </c>
      <c r="U326" s="31">
        <v>0</v>
      </c>
      <c r="V326" s="31">
        <v>33.539130434782614</v>
      </c>
      <c r="W326" s="31">
        <v>8.5617391304347841</v>
      </c>
      <c r="X326" s="31">
        <v>1.4148913043478262</v>
      </c>
      <c r="Y326" s="31">
        <v>0</v>
      </c>
      <c r="Z326" s="31">
        <v>0</v>
      </c>
      <c r="AA326" s="31">
        <v>2.566086956521739</v>
      </c>
      <c r="AB326" s="31">
        <v>0</v>
      </c>
      <c r="AC326" s="31">
        <v>3.6422826086956523</v>
      </c>
      <c r="AD326" s="31">
        <v>0</v>
      </c>
      <c r="AE326" s="31">
        <v>0.93847826086956521</v>
      </c>
      <c r="AF326" t="s">
        <v>111</v>
      </c>
      <c r="AG326" s="32">
        <v>7</v>
      </c>
      <c r="AH326"/>
    </row>
    <row r="327" spans="1:34" x14ac:dyDescent="0.25">
      <c r="A327" t="s">
        <v>1231</v>
      </c>
      <c r="B327" t="s">
        <v>615</v>
      </c>
      <c r="C327" t="s">
        <v>1024</v>
      </c>
      <c r="D327" t="s">
        <v>1123</v>
      </c>
      <c r="E327" s="31">
        <v>54.902173913043477</v>
      </c>
      <c r="F327" s="31">
        <v>3.3367748960601862</v>
      </c>
      <c r="G327" s="31">
        <v>3.0851415561274993</v>
      </c>
      <c r="H327" s="31">
        <v>0.67230251435359345</v>
      </c>
      <c r="I327" s="31">
        <v>0.49169471391803604</v>
      </c>
      <c r="J327" s="31">
        <v>183.19619565217391</v>
      </c>
      <c r="K327" s="31">
        <v>169.38097826086954</v>
      </c>
      <c r="L327" s="31">
        <v>36.910869565217396</v>
      </c>
      <c r="M327" s="31">
        <v>26.995108695652174</v>
      </c>
      <c r="N327" s="31">
        <v>5.5951086956521738</v>
      </c>
      <c r="O327" s="31">
        <v>4.3206521739130439</v>
      </c>
      <c r="P327" s="31">
        <v>40.798913043478265</v>
      </c>
      <c r="Q327" s="31">
        <v>36.899456521739133</v>
      </c>
      <c r="R327" s="31">
        <v>3.8994565217391304</v>
      </c>
      <c r="S327" s="31">
        <v>105.48641304347827</v>
      </c>
      <c r="T327" s="31">
        <v>96.331521739130437</v>
      </c>
      <c r="U327" s="31">
        <v>4.7364130434782608</v>
      </c>
      <c r="V327" s="31">
        <v>4.4184782608695654</v>
      </c>
      <c r="W327" s="31">
        <v>0</v>
      </c>
      <c r="X327" s="31">
        <v>0</v>
      </c>
      <c r="Y327" s="31">
        <v>0</v>
      </c>
      <c r="Z327" s="31">
        <v>0</v>
      </c>
      <c r="AA327" s="31">
        <v>0</v>
      </c>
      <c r="AB327" s="31">
        <v>0</v>
      </c>
      <c r="AC327" s="31">
        <v>0</v>
      </c>
      <c r="AD327" s="31">
        <v>0</v>
      </c>
      <c r="AE327" s="31">
        <v>0</v>
      </c>
      <c r="AF327" t="s">
        <v>187</v>
      </c>
      <c r="AG327" s="32">
        <v>7</v>
      </c>
      <c r="AH327"/>
    </row>
    <row r="328" spans="1:34" x14ac:dyDescent="0.25">
      <c r="A328" t="s">
        <v>1231</v>
      </c>
      <c r="B328" t="s">
        <v>823</v>
      </c>
      <c r="C328" t="s">
        <v>1115</v>
      </c>
      <c r="D328" t="s">
        <v>1173</v>
      </c>
      <c r="E328" s="31">
        <v>51.010869565217391</v>
      </c>
      <c r="F328" s="31">
        <v>3.4867355636053694</v>
      </c>
      <c r="G328" s="31">
        <v>3.2920306839974427</v>
      </c>
      <c r="H328" s="31">
        <v>0.69907308757724274</v>
      </c>
      <c r="I328" s="31">
        <v>0.59679309610057529</v>
      </c>
      <c r="J328" s="31">
        <v>177.86141304347825</v>
      </c>
      <c r="K328" s="31">
        <v>167.92934782608694</v>
      </c>
      <c r="L328" s="31">
        <v>35.660326086956523</v>
      </c>
      <c r="M328" s="31">
        <v>30.442934782608695</v>
      </c>
      <c r="N328" s="31">
        <v>0</v>
      </c>
      <c r="O328" s="31">
        <v>5.2173913043478262</v>
      </c>
      <c r="P328" s="31">
        <v>23.008152173913047</v>
      </c>
      <c r="Q328" s="31">
        <v>18.293478260869566</v>
      </c>
      <c r="R328" s="31">
        <v>4.7146739130434785</v>
      </c>
      <c r="S328" s="31">
        <v>119.19293478260869</v>
      </c>
      <c r="T328" s="31">
        <v>111.02445652173913</v>
      </c>
      <c r="U328" s="31">
        <v>8.1521739130434784E-2</v>
      </c>
      <c r="V328" s="31">
        <v>8.0869565217391308</v>
      </c>
      <c r="W328" s="31">
        <v>3.2663043478260869</v>
      </c>
      <c r="X328" s="31">
        <v>0</v>
      </c>
      <c r="Y328" s="31">
        <v>0</v>
      </c>
      <c r="Z328" s="31">
        <v>0</v>
      </c>
      <c r="AA328" s="31">
        <v>0</v>
      </c>
      <c r="AB328" s="31">
        <v>0</v>
      </c>
      <c r="AC328" s="31">
        <v>3.1847826086956523</v>
      </c>
      <c r="AD328" s="31">
        <v>8.1521739130434784E-2</v>
      </c>
      <c r="AE328" s="31">
        <v>0</v>
      </c>
      <c r="AF328" t="s">
        <v>397</v>
      </c>
      <c r="AG328" s="32">
        <v>7</v>
      </c>
      <c r="AH328"/>
    </row>
    <row r="329" spans="1:34" x14ac:dyDescent="0.25">
      <c r="A329" t="s">
        <v>1231</v>
      </c>
      <c r="B329" t="s">
        <v>763</v>
      </c>
      <c r="C329" t="s">
        <v>1098</v>
      </c>
      <c r="D329" t="s">
        <v>1157</v>
      </c>
      <c r="E329" s="31">
        <v>23.032608695652176</v>
      </c>
      <c r="F329" s="31">
        <v>3.6725247758376587</v>
      </c>
      <c r="G329" s="31">
        <v>3.422288815478999</v>
      </c>
      <c r="H329" s="31">
        <v>0.95341198678621975</v>
      </c>
      <c r="I329" s="31">
        <v>0.70317602642756005</v>
      </c>
      <c r="J329" s="31">
        <v>84.587826086956511</v>
      </c>
      <c r="K329" s="31">
        <v>78.824239130434776</v>
      </c>
      <c r="L329" s="31">
        <v>21.959565217391301</v>
      </c>
      <c r="M329" s="31">
        <v>16.195978260869563</v>
      </c>
      <c r="N329" s="31">
        <v>0.2608695652173913</v>
      </c>
      <c r="O329" s="31">
        <v>5.5027173913043477</v>
      </c>
      <c r="P329" s="31">
        <v>10.048913043478262</v>
      </c>
      <c r="Q329" s="31">
        <v>10.048913043478262</v>
      </c>
      <c r="R329" s="31">
        <v>0</v>
      </c>
      <c r="S329" s="31">
        <v>52.579347826086952</v>
      </c>
      <c r="T329" s="31">
        <v>52.579347826086952</v>
      </c>
      <c r="U329" s="31">
        <v>0</v>
      </c>
      <c r="V329" s="31">
        <v>0</v>
      </c>
      <c r="W329" s="31">
        <v>15.33782608695652</v>
      </c>
      <c r="X329" s="31">
        <v>2.8182608695652163</v>
      </c>
      <c r="Y329" s="31">
        <v>0.2608695652173913</v>
      </c>
      <c r="Z329" s="31">
        <v>0</v>
      </c>
      <c r="AA329" s="31">
        <v>0.37771739130434784</v>
      </c>
      <c r="AB329" s="31">
        <v>0</v>
      </c>
      <c r="AC329" s="31">
        <v>11.880978260869565</v>
      </c>
      <c r="AD329" s="31">
        <v>0</v>
      </c>
      <c r="AE329" s="31">
        <v>0</v>
      </c>
      <c r="AF329" t="s">
        <v>337</v>
      </c>
      <c r="AG329" s="32">
        <v>7</v>
      </c>
      <c r="AH329"/>
    </row>
    <row r="330" spans="1:34" x14ac:dyDescent="0.25">
      <c r="A330" t="s">
        <v>1231</v>
      </c>
      <c r="B330" t="s">
        <v>436</v>
      </c>
      <c r="C330" t="s">
        <v>887</v>
      </c>
      <c r="D330" t="s">
        <v>1149</v>
      </c>
      <c r="E330" s="31">
        <v>57.293478260869563</v>
      </c>
      <c r="F330" s="31">
        <v>3.9239745778789592</v>
      </c>
      <c r="G330" s="31">
        <v>3.5426029216467452</v>
      </c>
      <c r="H330" s="31">
        <v>0.3833769683172073</v>
      </c>
      <c r="I330" s="31">
        <v>0.1360766457977613</v>
      </c>
      <c r="J330" s="31">
        <v>224.81815217391298</v>
      </c>
      <c r="K330" s="31">
        <v>202.9680434782608</v>
      </c>
      <c r="L330" s="31">
        <v>21.964999999999996</v>
      </c>
      <c r="M330" s="31">
        <v>7.7963043478260845</v>
      </c>
      <c r="N330" s="31">
        <v>7.2013043478260856</v>
      </c>
      <c r="O330" s="31">
        <v>6.9673913043478262</v>
      </c>
      <c r="P330" s="31">
        <v>76.653913043478227</v>
      </c>
      <c r="Q330" s="31">
        <v>68.972499999999968</v>
      </c>
      <c r="R330" s="31">
        <v>7.6814130434782593</v>
      </c>
      <c r="S330" s="31">
        <v>126.19923913043475</v>
      </c>
      <c r="T330" s="31">
        <v>105.71586956521736</v>
      </c>
      <c r="U330" s="31">
        <v>11.936195652173904</v>
      </c>
      <c r="V330" s="31">
        <v>8.5471739130434816</v>
      </c>
      <c r="W330" s="31">
        <v>5.7364130434782608</v>
      </c>
      <c r="X330" s="31">
        <v>0</v>
      </c>
      <c r="Y330" s="31">
        <v>0</v>
      </c>
      <c r="Z330" s="31">
        <v>0</v>
      </c>
      <c r="AA330" s="31">
        <v>0.72554347826086951</v>
      </c>
      <c r="AB330" s="31">
        <v>0</v>
      </c>
      <c r="AC330" s="31">
        <v>5.0108695652173916</v>
      </c>
      <c r="AD330" s="31">
        <v>0</v>
      </c>
      <c r="AE330" s="31">
        <v>0</v>
      </c>
      <c r="AF330" t="s">
        <v>6</v>
      </c>
      <c r="AG330" s="32">
        <v>7</v>
      </c>
      <c r="AH330"/>
    </row>
    <row r="331" spans="1:34" x14ac:dyDescent="0.25">
      <c r="A331" t="s">
        <v>1231</v>
      </c>
      <c r="B331" t="s">
        <v>501</v>
      </c>
      <c r="C331" t="s">
        <v>948</v>
      </c>
      <c r="D331" t="s">
        <v>1190</v>
      </c>
      <c r="E331" s="31">
        <v>42.836956521739133</v>
      </c>
      <c r="F331" s="31">
        <v>2.7442527277340778</v>
      </c>
      <c r="G331" s="31">
        <v>2.6305759959401169</v>
      </c>
      <c r="H331" s="31">
        <v>0.66354224816036533</v>
      </c>
      <c r="I331" s="31">
        <v>0.54986551636640446</v>
      </c>
      <c r="J331" s="31">
        <v>117.5554347826087</v>
      </c>
      <c r="K331" s="31">
        <v>112.6858695652174</v>
      </c>
      <c r="L331" s="31">
        <v>28.424130434782608</v>
      </c>
      <c r="M331" s="31">
        <v>23.554565217391303</v>
      </c>
      <c r="N331" s="31">
        <v>0</v>
      </c>
      <c r="O331" s="31">
        <v>4.8695652173913047</v>
      </c>
      <c r="P331" s="31">
        <v>17.836739130434786</v>
      </c>
      <c r="Q331" s="31">
        <v>17.836739130434786</v>
      </c>
      <c r="R331" s="31">
        <v>0</v>
      </c>
      <c r="S331" s="31">
        <v>71.294565217391309</v>
      </c>
      <c r="T331" s="31">
        <v>65.322500000000005</v>
      </c>
      <c r="U331" s="31">
        <v>0.96913043478260863</v>
      </c>
      <c r="V331" s="31">
        <v>5.0029347826086958</v>
      </c>
      <c r="W331" s="31">
        <v>15.460760869565217</v>
      </c>
      <c r="X331" s="31">
        <v>0.52717391304347827</v>
      </c>
      <c r="Y331" s="31">
        <v>0</v>
      </c>
      <c r="Z331" s="31">
        <v>0</v>
      </c>
      <c r="AA331" s="31">
        <v>0.55978260869565222</v>
      </c>
      <c r="AB331" s="31">
        <v>0</v>
      </c>
      <c r="AC331" s="31">
        <v>14.373804347826086</v>
      </c>
      <c r="AD331" s="31">
        <v>0</v>
      </c>
      <c r="AE331" s="31">
        <v>0</v>
      </c>
      <c r="AF331" t="s">
        <v>72</v>
      </c>
      <c r="AG331" s="32">
        <v>7</v>
      </c>
      <c r="AH331"/>
    </row>
    <row r="332" spans="1:34" x14ac:dyDescent="0.25">
      <c r="A332" t="s">
        <v>1231</v>
      </c>
      <c r="B332" t="s">
        <v>703</v>
      </c>
      <c r="C332" t="s">
        <v>990</v>
      </c>
      <c r="D332" t="s">
        <v>1194</v>
      </c>
      <c r="E332" s="31">
        <v>70.695652173913047</v>
      </c>
      <c r="F332" s="31">
        <v>4.1595940959409585</v>
      </c>
      <c r="G332" s="31">
        <v>3.7894757072570724</v>
      </c>
      <c r="H332" s="31">
        <v>0.62911285362853608</v>
      </c>
      <c r="I332" s="31">
        <v>0.33979089790897904</v>
      </c>
      <c r="J332" s="31">
        <v>294.06521739130432</v>
      </c>
      <c r="K332" s="31">
        <v>267.89945652173913</v>
      </c>
      <c r="L332" s="31">
        <v>44.47554347826086</v>
      </c>
      <c r="M332" s="31">
        <v>24.021739130434781</v>
      </c>
      <c r="N332" s="31">
        <v>15.263586956521738</v>
      </c>
      <c r="O332" s="31">
        <v>5.1902173913043477</v>
      </c>
      <c r="P332" s="31">
        <v>96.353260869565219</v>
      </c>
      <c r="Q332" s="31">
        <v>90.641304347826093</v>
      </c>
      <c r="R332" s="31">
        <v>5.7119565217391308</v>
      </c>
      <c r="S332" s="31">
        <v>153.23641304347825</v>
      </c>
      <c r="T332" s="31">
        <v>131.95652173913044</v>
      </c>
      <c r="U332" s="31">
        <v>0</v>
      </c>
      <c r="V332" s="31">
        <v>21.279891304347824</v>
      </c>
      <c r="W332" s="31">
        <v>133.79076086956522</v>
      </c>
      <c r="X332" s="31">
        <v>4.5027173913043477</v>
      </c>
      <c r="Y332" s="31">
        <v>1.75</v>
      </c>
      <c r="Z332" s="31">
        <v>0</v>
      </c>
      <c r="AA332" s="31">
        <v>59.097826086956523</v>
      </c>
      <c r="AB332" s="31">
        <v>0</v>
      </c>
      <c r="AC332" s="31">
        <v>68.440217391304344</v>
      </c>
      <c r="AD332" s="31">
        <v>0</v>
      </c>
      <c r="AE332" s="31">
        <v>0</v>
      </c>
      <c r="AF332" t="s">
        <v>275</v>
      </c>
      <c r="AG332" s="32">
        <v>7</v>
      </c>
      <c r="AH332"/>
    </row>
    <row r="333" spans="1:34" x14ac:dyDescent="0.25">
      <c r="A333" t="s">
        <v>1231</v>
      </c>
      <c r="B333" t="s">
        <v>650</v>
      </c>
      <c r="C333" t="s">
        <v>917</v>
      </c>
      <c r="D333" t="s">
        <v>1135</v>
      </c>
      <c r="E333" s="31">
        <v>63.673913043478258</v>
      </c>
      <c r="F333" s="31">
        <v>3.3548139296688295</v>
      </c>
      <c r="G333" s="31">
        <v>3.1936667804711507</v>
      </c>
      <c r="H333" s="31">
        <v>0.63818709457152611</v>
      </c>
      <c r="I333" s="31">
        <v>0.47703994537384775</v>
      </c>
      <c r="J333" s="31">
        <v>213.61413043478262</v>
      </c>
      <c r="K333" s="31">
        <v>203.35326086956522</v>
      </c>
      <c r="L333" s="31">
        <v>40.635869565217391</v>
      </c>
      <c r="M333" s="31">
        <v>30.375</v>
      </c>
      <c r="N333" s="31">
        <v>5.1304347826086953</v>
      </c>
      <c r="O333" s="31">
        <v>5.1304347826086953</v>
      </c>
      <c r="P333" s="31">
        <v>37.5</v>
      </c>
      <c r="Q333" s="31">
        <v>37.5</v>
      </c>
      <c r="R333" s="31">
        <v>0</v>
      </c>
      <c r="S333" s="31">
        <v>135.47826086956522</v>
      </c>
      <c r="T333" s="31">
        <v>133.51630434782609</v>
      </c>
      <c r="U333" s="31">
        <v>1.9619565217391304</v>
      </c>
      <c r="V333" s="31">
        <v>0</v>
      </c>
      <c r="W333" s="31">
        <v>0</v>
      </c>
      <c r="X333" s="31">
        <v>0</v>
      </c>
      <c r="Y333" s="31">
        <v>0</v>
      </c>
      <c r="Z333" s="31">
        <v>0</v>
      </c>
      <c r="AA333" s="31">
        <v>0</v>
      </c>
      <c r="AB333" s="31">
        <v>0</v>
      </c>
      <c r="AC333" s="31">
        <v>0</v>
      </c>
      <c r="AD333" s="31">
        <v>0</v>
      </c>
      <c r="AE333" s="31">
        <v>0</v>
      </c>
      <c r="AF333" t="s">
        <v>222</v>
      </c>
      <c r="AG333" s="32">
        <v>7</v>
      </c>
      <c r="AH333"/>
    </row>
    <row r="334" spans="1:34" x14ac:dyDescent="0.25">
      <c r="A334" t="s">
        <v>1231</v>
      </c>
      <c r="B334" t="s">
        <v>469</v>
      </c>
      <c r="C334" t="s">
        <v>930</v>
      </c>
      <c r="D334" t="s">
        <v>1185</v>
      </c>
      <c r="E334" s="31">
        <v>25.967391304347824</v>
      </c>
      <c r="F334" s="31">
        <v>4.3831393888656347</v>
      </c>
      <c r="G334" s="31">
        <v>3.9828338216827128</v>
      </c>
      <c r="H334" s="31">
        <v>0.95586019254918375</v>
      </c>
      <c r="I334" s="31">
        <v>0.5555546253662621</v>
      </c>
      <c r="J334" s="31">
        <v>113.81869565217391</v>
      </c>
      <c r="K334" s="31">
        <v>103.42380434782609</v>
      </c>
      <c r="L334" s="31">
        <v>24.821195652173913</v>
      </c>
      <c r="M334" s="31">
        <v>14.426304347826088</v>
      </c>
      <c r="N334" s="31">
        <v>3.878586956521739</v>
      </c>
      <c r="O334" s="31">
        <v>6.5163043478260869</v>
      </c>
      <c r="P334" s="31">
        <v>17.717173913043478</v>
      </c>
      <c r="Q334" s="31">
        <v>17.717173913043478</v>
      </c>
      <c r="R334" s="31">
        <v>0</v>
      </c>
      <c r="S334" s="31">
        <v>71.280326086956521</v>
      </c>
      <c r="T334" s="31">
        <v>60.749021739130434</v>
      </c>
      <c r="U334" s="31">
        <v>4.8717391304347828</v>
      </c>
      <c r="V334" s="31">
        <v>5.6595652173913038</v>
      </c>
      <c r="W334" s="31">
        <v>24.198369565217391</v>
      </c>
      <c r="X334" s="31">
        <v>7.5652173913043477</v>
      </c>
      <c r="Y334" s="31">
        <v>0</v>
      </c>
      <c r="Z334" s="31">
        <v>0</v>
      </c>
      <c r="AA334" s="31">
        <v>6.8396739130434785</v>
      </c>
      <c r="AB334" s="31">
        <v>0</v>
      </c>
      <c r="AC334" s="31">
        <v>9.7934782608695645</v>
      </c>
      <c r="AD334" s="31">
        <v>0</v>
      </c>
      <c r="AE334" s="31">
        <v>0</v>
      </c>
      <c r="AF334" t="s">
        <v>39</v>
      </c>
      <c r="AG334" s="32">
        <v>7</v>
      </c>
      <c r="AH334"/>
    </row>
    <row r="335" spans="1:34" x14ac:dyDescent="0.25">
      <c r="A335" t="s">
        <v>1231</v>
      </c>
      <c r="B335" t="s">
        <v>657</v>
      </c>
      <c r="C335" t="s">
        <v>1053</v>
      </c>
      <c r="D335" t="s">
        <v>1175</v>
      </c>
      <c r="E335" s="31">
        <v>22.043478260869566</v>
      </c>
      <c r="F335" s="31">
        <v>4.240212031558185</v>
      </c>
      <c r="G335" s="31">
        <v>3.9585256410256404</v>
      </c>
      <c r="H335" s="31">
        <v>0.72741617357001964</v>
      </c>
      <c r="I335" s="31">
        <v>0.44572978303747535</v>
      </c>
      <c r="J335" s="31">
        <v>93.469021739130426</v>
      </c>
      <c r="K335" s="31">
        <v>87.259673913043471</v>
      </c>
      <c r="L335" s="31">
        <v>16.03478260869565</v>
      </c>
      <c r="M335" s="31">
        <v>9.8254347826086956</v>
      </c>
      <c r="N335" s="31">
        <v>6.2093478260869563</v>
      </c>
      <c r="O335" s="31">
        <v>0</v>
      </c>
      <c r="P335" s="31">
        <v>18.586304347826086</v>
      </c>
      <c r="Q335" s="31">
        <v>18.586304347826086</v>
      </c>
      <c r="R335" s="31">
        <v>0</v>
      </c>
      <c r="S335" s="31">
        <v>58.847934782608689</v>
      </c>
      <c r="T335" s="31">
        <v>56.127826086956517</v>
      </c>
      <c r="U335" s="31">
        <v>0</v>
      </c>
      <c r="V335" s="31">
        <v>2.7201086956521738</v>
      </c>
      <c r="W335" s="31">
        <v>10.861413043478262</v>
      </c>
      <c r="X335" s="31">
        <v>0</v>
      </c>
      <c r="Y335" s="31">
        <v>0</v>
      </c>
      <c r="Z335" s="31">
        <v>0</v>
      </c>
      <c r="AA335" s="31">
        <v>2.3070652173913042</v>
      </c>
      <c r="AB335" s="31">
        <v>0</v>
      </c>
      <c r="AC335" s="31">
        <v>8.554347826086957</v>
      </c>
      <c r="AD335" s="31">
        <v>0</v>
      </c>
      <c r="AE335" s="31">
        <v>0</v>
      </c>
      <c r="AF335" t="s">
        <v>229</v>
      </c>
      <c r="AG335" s="32">
        <v>7</v>
      </c>
      <c r="AH335"/>
    </row>
    <row r="336" spans="1:34" x14ac:dyDescent="0.25">
      <c r="A336" t="s">
        <v>1231</v>
      </c>
      <c r="B336" t="s">
        <v>620</v>
      </c>
      <c r="C336" t="s">
        <v>1029</v>
      </c>
      <c r="D336" t="s">
        <v>1210</v>
      </c>
      <c r="E336" s="31">
        <v>33.989130434782609</v>
      </c>
      <c r="F336" s="31">
        <v>4.2971634154141354</v>
      </c>
      <c r="G336" s="31">
        <v>3.908132395267029</v>
      </c>
      <c r="H336" s="31">
        <v>0.50511032938919087</v>
      </c>
      <c r="I336" s="31">
        <v>0.31203389830508477</v>
      </c>
      <c r="J336" s="31">
        <v>146.05684782608697</v>
      </c>
      <c r="K336" s="31">
        <v>132.83402173913043</v>
      </c>
      <c r="L336" s="31">
        <v>17.168260869565216</v>
      </c>
      <c r="M336" s="31">
        <v>10.605760869565218</v>
      </c>
      <c r="N336" s="31">
        <v>0.69565217391304346</v>
      </c>
      <c r="O336" s="31">
        <v>5.8668478260869561</v>
      </c>
      <c r="P336" s="31">
        <v>29.875</v>
      </c>
      <c r="Q336" s="31">
        <v>23.214673913043477</v>
      </c>
      <c r="R336" s="31">
        <v>6.6603260869565215</v>
      </c>
      <c r="S336" s="31">
        <v>99.013586956521749</v>
      </c>
      <c r="T336" s="31">
        <v>85.475543478260875</v>
      </c>
      <c r="U336" s="31">
        <v>0</v>
      </c>
      <c r="V336" s="31">
        <v>13.538043478260869</v>
      </c>
      <c r="W336" s="31">
        <v>11.073369565217391</v>
      </c>
      <c r="X336" s="31">
        <v>0.1766304347826087</v>
      </c>
      <c r="Y336" s="31">
        <v>0</v>
      </c>
      <c r="Z336" s="31">
        <v>0</v>
      </c>
      <c r="AA336" s="31">
        <v>5.7309782608695654</v>
      </c>
      <c r="AB336" s="31">
        <v>0</v>
      </c>
      <c r="AC336" s="31">
        <v>5.1657608695652177</v>
      </c>
      <c r="AD336" s="31">
        <v>0</v>
      </c>
      <c r="AE336" s="31">
        <v>0</v>
      </c>
      <c r="AF336" t="s">
        <v>192</v>
      </c>
      <c r="AG336" s="32">
        <v>7</v>
      </c>
      <c r="AH336"/>
    </row>
    <row r="337" spans="1:34" x14ac:dyDescent="0.25">
      <c r="A337" t="s">
        <v>1231</v>
      </c>
      <c r="B337" t="s">
        <v>820</v>
      </c>
      <c r="C337" t="s">
        <v>897</v>
      </c>
      <c r="D337" t="s">
        <v>1209</v>
      </c>
      <c r="E337" s="31">
        <v>41.75</v>
      </c>
      <c r="F337" s="31">
        <v>2.9987555324134338</v>
      </c>
      <c r="G337" s="31">
        <v>2.8023301223639678</v>
      </c>
      <c r="H337" s="31">
        <v>0.40939338713876583</v>
      </c>
      <c r="I337" s="31">
        <v>0.21296797708929963</v>
      </c>
      <c r="J337" s="31">
        <v>125.19804347826087</v>
      </c>
      <c r="K337" s="31">
        <v>116.99728260869566</v>
      </c>
      <c r="L337" s="31">
        <v>17.092173913043474</v>
      </c>
      <c r="M337" s="31">
        <v>8.8914130434782592</v>
      </c>
      <c r="N337" s="31">
        <v>5.1047826086956514</v>
      </c>
      <c r="O337" s="31">
        <v>3.0959782608695656</v>
      </c>
      <c r="P337" s="31">
        <v>20.540434782608688</v>
      </c>
      <c r="Q337" s="31">
        <v>20.540434782608688</v>
      </c>
      <c r="R337" s="31">
        <v>0</v>
      </c>
      <c r="S337" s="31">
        <v>87.565434782608705</v>
      </c>
      <c r="T337" s="31">
        <v>87.565434782608705</v>
      </c>
      <c r="U337" s="31">
        <v>0</v>
      </c>
      <c r="V337" s="31">
        <v>0</v>
      </c>
      <c r="W337" s="31">
        <v>8.850543478260871</v>
      </c>
      <c r="X337" s="31">
        <v>1.9456521739130435</v>
      </c>
      <c r="Y337" s="31">
        <v>0</v>
      </c>
      <c r="Z337" s="31">
        <v>0</v>
      </c>
      <c r="AA337" s="31">
        <v>1.9565217391304348</v>
      </c>
      <c r="AB337" s="31">
        <v>0</v>
      </c>
      <c r="AC337" s="31">
        <v>4.9483695652173916</v>
      </c>
      <c r="AD337" s="31">
        <v>0</v>
      </c>
      <c r="AE337" s="31">
        <v>0</v>
      </c>
      <c r="AF337" t="s">
        <v>394</v>
      </c>
      <c r="AG337" s="32">
        <v>7</v>
      </c>
      <c r="AH337"/>
    </row>
    <row r="338" spans="1:34" x14ac:dyDescent="0.25">
      <c r="A338" t="s">
        <v>1231</v>
      </c>
      <c r="B338" t="s">
        <v>721</v>
      </c>
      <c r="C338" t="s">
        <v>1083</v>
      </c>
      <c r="D338" t="s">
        <v>1214</v>
      </c>
      <c r="E338" s="31">
        <v>36.282608695652172</v>
      </c>
      <c r="F338" s="31">
        <v>2.8102127022168966</v>
      </c>
      <c r="G338" s="31">
        <v>2.5242180946674657</v>
      </c>
      <c r="H338" s="31">
        <v>0.75077291791491918</v>
      </c>
      <c r="I338" s="31">
        <v>0.46477831036548828</v>
      </c>
      <c r="J338" s="31">
        <v>101.96184782608697</v>
      </c>
      <c r="K338" s="31">
        <v>91.585217391304354</v>
      </c>
      <c r="L338" s="31">
        <v>27.240000000000002</v>
      </c>
      <c r="M338" s="31">
        <v>16.86336956521739</v>
      </c>
      <c r="N338" s="31">
        <v>6.5675000000000017</v>
      </c>
      <c r="O338" s="31">
        <v>3.8091304347826087</v>
      </c>
      <c r="P338" s="31">
        <v>8.6965217391304357</v>
      </c>
      <c r="Q338" s="31">
        <v>8.6965217391304357</v>
      </c>
      <c r="R338" s="31">
        <v>0</v>
      </c>
      <c r="S338" s="31">
        <v>66.025326086956525</v>
      </c>
      <c r="T338" s="31">
        <v>63.486304347826092</v>
      </c>
      <c r="U338" s="31">
        <v>0</v>
      </c>
      <c r="V338" s="31">
        <v>2.5390217391304346</v>
      </c>
      <c r="W338" s="31">
        <v>16.447282608695655</v>
      </c>
      <c r="X338" s="31">
        <v>4.2771739130434785</v>
      </c>
      <c r="Y338" s="31">
        <v>0</v>
      </c>
      <c r="Z338" s="31">
        <v>0</v>
      </c>
      <c r="AA338" s="31">
        <v>0.2608695652173913</v>
      </c>
      <c r="AB338" s="31">
        <v>0</v>
      </c>
      <c r="AC338" s="31">
        <v>11.909239130434784</v>
      </c>
      <c r="AD338" s="31">
        <v>0</v>
      </c>
      <c r="AE338" s="31">
        <v>0</v>
      </c>
      <c r="AF338" t="s">
        <v>293</v>
      </c>
      <c r="AG338" s="32">
        <v>7</v>
      </c>
      <c r="AH338"/>
    </row>
    <row r="339" spans="1:34" x14ac:dyDescent="0.25">
      <c r="A339" t="s">
        <v>1231</v>
      </c>
      <c r="B339" t="s">
        <v>449</v>
      </c>
      <c r="C339" t="s">
        <v>918</v>
      </c>
      <c r="D339" t="s">
        <v>1129</v>
      </c>
      <c r="E339" s="31">
        <v>50.402173913043477</v>
      </c>
      <c r="F339" s="31">
        <v>3.1318287686003883</v>
      </c>
      <c r="G339" s="31">
        <v>2.833252102652577</v>
      </c>
      <c r="H339" s="31">
        <v>0.57019624757386245</v>
      </c>
      <c r="I339" s="31">
        <v>0.36122492991158073</v>
      </c>
      <c r="J339" s="31">
        <v>157.85097826086957</v>
      </c>
      <c r="K339" s="31">
        <v>142.80206521739129</v>
      </c>
      <c r="L339" s="31">
        <v>28.739130434782609</v>
      </c>
      <c r="M339" s="31">
        <v>18.206521739130434</v>
      </c>
      <c r="N339" s="31">
        <v>5.1739130434782608</v>
      </c>
      <c r="O339" s="31">
        <v>5.3586956521739131</v>
      </c>
      <c r="P339" s="31">
        <v>36.554347826086953</v>
      </c>
      <c r="Q339" s="31">
        <v>32.038043478260867</v>
      </c>
      <c r="R339" s="31">
        <v>4.5163043478260869</v>
      </c>
      <c r="S339" s="31">
        <v>92.557500000000005</v>
      </c>
      <c r="T339" s="31">
        <v>70.00326086956521</v>
      </c>
      <c r="U339" s="31">
        <v>8.9673913043478257E-2</v>
      </c>
      <c r="V339" s="31">
        <v>22.464565217391304</v>
      </c>
      <c r="W339" s="31">
        <v>29.154782608695658</v>
      </c>
      <c r="X339" s="31">
        <v>0.95108695652173914</v>
      </c>
      <c r="Y339" s="31">
        <v>0</v>
      </c>
      <c r="Z339" s="31">
        <v>0</v>
      </c>
      <c r="AA339" s="31">
        <v>5.1847826086956523</v>
      </c>
      <c r="AB339" s="31">
        <v>0</v>
      </c>
      <c r="AC339" s="31">
        <v>22.89847826086957</v>
      </c>
      <c r="AD339" s="31">
        <v>0</v>
      </c>
      <c r="AE339" s="31">
        <v>0.12043478260869565</v>
      </c>
      <c r="AF339" t="s">
        <v>19</v>
      </c>
      <c r="AG339" s="32">
        <v>7</v>
      </c>
      <c r="AH339"/>
    </row>
    <row r="340" spans="1:34" x14ac:dyDescent="0.25">
      <c r="A340" t="s">
        <v>1231</v>
      </c>
      <c r="B340" t="s">
        <v>842</v>
      </c>
      <c r="C340" t="s">
        <v>1117</v>
      </c>
      <c r="D340" t="s">
        <v>1182</v>
      </c>
      <c r="E340" s="31">
        <v>45.445652173913047</v>
      </c>
      <c r="F340" s="31">
        <v>3.3823295862233911</v>
      </c>
      <c r="G340" s="31">
        <v>3.1488926094235827</v>
      </c>
      <c r="H340" s="31">
        <v>0.8322650083712031</v>
      </c>
      <c r="I340" s="31">
        <v>0.5988280315713943</v>
      </c>
      <c r="J340" s="31">
        <v>153.71217391304347</v>
      </c>
      <c r="K340" s="31">
        <v>143.10347826086957</v>
      </c>
      <c r="L340" s="31">
        <v>37.822826086956525</v>
      </c>
      <c r="M340" s="31">
        <v>27.214130434782607</v>
      </c>
      <c r="N340" s="31">
        <v>5.0434782608695654</v>
      </c>
      <c r="O340" s="31">
        <v>5.5652173913043477</v>
      </c>
      <c r="P340" s="31">
        <v>26.265978260869563</v>
      </c>
      <c r="Q340" s="31">
        <v>26.265978260869563</v>
      </c>
      <c r="R340" s="31">
        <v>0</v>
      </c>
      <c r="S340" s="31">
        <v>89.623369565217402</v>
      </c>
      <c r="T340" s="31">
        <v>79.967934782608708</v>
      </c>
      <c r="U340" s="31">
        <v>0</v>
      </c>
      <c r="V340" s="31">
        <v>9.6554347826086939</v>
      </c>
      <c r="W340" s="31">
        <v>10.722717391304348</v>
      </c>
      <c r="X340" s="31">
        <v>0.45652173913043476</v>
      </c>
      <c r="Y340" s="31">
        <v>0</v>
      </c>
      <c r="Z340" s="31">
        <v>0</v>
      </c>
      <c r="AA340" s="31">
        <v>1.0765217391304349</v>
      </c>
      <c r="AB340" s="31">
        <v>0</v>
      </c>
      <c r="AC340" s="31">
        <v>9.0374999999999996</v>
      </c>
      <c r="AD340" s="31">
        <v>0</v>
      </c>
      <c r="AE340" s="31">
        <v>0.15217391304347827</v>
      </c>
      <c r="AF340" t="s">
        <v>416</v>
      </c>
      <c r="AG340" s="32">
        <v>7</v>
      </c>
      <c r="AH340"/>
    </row>
    <row r="341" spans="1:34" x14ac:dyDescent="0.25">
      <c r="A341" t="s">
        <v>1231</v>
      </c>
      <c r="B341" t="s">
        <v>802</v>
      </c>
      <c r="C341" t="s">
        <v>916</v>
      </c>
      <c r="D341" t="s">
        <v>1138</v>
      </c>
      <c r="E341" s="31">
        <v>26.489130434782609</v>
      </c>
      <c r="F341" s="31">
        <v>3.8743619203939259</v>
      </c>
      <c r="G341" s="31">
        <v>3.4398851046368475</v>
      </c>
      <c r="H341" s="31">
        <v>1.2104965121050473</v>
      </c>
      <c r="I341" s="31">
        <v>0.86553959786622903</v>
      </c>
      <c r="J341" s="31">
        <v>102.62847826086954</v>
      </c>
      <c r="K341" s="31">
        <v>91.119565217391283</v>
      </c>
      <c r="L341" s="31">
        <v>32.065000000000005</v>
      </c>
      <c r="M341" s="31">
        <v>22.927391304347829</v>
      </c>
      <c r="N341" s="31">
        <v>4.6086956521739131</v>
      </c>
      <c r="O341" s="31">
        <v>4.5289130434782603</v>
      </c>
      <c r="P341" s="31">
        <v>5.8888043478260865</v>
      </c>
      <c r="Q341" s="31">
        <v>3.5175000000000001</v>
      </c>
      <c r="R341" s="31">
        <v>2.3713043478260869</v>
      </c>
      <c r="S341" s="31">
        <v>64.674673913043449</v>
      </c>
      <c r="T341" s="31">
        <v>64.674673913043449</v>
      </c>
      <c r="U341" s="31">
        <v>0</v>
      </c>
      <c r="V341" s="31">
        <v>0</v>
      </c>
      <c r="W341" s="31">
        <v>0.23641304347826086</v>
      </c>
      <c r="X341" s="31">
        <v>0.23641304347826086</v>
      </c>
      <c r="Y341" s="31">
        <v>0</v>
      </c>
      <c r="Z341" s="31">
        <v>0</v>
      </c>
      <c r="AA341" s="31">
        <v>0</v>
      </c>
      <c r="AB341" s="31">
        <v>0</v>
      </c>
      <c r="AC341" s="31">
        <v>0</v>
      </c>
      <c r="AD341" s="31">
        <v>0</v>
      </c>
      <c r="AE341" s="31">
        <v>0</v>
      </c>
      <c r="AF341" t="s">
        <v>376</v>
      </c>
      <c r="AG341" s="32">
        <v>7</v>
      </c>
      <c r="AH341"/>
    </row>
    <row r="342" spans="1:34" x14ac:dyDescent="0.25">
      <c r="A342" t="s">
        <v>1231</v>
      </c>
      <c r="B342" t="s">
        <v>708</v>
      </c>
      <c r="C342" t="s">
        <v>1049</v>
      </c>
      <c r="D342" t="s">
        <v>1169</v>
      </c>
      <c r="E342" s="31">
        <v>54.565217391304351</v>
      </c>
      <c r="F342" s="31">
        <v>3.5390677290836652</v>
      </c>
      <c r="G342" s="31">
        <v>3.3574282868525898</v>
      </c>
      <c r="H342" s="31">
        <v>0.51817131474103595</v>
      </c>
      <c r="I342" s="31">
        <v>0.33653187250996025</v>
      </c>
      <c r="J342" s="31">
        <v>193.11</v>
      </c>
      <c r="K342" s="31">
        <v>183.1988043478261</v>
      </c>
      <c r="L342" s="31">
        <v>28.274130434782613</v>
      </c>
      <c r="M342" s="31">
        <v>18.362934782608701</v>
      </c>
      <c r="N342" s="31">
        <v>7.9764130434782592</v>
      </c>
      <c r="O342" s="31">
        <v>1.9347826086956521</v>
      </c>
      <c r="P342" s="31">
        <v>47.086847826086952</v>
      </c>
      <c r="Q342" s="31">
        <v>47.086847826086952</v>
      </c>
      <c r="R342" s="31">
        <v>0</v>
      </c>
      <c r="S342" s="31">
        <v>117.74902173913044</v>
      </c>
      <c r="T342" s="31">
        <v>116.37760869565219</v>
      </c>
      <c r="U342" s="31">
        <v>0</v>
      </c>
      <c r="V342" s="31">
        <v>1.3714130434782605</v>
      </c>
      <c r="W342" s="31">
        <v>0</v>
      </c>
      <c r="X342" s="31">
        <v>0</v>
      </c>
      <c r="Y342" s="31">
        <v>0</v>
      </c>
      <c r="Z342" s="31">
        <v>0</v>
      </c>
      <c r="AA342" s="31">
        <v>0</v>
      </c>
      <c r="AB342" s="31">
        <v>0</v>
      </c>
      <c r="AC342" s="31">
        <v>0</v>
      </c>
      <c r="AD342" s="31">
        <v>0</v>
      </c>
      <c r="AE342" s="31">
        <v>0</v>
      </c>
      <c r="AF342" t="s">
        <v>280</v>
      </c>
      <c r="AG342" s="32">
        <v>7</v>
      </c>
      <c r="AH342"/>
    </row>
    <row r="343" spans="1:34" x14ac:dyDescent="0.25">
      <c r="A343" t="s">
        <v>1231</v>
      </c>
      <c r="B343" t="s">
        <v>803</v>
      </c>
      <c r="C343" t="s">
        <v>907</v>
      </c>
      <c r="D343" t="s">
        <v>1148</v>
      </c>
      <c r="E343" s="31">
        <v>29.521739130434781</v>
      </c>
      <c r="F343" s="31">
        <v>4.1929307805596467</v>
      </c>
      <c r="G343" s="31">
        <v>3.8983799705449189</v>
      </c>
      <c r="H343" s="31">
        <v>1.1726804123711341</v>
      </c>
      <c r="I343" s="31">
        <v>0.87812960235640658</v>
      </c>
      <c r="J343" s="31">
        <v>123.78260869565217</v>
      </c>
      <c r="K343" s="31">
        <v>115.08695652173913</v>
      </c>
      <c r="L343" s="31">
        <v>34.619565217391305</v>
      </c>
      <c r="M343" s="31">
        <v>25.923913043478262</v>
      </c>
      <c r="N343" s="31">
        <v>5.5652173913043477</v>
      </c>
      <c r="O343" s="31">
        <v>3.1304347826086958</v>
      </c>
      <c r="P343" s="31">
        <v>10.779891304347826</v>
      </c>
      <c r="Q343" s="31">
        <v>10.779891304347826</v>
      </c>
      <c r="R343" s="31">
        <v>0</v>
      </c>
      <c r="S343" s="31">
        <v>78.383152173913047</v>
      </c>
      <c r="T343" s="31">
        <v>62.785326086956523</v>
      </c>
      <c r="U343" s="31">
        <v>0</v>
      </c>
      <c r="V343" s="31">
        <v>15.597826086956522</v>
      </c>
      <c r="W343" s="31">
        <v>0</v>
      </c>
      <c r="X343" s="31">
        <v>0</v>
      </c>
      <c r="Y343" s="31">
        <v>0</v>
      </c>
      <c r="Z343" s="31">
        <v>0</v>
      </c>
      <c r="AA343" s="31">
        <v>0</v>
      </c>
      <c r="AB343" s="31">
        <v>0</v>
      </c>
      <c r="AC343" s="31">
        <v>0</v>
      </c>
      <c r="AD343" s="31">
        <v>0</v>
      </c>
      <c r="AE343" s="31">
        <v>0</v>
      </c>
      <c r="AF343" t="s">
        <v>377</v>
      </c>
      <c r="AG343" s="32">
        <v>7</v>
      </c>
      <c r="AH343"/>
    </row>
    <row r="344" spans="1:34" x14ac:dyDescent="0.25">
      <c r="A344" t="s">
        <v>1231</v>
      </c>
      <c r="B344" t="s">
        <v>439</v>
      </c>
      <c r="C344" t="s">
        <v>860</v>
      </c>
      <c r="D344" t="s">
        <v>1126</v>
      </c>
      <c r="E344" s="31">
        <v>48.336956521739133</v>
      </c>
      <c r="F344" s="31">
        <v>3.9105441870924209</v>
      </c>
      <c r="G344" s="31">
        <v>3.6038407915448607</v>
      </c>
      <c r="H344" s="31">
        <v>0.84924893186417794</v>
      </c>
      <c r="I344" s="31">
        <v>0.54254553631661795</v>
      </c>
      <c r="J344" s="31">
        <v>189.02380434782606</v>
      </c>
      <c r="K344" s="31">
        <v>174.19869565217388</v>
      </c>
      <c r="L344" s="31">
        <v>41.05010869565217</v>
      </c>
      <c r="M344" s="31">
        <v>26.225000000000001</v>
      </c>
      <c r="N344" s="31">
        <v>9.2598913043478284</v>
      </c>
      <c r="O344" s="31">
        <v>5.5652173913043477</v>
      </c>
      <c r="P344" s="31">
        <v>29.254673913043476</v>
      </c>
      <c r="Q344" s="31">
        <v>29.254673913043476</v>
      </c>
      <c r="R344" s="31">
        <v>0</v>
      </c>
      <c r="S344" s="31">
        <v>118.71902173913041</v>
      </c>
      <c r="T344" s="31">
        <v>79.460869565217379</v>
      </c>
      <c r="U344" s="31">
        <v>0</v>
      </c>
      <c r="V344" s="31">
        <v>39.258152173913032</v>
      </c>
      <c r="W344" s="31">
        <v>35.175543478260863</v>
      </c>
      <c r="X344" s="31">
        <v>0.11956521739130435</v>
      </c>
      <c r="Y344" s="31">
        <v>0</v>
      </c>
      <c r="Z344" s="31">
        <v>0</v>
      </c>
      <c r="AA344" s="31">
        <v>5.3804347826086953</v>
      </c>
      <c r="AB344" s="31">
        <v>0</v>
      </c>
      <c r="AC344" s="31">
        <v>0</v>
      </c>
      <c r="AD344" s="31">
        <v>0</v>
      </c>
      <c r="AE344" s="31">
        <v>29.675543478260867</v>
      </c>
      <c r="AF344" t="s">
        <v>9</v>
      </c>
      <c r="AG344" s="32">
        <v>7</v>
      </c>
      <c r="AH344"/>
    </row>
    <row r="345" spans="1:34" x14ac:dyDescent="0.25">
      <c r="A345" t="s">
        <v>1231</v>
      </c>
      <c r="B345" t="s">
        <v>640</v>
      </c>
      <c r="C345" t="s">
        <v>1043</v>
      </c>
      <c r="D345" t="s">
        <v>1123</v>
      </c>
      <c r="E345" s="31">
        <v>30.206521739130434</v>
      </c>
      <c r="F345" s="31">
        <v>3.7675422813961856</v>
      </c>
      <c r="G345" s="31">
        <v>3.7675422813961856</v>
      </c>
      <c r="H345" s="31">
        <v>0.58924073407700617</v>
      </c>
      <c r="I345" s="31">
        <v>0.58924073407700617</v>
      </c>
      <c r="J345" s="31">
        <v>113.80434782608695</v>
      </c>
      <c r="K345" s="31">
        <v>113.80434782608695</v>
      </c>
      <c r="L345" s="31">
        <v>17.798913043478262</v>
      </c>
      <c r="M345" s="31">
        <v>17.798913043478262</v>
      </c>
      <c r="N345" s="31">
        <v>0</v>
      </c>
      <c r="O345" s="31">
        <v>0</v>
      </c>
      <c r="P345" s="31">
        <v>22.304347826086957</v>
      </c>
      <c r="Q345" s="31">
        <v>22.304347826086957</v>
      </c>
      <c r="R345" s="31">
        <v>0</v>
      </c>
      <c r="S345" s="31">
        <v>73.701086956521735</v>
      </c>
      <c r="T345" s="31">
        <v>73.701086956521735</v>
      </c>
      <c r="U345" s="31">
        <v>0</v>
      </c>
      <c r="V345" s="31">
        <v>0</v>
      </c>
      <c r="W345" s="31">
        <v>0</v>
      </c>
      <c r="X345" s="31">
        <v>0</v>
      </c>
      <c r="Y345" s="31">
        <v>0</v>
      </c>
      <c r="Z345" s="31">
        <v>0</v>
      </c>
      <c r="AA345" s="31">
        <v>0</v>
      </c>
      <c r="AB345" s="31">
        <v>0</v>
      </c>
      <c r="AC345" s="31">
        <v>0</v>
      </c>
      <c r="AD345" s="31">
        <v>0</v>
      </c>
      <c r="AE345" s="31">
        <v>0</v>
      </c>
      <c r="AF345" t="s">
        <v>212</v>
      </c>
      <c r="AG345" s="32">
        <v>7</v>
      </c>
      <c r="AH345"/>
    </row>
    <row r="346" spans="1:34" x14ac:dyDescent="0.25">
      <c r="A346" t="s">
        <v>1231</v>
      </c>
      <c r="B346" t="s">
        <v>576</v>
      </c>
      <c r="C346" t="s">
        <v>997</v>
      </c>
      <c r="D346" t="s">
        <v>1132</v>
      </c>
      <c r="E346" s="31">
        <v>36.739130434782609</v>
      </c>
      <c r="F346" s="31">
        <v>3.0307485207100591</v>
      </c>
      <c r="G346" s="31">
        <v>2.760973372781065</v>
      </c>
      <c r="H346" s="31">
        <v>0.62422189349112422</v>
      </c>
      <c r="I346" s="31">
        <v>0.35444674556213024</v>
      </c>
      <c r="J346" s="31">
        <v>111.3470652173913</v>
      </c>
      <c r="K346" s="31">
        <v>101.43576086956521</v>
      </c>
      <c r="L346" s="31">
        <v>22.93336956521739</v>
      </c>
      <c r="M346" s="31">
        <v>13.022065217391306</v>
      </c>
      <c r="N346" s="31">
        <v>4.259130434782608</v>
      </c>
      <c r="O346" s="31">
        <v>5.6521739130434785</v>
      </c>
      <c r="P346" s="31">
        <v>13.649565217391299</v>
      </c>
      <c r="Q346" s="31">
        <v>13.649565217391299</v>
      </c>
      <c r="R346" s="31">
        <v>0</v>
      </c>
      <c r="S346" s="31">
        <v>74.764130434782601</v>
      </c>
      <c r="T346" s="31">
        <v>61.821086956521732</v>
      </c>
      <c r="U346" s="31">
        <v>0</v>
      </c>
      <c r="V346" s="31">
        <v>12.943043478260872</v>
      </c>
      <c r="W346" s="31">
        <v>5.9021739130434785</v>
      </c>
      <c r="X346" s="31">
        <v>0</v>
      </c>
      <c r="Y346" s="31">
        <v>0</v>
      </c>
      <c r="Z346" s="31">
        <v>5.6521739130434785</v>
      </c>
      <c r="AA346" s="31">
        <v>0</v>
      </c>
      <c r="AB346" s="31">
        <v>0</v>
      </c>
      <c r="AC346" s="31">
        <v>0.25</v>
      </c>
      <c r="AD346" s="31">
        <v>0</v>
      </c>
      <c r="AE346" s="31">
        <v>0</v>
      </c>
      <c r="AF346" t="s">
        <v>148</v>
      </c>
      <c r="AG346" s="32">
        <v>7</v>
      </c>
      <c r="AH346"/>
    </row>
    <row r="347" spans="1:34" x14ac:dyDescent="0.25">
      <c r="A347" t="s">
        <v>1231</v>
      </c>
      <c r="B347" t="s">
        <v>653</v>
      </c>
      <c r="C347" t="s">
        <v>1051</v>
      </c>
      <c r="D347" t="s">
        <v>1153</v>
      </c>
      <c r="E347" s="31">
        <v>40.369565217391305</v>
      </c>
      <c r="F347" s="31">
        <v>3.1785810446957456</v>
      </c>
      <c r="G347" s="31">
        <v>3.0719574582660205</v>
      </c>
      <c r="H347" s="31">
        <v>0.77040118470651575</v>
      </c>
      <c r="I347" s="31">
        <v>0.66377759827679039</v>
      </c>
      <c r="J347" s="31">
        <v>128.31793478260869</v>
      </c>
      <c r="K347" s="31">
        <v>124.01358695652173</v>
      </c>
      <c r="L347" s="31">
        <v>31.100760869565214</v>
      </c>
      <c r="M347" s="31">
        <v>26.796413043478257</v>
      </c>
      <c r="N347" s="31">
        <v>0</v>
      </c>
      <c r="O347" s="31">
        <v>4.3043478260869561</v>
      </c>
      <c r="P347" s="31">
        <v>8.2741304347826148</v>
      </c>
      <c r="Q347" s="31">
        <v>8.2741304347826148</v>
      </c>
      <c r="R347" s="31">
        <v>0</v>
      </c>
      <c r="S347" s="31">
        <v>88.943043478260861</v>
      </c>
      <c r="T347" s="31">
        <v>88.768369565217384</v>
      </c>
      <c r="U347" s="31">
        <v>0</v>
      </c>
      <c r="V347" s="31">
        <v>0.17467391304347826</v>
      </c>
      <c r="W347" s="31">
        <v>3.5380434782608696</v>
      </c>
      <c r="X347" s="31">
        <v>0.16304347826086957</v>
      </c>
      <c r="Y347" s="31">
        <v>0</v>
      </c>
      <c r="Z347" s="31">
        <v>0</v>
      </c>
      <c r="AA347" s="31">
        <v>0</v>
      </c>
      <c r="AB347" s="31">
        <v>0</v>
      </c>
      <c r="AC347" s="31">
        <v>3.375</v>
      </c>
      <c r="AD347" s="31">
        <v>0</v>
      </c>
      <c r="AE347" s="31">
        <v>0</v>
      </c>
      <c r="AF347" t="s">
        <v>225</v>
      </c>
      <c r="AG347" s="32">
        <v>7</v>
      </c>
      <c r="AH347"/>
    </row>
    <row r="348" spans="1:34" x14ac:dyDescent="0.25">
      <c r="A348" t="s">
        <v>1231</v>
      </c>
      <c r="B348" t="s">
        <v>459</v>
      </c>
      <c r="C348" t="s">
        <v>853</v>
      </c>
      <c r="D348" t="s">
        <v>1173</v>
      </c>
      <c r="E348" s="31">
        <v>55.847826086956523</v>
      </c>
      <c r="F348" s="31">
        <v>3.2644102763721281</v>
      </c>
      <c r="G348" s="31">
        <v>3.0321233943168537</v>
      </c>
      <c r="H348" s="31">
        <v>0.60971973530556633</v>
      </c>
      <c r="I348" s="31">
        <v>0.37743285325029191</v>
      </c>
      <c r="J348" s="31">
        <v>182.31021739130429</v>
      </c>
      <c r="K348" s="31">
        <v>169.33749999999995</v>
      </c>
      <c r="L348" s="31">
        <v>34.051521739130436</v>
      </c>
      <c r="M348" s="31">
        <v>21.078804347826086</v>
      </c>
      <c r="N348" s="31">
        <v>8.6574999999999989</v>
      </c>
      <c r="O348" s="31">
        <v>4.3152173913043477</v>
      </c>
      <c r="P348" s="31">
        <v>43.536739130434782</v>
      </c>
      <c r="Q348" s="31">
        <v>43.536739130434782</v>
      </c>
      <c r="R348" s="31">
        <v>0</v>
      </c>
      <c r="S348" s="31">
        <v>104.72195652173909</v>
      </c>
      <c r="T348" s="31">
        <v>97.91467391304343</v>
      </c>
      <c r="U348" s="31">
        <v>0</v>
      </c>
      <c r="V348" s="31">
        <v>6.807282608695651</v>
      </c>
      <c r="W348" s="31">
        <v>18.350760869565217</v>
      </c>
      <c r="X348" s="31">
        <v>6.7308695652173913</v>
      </c>
      <c r="Y348" s="31">
        <v>0</v>
      </c>
      <c r="Z348" s="31">
        <v>0</v>
      </c>
      <c r="AA348" s="31">
        <v>1.9632608695652174</v>
      </c>
      <c r="AB348" s="31">
        <v>0</v>
      </c>
      <c r="AC348" s="31">
        <v>9.4501086956521725</v>
      </c>
      <c r="AD348" s="31">
        <v>0</v>
      </c>
      <c r="AE348" s="31">
        <v>0.20652173913043478</v>
      </c>
      <c r="AF348" t="s">
        <v>29</v>
      </c>
      <c r="AG348" s="32">
        <v>7</v>
      </c>
      <c r="AH348"/>
    </row>
    <row r="349" spans="1:34" x14ac:dyDescent="0.25">
      <c r="A349" t="s">
        <v>1231</v>
      </c>
      <c r="B349" t="s">
        <v>663</v>
      </c>
      <c r="C349" t="s">
        <v>1059</v>
      </c>
      <c r="D349" t="s">
        <v>1217</v>
      </c>
      <c r="E349" s="31">
        <v>36.967391304347828</v>
      </c>
      <c r="F349" s="31">
        <v>3.9189503087327262</v>
      </c>
      <c r="G349" s="31">
        <v>3.6575566009997065</v>
      </c>
      <c r="H349" s="31">
        <v>0.60182887386062922</v>
      </c>
      <c r="I349" s="31">
        <v>0.48054101734783888</v>
      </c>
      <c r="J349" s="31">
        <v>144.87336956521742</v>
      </c>
      <c r="K349" s="31">
        <v>135.21032608695654</v>
      </c>
      <c r="L349" s="31">
        <v>22.248043478260872</v>
      </c>
      <c r="M349" s="31">
        <v>17.764347826086958</v>
      </c>
      <c r="N349" s="31">
        <v>0</v>
      </c>
      <c r="O349" s="31">
        <v>4.4836956521739131</v>
      </c>
      <c r="P349" s="31">
        <v>19.558586956521744</v>
      </c>
      <c r="Q349" s="31">
        <v>14.379239130434788</v>
      </c>
      <c r="R349" s="31">
        <v>5.1793478260869561</v>
      </c>
      <c r="S349" s="31">
        <v>103.06673913043478</v>
      </c>
      <c r="T349" s="31">
        <v>92.902500000000003</v>
      </c>
      <c r="U349" s="31">
        <v>0</v>
      </c>
      <c r="V349" s="31">
        <v>10.164239130434781</v>
      </c>
      <c r="W349" s="31">
        <v>14.730978260869565</v>
      </c>
      <c r="X349" s="31">
        <v>0.41847826086956524</v>
      </c>
      <c r="Y349" s="31">
        <v>0</v>
      </c>
      <c r="Z349" s="31">
        <v>0</v>
      </c>
      <c r="AA349" s="31">
        <v>3.6277173913043477</v>
      </c>
      <c r="AB349" s="31">
        <v>0</v>
      </c>
      <c r="AC349" s="31">
        <v>7.4048913043478262</v>
      </c>
      <c r="AD349" s="31">
        <v>0</v>
      </c>
      <c r="AE349" s="31">
        <v>3.2798913043478262</v>
      </c>
      <c r="AF349" t="s">
        <v>235</v>
      </c>
      <c r="AG349" s="32">
        <v>7</v>
      </c>
      <c r="AH349"/>
    </row>
    <row r="350" spans="1:34" x14ac:dyDescent="0.25">
      <c r="A350" t="s">
        <v>1231</v>
      </c>
      <c r="B350" t="s">
        <v>451</v>
      </c>
      <c r="C350" t="s">
        <v>920</v>
      </c>
      <c r="D350" t="s">
        <v>1180</v>
      </c>
      <c r="E350" s="31">
        <v>67.402173913043484</v>
      </c>
      <c r="F350" s="31">
        <v>3.9821093372036773</v>
      </c>
      <c r="G350" s="31">
        <v>3.6579003386550553</v>
      </c>
      <c r="H350" s="31">
        <v>0.69199967747137558</v>
      </c>
      <c r="I350" s="31">
        <v>0.36779067892275447</v>
      </c>
      <c r="J350" s="31">
        <v>268.40282608695657</v>
      </c>
      <c r="K350" s="31">
        <v>246.5504347826087</v>
      </c>
      <c r="L350" s="31">
        <v>46.642282608695659</v>
      </c>
      <c r="M350" s="31">
        <v>24.789891304347833</v>
      </c>
      <c r="N350" s="31">
        <v>16.330652173913045</v>
      </c>
      <c r="O350" s="31">
        <v>5.5217391304347823</v>
      </c>
      <c r="P350" s="31">
        <v>33.53934782608696</v>
      </c>
      <c r="Q350" s="31">
        <v>33.53934782608696</v>
      </c>
      <c r="R350" s="31">
        <v>0</v>
      </c>
      <c r="S350" s="31">
        <v>188.22119565217392</v>
      </c>
      <c r="T350" s="31">
        <v>168.1358695652174</v>
      </c>
      <c r="U350" s="31">
        <v>0</v>
      </c>
      <c r="V350" s="31">
        <v>20.08532608695652</v>
      </c>
      <c r="W350" s="31">
        <v>0.64586956521739136</v>
      </c>
      <c r="X350" s="31">
        <v>0</v>
      </c>
      <c r="Y350" s="31">
        <v>0</v>
      </c>
      <c r="Z350" s="31">
        <v>0</v>
      </c>
      <c r="AA350" s="31">
        <v>0.17119565217391305</v>
      </c>
      <c r="AB350" s="31">
        <v>0</v>
      </c>
      <c r="AC350" s="31">
        <v>0.47467391304347828</v>
      </c>
      <c r="AD350" s="31">
        <v>0</v>
      </c>
      <c r="AE350" s="31">
        <v>0</v>
      </c>
      <c r="AF350" t="s">
        <v>21</v>
      </c>
      <c r="AG350" s="32">
        <v>7</v>
      </c>
      <c r="AH350"/>
    </row>
    <row r="351" spans="1:34" x14ac:dyDescent="0.25">
      <c r="A351" t="s">
        <v>1231</v>
      </c>
      <c r="B351" t="s">
        <v>771</v>
      </c>
      <c r="C351" t="s">
        <v>1101</v>
      </c>
      <c r="D351" t="s">
        <v>1142</v>
      </c>
      <c r="E351" s="31">
        <v>64.706521739130437</v>
      </c>
      <c r="F351" s="31">
        <v>2.9836569796741128</v>
      </c>
      <c r="G351" s="31">
        <v>2.8465345204098766</v>
      </c>
      <c r="H351" s="31">
        <v>0.6003208466319504</v>
      </c>
      <c r="I351" s="31">
        <v>0.46319838736771385</v>
      </c>
      <c r="J351" s="31">
        <v>193.06206521739125</v>
      </c>
      <c r="K351" s="31">
        <v>184.18934782608693</v>
      </c>
      <c r="L351" s="31">
        <v>38.844673913043486</v>
      </c>
      <c r="M351" s="31">
        <v>29.971956521739138</v>
      </c>
      <c r="N351" s="31">
        <v>3.6553260869565221</v>
      </c>
      <c r="O351" s="31">
        <v>5.2173913043478262</v>
      </c>
      <c r="P351" s="31">
        <v>32.32326086956521</v>
      </c>
      <c r="Q351" s="31">
        <v>32.32326086956521</v>
      </c>
      <c r="R351" s="31">
        <v>0</v>
      </c>
      <c r="S351" s="31">
        <v>121.89413043478257</v>
      </c>
      <c r="T351" s="31">
        <v>121.89413043478257</v>
      </c>
      <c r="U351" s="31">
        <v>0</v>
      </c>
      <c r="V351" s="31">
        <v>0</v>
      </c>
      <c r="W351" s="31">
        <v>19.097826086956523</v>
      </c>
      <c r="X351" s="31">
        <v>0</v>
      </c>
      <c r="Y351" s="31">
        <v>0</v>
      </c>
      <c r="Z351" s="31">
        <v>0</v>
      </c>
      <c r="AA351" s="31">
        <v>0</v>
      </c>
      <c r="AB351" s="31">
        <v>0</v>
      </c>
      <c r="AC351" s="31">
        <v>19.097826086956523</v>
      </c>
      <c r="AD351" s="31">
        <v>0</v>
      </c>
      <c r="AE351" s="31">
        <v>0</v>
      </c>
      <c r="AF351" t="s">
        <v>345</v>
      </c>
      <c r="AG351" s="32">
        <v>7</v>
      </c>
      <c r="AH351"/>
    </row>
    <row r="352" spans="1:34" x14ac:dyDescent="0.25">
      <c r="A352" t="s">
        <v>1231</v>
      </c>
      <c r="B352" t="s">
        <v>851</v>
      </c>
      <c r="C352" t="s">
        <v>917</v>
      </c>
      <c r="D352" t="s">
        <v>1135</v>
      </c>
      <c r="E352" s="31">
        <v>48.739130434782609</v>
      </c>
      <c r="F352" s="31">
        <v>2.5253278322925947</v>
      </c>
      <c r="G352" s="31">
        <v>2.399948706512042</v>
      </c>
      <c r="H352" s="31">
        <v>0.33519625334522751</v>
      </c>
      <c r="I352" s="31">
        <v>0.20981712756467438</v>
      </c>
      <c r="J352" s="31">
        <v>123.08228260869561</v>
      </c>
      <c r="K352" s="31">
        <v>116.97141304347822</v>
      </c>
      <c r="L352" s="31">
        <v>16.337173913043479</v>
      </c>
      <c r="M352" s="31">
        <v>10.226304347826087</v>
      </c>
      <c r="N352" s="31">
        <v>2.6244565217391296</v>
      </c>
      <c r="O352" s="31">
        <v>3.4864130434782608</v>
      </c>
      <c r="P352" s="31">
        <v>37.50934782608693</v>
      </c>
      <c r="Q352" s="31">
        <v>37.50934782608693</v>
      </c>
      <c r="R352" s="31">
        <v>0</v>
      </c>
      <c r="S352" s="31">
        <v>69.235760869565198</v>
      </c>
      <c r="T352" s="31">
        <v>58.38510869565215</v>
      </c>
      <c r="U352" s="31">
        <v>10.382608695652175</v>
      </c>
      <c r="V352" s="31">
        <v>0.46804347826086962</v>
      </c>
      <c r="W352" s="31">
        <v>3.2418478260869565</v>
      </c>
      <c r="X352" s="31">
        <v>0</v>
      </c>
      <c r="Y352" s="31">
        <v>0</v>
      </c>
      <c r="Z352" s="31">
        <v>0</v>
      </c>
      <c r="AA352" s="31">
        <v>0</v>
      </c>
      <c r="AB352" s="31">
        <v>0</v>
      </c>
      <c r="AC352" s="31">
        <v>3.2418478260869565</v>
      </c>
      <c r="AD352" s="31">
        <v>0</v>
      </c>
      <c r="AE352" s="31">
        <v>0</v>
      </c>
      <c r="AF352" t="s">
        <v>425</v>
      </c>
      <c r="AG352" s="32">
        <v>7</v>
      </c>
      <c r="AH352"/>
    </row>
    <row r="353" spans="1:34" x14ac:dyDescent="0.25">
      <c r="A353" t="s">
        <v>1231</v>
      </c>
      <c r="B353" t="s">
        <v>562</v>
      </c>
      <c r="C353" t="s">
        <v>865</v>
      </c>
      <c r="D353" t="s">
        <v>1134</v>
      </c>
      <c r="E353" s="31">
        <v>86.239130434782609</v>
      </c>
      <c r="F353" s="31">
        <v>2.756912024199647</v>
      </c>
      <c r="G353" s="31">
        <v>2.7004461809931937</v>
      </c>
      <c r="H353" s="31">
        <v>0.3296054953365265</v>
      </c>
      <c r="I353" s="31">
        <v>0.27313965213007324</v>
      </c>
      <c r="J353" s="31">
        <v>237.75369565217389</v>
      </c>
      <c r="K353" s="31">
        <v>232.88413043478258</v>
      </c>
      <c r="L353" s="31">
        <v>28.424891304347838</v>
      </c>
      <c r="M353" s="31">
        <v>23.555326086956534</v>
      </c>
      <c r="N353" s="31">
        <v>0</v>
      </c>
      <c r="O353" s="31">
        <v>4.8695652173913047</v>
      </c>
      <c r="P353" s="31">
        <v>49.844239130434765</v>
      </c>
      <c r="Q353" s="31">
        <v>49.844239130434765</v>
      </c>
      <c r="R353" s="31">
        <v>0</v>
      </c>
      <c r="S353" s="31">
        <v>159.48456521739129</v>
      </c>
      <c r="T353" s="31">
        <v>112.64586956521737</v>
      </c>
      <c r="U353" s="31">
        <v>5.6051086956521736</v>
      </c>
      <c r="V353" s="31">
        <v>41.233586956521741</v>
      </c>
      <c r="W353" s="31">
        <v>14.718260869565217</v>
      </c>
      <c r="X353" s="31">
        <v>0.375</v>
      </c>
      <c r="Y353" s="31">
        <v>0</v>
      </c>
      <c r="Z353" s="31">
        <v>0</v>
      </c>
      <c r="AA353" s="31">
        <v>6.2364130434782608</v>
      </c>
      <c r="AB353" s="31">
        <v>0</v>
      </c>
      <c r="AC353" s="31">
        <v>8.1068478260869572</v>
      </c>
      <c r="AD353" s="31">
        <v>0</v>
      </c>
      <c r="AE353" s="31">
        <v>0</v>
      </c>
      <c r="AF353" t="s">
        <v>133</v>
      </c>
      <c r="AG353" s="32">
        <v>7</v>
      </c>
      <c r="AH353"/>
    </row>
    <row r="354" spans="1:34" x14ac:dyDescent="0.25">
      <c r="A354" t="s">
        <v>1231</v>
      </c>
      <c r="B354" t="s">
        <v>659</v>
      </c>
      <c r="C354" t="s">
        <v>1055</v>
      </c>
      <c r="D354" t="s">
        <v>1155</v>
      </c>
      <c r="E354" s="31">
        <v>52.456521739130437</v>
      </c>
      <c r="F354" s="31">
        <v>4.2472171570658928</v>
      </c>
      <c r="G354" s="31">
        <v>3.9743721508495646</v>
      </c>
      <c r="H354" s="31">
        <v>0.74383547451305421</v>
      </c>
      <c r="I354" s="31">
        <v>0.47099046829672603</v>
      </c>
      <c r="J354" s="31">
        <v>222.79423913043476</v>
      </c>
      <c r="K354" s="31">
        <v>208.48173913043479</v>
      </c>
      <c r="L354" s="31">
        <v>39.01902173913043</v>
      </c>
      <c r="M354" s="31">
        <v>24.706521739130434</v>
      </c>
      <c r="N354" s="31">
        <v>8.9320652173913047</v>
      </c>
      <c r="O354" s="31">
        <v>5.3804347826086953</v>
      </c>
      <c r="P354" s="31">
        <v>25.739130434782609</v>
      </c>
      <c r="Q354" s="31">
        <v>25.739130434782609</v>
      </c>
      <c r="R354" s="31">
        <v>0</v>
      </c>
      <c r="S354" s="31">
        <v>158.03608695652173</v>
      </c>
      <c r="T354" s="31">
        <v>117.8695652173913</v>
      </c>
      <c r="U354" s="31">
        <v>18.272500000000001</v>
      </c>
      <c r="V354" s="31">
        <v>21.894021739130434</v>
      </c>
      <c r="W354" s="31">
        <v>23.119565217391305</v>
      </c>
      <c r="X354" s="31">
        <v>6.0951086956521738</v>
      </c>
      <c r="Y354" s="31">
        <v>0</v>
      </c>
      <c r="Z354" s="31">
        <v>0</v>
      </c>
      <c r="AA354" s="31">
        <v>2.1711956521739131</v>
      </c>
      <c r="AB354" s="31">
        <v>0</v>
      </c>
      <c r="AC354" s="31">
        <v>14.755434782608695</v>
      </c>
      <c r="AD354" s="31">
        <v>0</v>
      </c>
      <c r="AE354" s="31">
        <v>9.7826086956521743E-2</v>
      </c>
      <c r="AF354" t="s">
        <v>231</v>
      </c>
      <c r="AG354" s="32">
        <v>7</v>
      </c>
      <c r="AH354"/>
    </row>
    <row r="355" spans="1:34" x14ac:dyDescent="0.25">
      <c r="A355" t="s">
        <v>1231</v>
      </c>
      <c r="B355" t="s">
        <v>490</v>
      </c>
      <c r="C355" t="s">
        <v>946</v>
      </c>
      <c r="D355" t="s">
        <v>1122</v>
      </c>
      <c r="E355" s="31">
        <v>73.380434782608702</v>
      </c>
      <c r="F355" s="31">
        <v>3.1248703895719161</v>
      </c>
      <c r="G355" s="31">
        <v>3.0679899274181612</v>
      </c>
      <c r="H355" s="31">
        <v>0.40941342023403932</v>
      </c>
      <c r="I355" s="31">
        <v>0.35253295808028434</v>
      </c>
      <c r="J355" s="31">
        <v>229.30434782608702</v>
      </c>
      <c r="K355" s="31">
        <v>225.13043478260877</v>
      </c>
      <c r="L355" s="31">
        <v>30.042934782608693</v>
      </c>
      <c r="M355" s="31">
        <v>25.869021739130432</v>
      </c>
      <c r="N355" s="31">
        <v>0</v>
      </c>
      <c r="O355" s="31">
        <v>4.1739130434782608</v>
      </c>
      <c r="P355" s="31">
        <v>41.879456521739137</v>
      </c>
      <c r="Q355" s="31">
        <v>41.879456521739137</v>
      </c>
      <c r="R355" s="31">
        <v>0</v>
      </c>
      <c r="S355" s="31">
        <v>157.38195652173917</v>
      </c>
      <c r="T355" s="31">
        <v>121.22586956521742</v>
      </c>
      <c r="U355" s="31">
        <v>2.907391304347827</v>
      </c>
      <c r="V355" s="31">
        <v>33.248695652173922</v>
      </c>
      <c r="W355" s="31">
        <v>1.7554347826086958</v>
      </c>
      <c r="X355" s="31">
        <v>0</v>
      </c>
      <c r="Y355" s="31">
        <v>0</v>
      </c>
      <c r="Z355" s="31">
        <v>0</v>
      </c>
      <c r="AA355" s="31">
        <v>0.79347826086956519</v>
      </c>
      <c r="AB355" s="31">
        <v>0</v>
      </c>
      <c r="AC355" s="31">
        <v>0.96195652173913049</v>
      </c>
      <c r="AD355" s="31">
        <v>0</v>
      </c>
      <c r="AE355" s="31">
        <v>0</v>
      </c>
      <c r="AF355" t="s">
        <v>61</v>
      </c>
      <c r="AG355" s="32">
        <v>7</v>
      </c>
      <c r="AH355"/>
    </row>
    <row r="356" spans="1:34" x14ac:dyDescent="0.25">
      <c r="A356" t="s">
        <v>1231</v>
      </c>
      <c r="B356" t="s">
        <v>801</v>
      </c>
      <c r="C356" t="s">
        <v>1111</v>
      </c>
      <c r="D356" t="s">
        <v>1124</v>
      </c>
      <c r="E356" s="31">
        <v>46.456521739130437</v>
      </c>
      <c r="F356" s="31">
        <v>4.8303462798315389</v>
      </c>
      <c r="G356" s="31">
        <v>4.6141319606925588</v>
      </c>
      <c r="H356" s="31">
        <v>0.91774684136640139</v>
      </c>
      <c r="I356" s="31">
        <v>0.70153252222742168</v>
      </c>
      <c r="J356" s="31">
        <v>224.40108695652174</v>
      </c>
      <c r="K356" s="31">
        <v>214.35652173913041</v>
      </c>
      <c r="L356" s="31">
        <v>42.635326086956518</v>
      </c>
      <c r="M356" s="31">
        <v>32.590760869565223</v>
      </c>
      <c r="N356" s="31">
        <v>5.1064130434782582</v>
      </c>
      <c r="O356" s="31">
        <v>4.938152173913041</v>
      </c>
      <c r="P356" s="31">
        <v>34.088913043478257</v>
      </c>
      <c r="Q356" s="31">
        <v>34.088913043478257</v>
      </c>
      <c r="R356" s="31">
        <v>0</v>
      </c>
      <c r="S356" s="31">
        <v>147.67684782608697</v>
      </c>
      <c r="T356" s="31">
        <v>101.83152173913045</v>
      </c>
      <c r="U356" s="31">
        <v>16.788260869565221</v>
      </c>
      <c r="V356" s="31">
        <v>29.057065217391294</v>
      </c>
      <c r="W356" s="31">
        <v>15.722826086956522</v>
      </c>
      <c r="X356" s="31">
        <v>0.3233695652173913</v>
      </c>
      <c r="Y356" s="31">
        <v>0</v>
      </c>
      <c r="Z356" s="31">
        <v>0</v>
      </c>
      <c r="AA356" s="31">
        <v>3.7717391304347827</v>
      </c>
      <c r="AB356" s="31">
        <v>0</v>
      </c>
      <c r="AC356" s="31">
        <v>11.627717391304348</v>
      </c>
      <c r="AD356" s="31">
        <v>0</v>
      </c>
      <c r="AE356" s="31">
        <v>0</v>
      </c>
      <c r="AF356" t="s">
        <v>375</v>
      </c>
      <c r="AG356" s="32">
        <v>7</v>
      </c>
      <c r="AH356"/>
    </row>
    <row r="357" spans="1:34" x14ac:dyDescent="0.25">
      <c r="A357" t="s">
        <v>1231</v>
      </c>
      <c r="B357" t="s">
        <v>839</v>
      </c>
      <c r="C357" t="s">
        <v>957</v>
      </c>
      <c r="D357" t="s">
        <v>1147</v>
      </c>
      <c r="E357" s="31">
        <v>73.739130434782609</v>
      </c>
      <c r="F357" s="31">
        <v>3.5900707547169808</v>
      </c>
      <c r="G357" s="31">
        <v>3.3789504716981131</v>
      </c>
      <c r="H357" s="31">
        <v>0.78179982311320773</v>
      </c>
      <c r="I357" s="31">
        <v>0.57067954009433963</v>
      </c>
      <c r="J357" s="31">
        <v>264.72869565217388</v>
      </c>
      <c r="K357" s="31">
        <v>249.16086956521738</v>
      </c>
      <c r="L357" s="31">
        <v>57.649239130434793</v>
      </c>
      <c r="M357" s="31">
        <v>42.081413043478264</v>
      </c>
      <c r="N357" s="31">
        <v>12.381956521739136</v>
      </c>
      <c r="O357" s="31">
        <v>3.1858695652173914</v>
      </c>
      <c r="P357" s="31">
        <v>35.099347826086962</v>
      </c>
      <c r="Q357" s="31">
        <v>35.099347826086962</v>
      </c>
      <c r="R357" s="31">
        <v>0</v>
      </c>
      <c r="S357" s="31">
        <v>171.98010869565215</v>
      </c>
      <c r="T357" s="31">
        <v>171.98010869565215</v>
      </c>
      <c r="U357" s="31">
        <v>0</v>
      </c>
      <c r="V357" s="31">
        <v>0</v>
      </c>
      <c r="W357" s="31">
        <v>4.2880434782608692</v>
      </c>
      <c r="X357" s="31">
        <v>0</v>
      </c>
      <c r="Y357" s="31">
        <v>0</v>
      </c>
      <c r="Z357" s="31">
        <v>0</v>
      </c>
      <c r="AA357" s="31">
        <v>4.2880434782608692</v>
      </c>
      <c r="AB357" s="31">
        <v>0</v>
      </c>
      <c r="AC357" s="31">
        <v>0</v>
      </c>
      <c r="AD357" s="31">
        <v>0</v>
      </c>
      <c r="AE357" s="31">
        <v>0</v>
      </c>
      <c r="AF357" t="s">
        <v>413</v>
      </c>
      <c r="AG357" s="32">
        <v>7</v>
      </c>
      <c r="AH357"/>
    </row>
    <row r="358" spans="1:34" x14ac:dyDescent="0.25">
      <c r="A358" t="s">
        <v>1231</v>
      </c>
      <c r="B358" t="s">
        <v>715</v>
      </c>
      <c r="C358" t="s">
        <v>978</v>
      </c>
      <c r="D358" t="s">
        <v>1201</v>
      </c>
      <c r="E358" s="31">
        <v>47.010869565217391</v>
      </c>
      <c r="F358" s="31">
        <v>5.2826104046242781</v>
      </c>
      <c r="G358" s="31">
        <v>4.8808786127167636</v>
      </c>
      <c r="H358" s="31">
        <v>1.22073063583815</v>
      </c>
      <c r="I358" s="31">
        <v>0.8189988439306356</v>
      </c>
      <c r="J358" s="31">
        <v>248.34010869565219</v>
      </c>
      <c r="K358" s="31">
        <v>229.45434782608697</v>
      </c>
      <c r="L358" s="31">
        <v>57.387608695652162</v>
      </c>
      <c r="M358" s="31">
        <v>38.501847826086944</v>
      </c>
      <c r="N358" s="31">
        <v>14.98391304347826</v>
      </c>
      <c r="O358" s="31">
        <v>3.9018478260869549</v>
      </c>
      <c r="P358" s="31">
        <v>21.717934782608701</v>
      </c>
      <c r="Q358" s="31">
        <v>21.717934782608701</v>
      </c>
      <c r="R358" s="31">
        <v>0</v>
      </c>
      <c r="S358" s="31">
        <v>169.23456521739132</v>
      </c>
      <c r="T358" s="31">
        <v>142.74695652173912</v>
      </c>
      <c r="U358" s="31">
        <v>8.5202173913043495</v>
      </c>
      <c r="V358" s="31">
        <v>17.967391304347828</v>
      </c>
      <c r="W358" s="31">
        <v>0.3973913043478261</v>
      </c>
      <c r="X358" s="31">
        <v>0</v>
      </c>
      <c r="Y358" s="31">
        <v>0</v>
      </c>
      <c r="Z358" s="31">
        <v>0</v>
      </c>
      <c r="AA358" s="31">
        <v>0</v>
      </c>
      <c r="AB358" s="31">
        <v>0</v>
      </c>
      <c r="AC358" s="31">
        <v>0.3973913043478261</v>
      </c>
      <c r="AD358" s="31">
        <v>0</v>
      </c>
      <c r="AE358" s="31">
        <v>0</v>
      </c>
      <c r="AF358" t="s">
        <v>287</v>
      </c>
      <c r="AG358" s="32">
        <v>7</v>
      </c>
      <c r="AH358"/>
    </row>
    <row r="359" spans="1:34" x14ac:dyDescent="0.25">
      <c r="A359" t="s">
        <v>1231</v>
      </c>
      <c r="B359" t="s">
        <v>719</v>
      </c>
      <c r="C359" t="s">
        <v>905</v>
      </c>
      <c r="D359" t="s">
        <v>1128</v>
      </c>
      <c r="E359" s="31">
        <v>61.728260869565219</v>
      </c>
      <c r="F359" s="31">
        <v>4.3375611903504128</v>
      </c>
      <c r="G359" s="31">
        <v>4.0285402359570339</v>
      </c>
      <c r="H359" s="31">
        <v>0.72279626694840649</v>
      </c>
      <c r="I359" s="31">
        <v>0.41377531255502725</v>
      </c>
      <c r="J359" s="31">
        <v>267.7501086956521</v>
      </c>
      <c r="K359" s="31">
        <v>248.67478260869561</v>
      </c>
      <c r="L359" s="31">
        <v>44.616956521739134</v>
      </c>
      <c r="M359" s="31">
        <v>25.541630434782608</v>
      </c>
      <c r="N359" s="31">
        <v>15.249239130434784</v>
      </c>
      <c r="O359" s="31">
        <v>3.8260869565217392</v>
      </c>
      <c r="P359" s="31">
        <v>32.252500000000012</v>
      </c>
      <c r="Q359" s="31">
        <v>32.252500000000012</v>
      </c>
      <c r="R359" s="31">
        <v>0</v>
      </c>
      <c r="S359" s="31">
        <v>190.88065217391298</v>
      </c>
      <c r="T359" s="31">
        <v>168.16521739130428</v>
      </c>
      <c r="U359" s="31">
        <v>0</v>
      </c>
      <c r="V359" s="31">
        <v>22.715434782608696</v>
      </c>
      <c r="W359" s="31">
        <v>1.7418478260869565</v>
      </c>
      <c r="X359" s="31">
        <v>0</v>
      </c>
      <c r="Y359" s="31">
        <v>0</v>
      </c>
      <c r="Z359" s="31">
        <v>0</v>
      </c>
      <c r="AA359" s="31">
        <v>0</v>
      </c>
      <c r="AB359" s="31">
        <v>0</v>
      </c>
      <c r="AC359" s="31">
        <v>1.7418478260869565</v>
      </c>
      <c r="AD359" s="31">
        <v>0</v>
      </c>
      <c r="AE359" s="31">
        <v>0</v>
      </c>
      <c r="AF359" t="s">
        <v>291</v>
      </c>
      <c r="AG359" s="32">
        <v>7</v>
      </c>
      <c r="AH359"/>
    </row>
    <row r="360" spans="1:34" x14ac:dyDescent="0.25">
      <c r="A360" t="s">
        <v>1231</v>
      </c>
      <c r="B360" t="s">
        <v>645</v>
      </c>
      <c r="C360" t="s">
        <v>908</v>
      </c>
      <c r="D360" t="s">
        <v>1173</v>
      </c>
      <c r="E360" s="31">
        <v>25.184782608695652</v>
      </c>
      <c r="F360" s="31">
        <v>4.9964393612429863</v>
      </c>
      <c r="G360" s="31">
        <v>4.799309451877428</v>
      </c>
      <c r="H360" s="31">
        <v>1.4653646957272335</v>
      </c>
      <c r="I360" s="31">
        <v>1.2693137678031936</v>
      </c>
      <c r="J360" s="31">
        <v>125.83423913043478</v>
      </c>
      <c r="K360" s="31">
        <v>120.86956521739131</v>
      </c>
      <c r="L360" s="31">
        <v>36.904891304347828</v>
      </c>
      <c r="M360" s="31">
        <v>31.967391304347824</v>
      </c>
      <c r="N360" s="31">
        <v>0.58967391304347827</v>
      </c>
      <c r="O360" s="31">
        <v>4.3478260869565215</v>
      </c>
      <c r="P360" s="31">
        <v>29.989130434782606</v>
      </c>
      <c r="Q360" s="31">
        <v>29.961956521739129</v>
      </c>
      <c r="R360" s="31">
        <v>2.717391304347826E-2</v>
      </c>
      <c r="S360" s="31">
        <v>58.940217391304351</v>
      </c>
      <c r="T360" s="31">
        <v>58.940217391304351</v>
      </c>
      <c r="U360" s="31">
        <v>0</v>
      </c>
      <c r="V360" s="31">
        <v>0</v>
      </c>
      <c r="W360" s="31">
        <v>27.850543478260867</v>
      </c>
      <c r="X360" s="31">
        <v>4.3668478260869561</v>
      </c>
      <c r="Y360" s="31">
        <v>0.58967391304347827</v>
      </c>
      <c r="Z360" s="31">
        <v>0</v>
      </c>
      <c r="AA360" s="31">
        <v>2.4429347826086958</v>
      </c>
      <c r="AB360" s="31">
        <v>0</v>
      </c>
      <c r="AC360" s="31">
        <v>20.451086956521738</v>
      </c>
      <c r="AD360" s="31">
        <v>0</v>
      </c>
      <c r="AE360" s="31">
        <v>0</v>
      </c>
      <c r="AF360" t="s">
        <v>217</v>
      </c>
      <c r="AG360" s="32">
        <v>7</v>
      </c>
      <c r="AH360"/>
    </row>
    <row r="361" spans="1:34" x14ac:dyDescent="0.25">
      <c r="A361" t="s">
        <v>1231</v>
      </c>
      <c r="B361" t="s">
        <v>679</v>
      </c>
      <c r="C361" t="s">
        <v>1065</v>
      </c>
      <c r="D361" t="s">
        <v>1157</v>
      </c>
      <c r="E361" s="31">
        <v>20.510869565217391</v>
      </c>
      <c r="F361" s="31">
        <v>4.3437996820349758</v>
      </c>
      <c r="G361" s="31">
        <v>3.8203497615262321</v>
      </c>
      <c r="H361" s="31">
        <v>0.7196608373078961</v>
      </c>
      <c r="I361" s="31">
        <v>0.43441971383147854</v>
      </c>
      <c r="J361" s="31">
        <v>89.095108695652158</v>
      </c>
      <c r="K361" s="31">
        <v>78.358695652173907</v>
      </c>
      <c r="L361" s="31">
        <v>14.760869565217391</v>
      </c>
      <c r="M361" s="31">
        <v>8.9103260869565215</v>
      </c>
      <c r="N361" s="31">
        <v>8.1521739130434784E-2</v>
      </c>
      <c r="O361" s="31">
        <v>5.7690217391304346</v>
      </c>
      <c r="P361" s="31">
        <v>22.201086956521738</v>
      </c>
      <c r="Q361" s="31">
        <v>17.315217391304348</v>
      </c>
      <c r="R361" s="31">
        <v>4.8858695652173916</v>
      </c>
      <c r="S361" s="31">
        <v>52.133152173913047</v>
      </c>
      <c r="T361" s="31">
        <v>38.440217391304351</v>
      </c>
      <c r="U361" s="31">
        <v>0</v>
      </c>
      <c r="V361" s="31">
        <v>13.692934782608695</v>
      </c>
      <c r="W361" s="31">
        <v>7.1304347826086953</v>
      </c>
      <c r="X361" s="31">
        <v>0</v>
      </c>
      <c r="Y361" s="31">
        <v>0</v>
      </c>
      <c r="Z361" s="31">
        <v>0</v>
      </c>
      <c r="AA361" s="31">
        <v>0</v>
      </c>
      <c r="AB361" s="31">
        <v>0</v>
      </c>
      <c r="AC361" s="31">
        <v>4.8559782608695654</v>
      </c>
      <c r="AD361" s="31">
        <v>0</v>
      </c>
      <c r="AE361" s="31">
        <v>2.2744565217391304</v>
      </c>
      <c r="AF361" t="s">
        <v>251</v>
      </c>
      <c r="AG361" s="32">
        <v>7</v>
      </c>
      <c r="AH361"/>
    </row>
    <row r="362" spans="1:34" x14ac:dyDescent="0.25">
      <c r="A362" t="s">
        <v>1231</v>
      </c>
      <c r="B362" t="s">
        <v>646</v>
      </c>
      <c r="C362" t="s">
        <v>1047</v>
      </c>
      <c r="D362" t="s">
        <v>1122</v>
      </c>
      <c r="E362" s="31">
        <v>33.054347826086953</v>
      </c>
      <c r="F362" s="31">
        <v>3.1142420256494576</v>
      </c>
      <c r="G362" s="31">
        <v>2.9458763564616905</v>
      </c>
      <c r="H362" s="31">
        <v>0.81741861229858626</v>
      </c>
      <c r="I362" s="31">
        <v>0.64905294311081896</v>
      </c>
      <c r="J362" s="31">
        <v>102.93923913043479</v>
      </c>
      <c r="K362" s="31">
        <v>97.374021739130441</v>
      </c>
      <c r="L362" s="31">
        <v>27.019239130434787</v>
      </c>
      <c r="M362" s="31">
        <v>21.45402173913044</v>
      </c>
      <c r="N362" s="31">
        <v>0</v>
      </c>
      <c r="O362" s="31">
        <v>5.5652173913043477</v>
      </c>
      <c r="P362" s="31">
        <v>9.651630434782609</v>
      </c>
      <c r="Q362" s="31">
        <v>9.651630434782609</v>
      </c>
      <c r="R362" s="31">
        <v>0</v>
      </c>
      <c r="S362" s="31">
        <v>66.268369565217384</v>
      </c>
      <c r="T362" s="31">
        <v>59.587391304347818</v>
      </c>
      <c r="U362" s="31">
        <v>0</v>
      </c>
      <c r="V362" s="31">
        <v>6.6809782608695665</v>
      </c>
      <c r="W362" s="31">
        <v>28.025543478260872</v>
      </c>
      <c r="X362" s="31">
        <v>7.753043478260869</v>
      </c>
      <c r="Y362" s="31">
        <v>0</v>
      </c>
      <c r="Z362" s="31">
        <v>0</v>
      </c>
      <c r="AA362" s="31">
        <v>3.3734782608695655</v>
      </c>
      <c r="AB362" s="31">
        <v>0</v>
      </c>
      <c r="AC362" s="31">
        <v>16.899021739130436</v>
      </c>
      <c r="AD362" s="31">
        <v>0</v>
      </c>
      <c r="AE362" s="31">
        <v>0</v>
      </c>
      <c r="AF362" t="s">
        <v>218</v>
      </c>
      <c r="AG362" s="32">
        <v>7</v>
      </c>
      <c r="AH362"/>
    </row>
    <row r="363" spans="1:34" x14ac:dyDescent="0.25">
      <c r="A363" t="s">
        <v>1231</v>
      </c>
      <c r="B363" t="s">
        <v>707</v>
      </c>
      <c r="C363" t="s">
        <v>911</v>
      </c>
      <c r="D363" t="s">
        <v>1176</v>
      </c>
      <c r="E363" s="31">
        <v>177.34782608695653</v>
      </c>
      <c r="F363" s="31">
        <v>3.9145961019857816</v>
      </c>
      <c r="G363" s="31">
        <v>3.5742522677126756</v>
      </c>
      <c r="H363" s="31">
        <v>0.98581453787693063</v>
      </c>
      <c r="I363" s="31">
        <v>0.64622150036773718</v>
      </c>
      <c r="J363" s="31">
        <v>694.24510869565233</v>
      </c>
      <c r="K363" s="31">
        <v>633.8858695652176</v>
      </c>
      <c r="L363" s="31">
        <v>174.83206521739132</v>
      </c>
      <c r="M363" s="31">
        <v>114.60597826086956</v>
      </c>
      <c r="N363" s="31">
        <v>55.073913043478271</v>
      </c>
      <c r="O363" s="31">
        <v>5.1521739130434785</v>
      </c>
      <c r="P363" s="31">
        <v>71.135869565217391</v>
      </c>
      <c r="Q363" s="31">
        <v>71.002717391304344</v>
      </c>
      <c r="R363" s="31">
        <v>0.13315217391304349</v>
      </c>
      <c r="S363" s="31">
        <v>448.27717391304367</v>
      </c>
      <c r="T363" s="31">
        <v>342.70108695652192</v>
      </c>
      <c r="U363" s="31">
        <v>0</v>
      </c>
      <c r="V363" s="31">
        <v>105.57608695652173</v>
      </c>
      <c r="W363" s="31">
        <v>0</v>
      </c>
      <c r="X363" s="31">
        <v>0</v>
      </c>
      <c r="Y363" s="31">
        <v>0</v>
      </c>
      <c r="Z363" s="31">
        <v>0</v>
      </c>
      <c r="AA363" s="31">
        <v>0</v>
      </c>
      <c r="AB363" s="31">
        <v>0</v>
      </c>
      <c r="AC363" s="31">
        <v>0</v>
      </c>
      <c r="AD363" s="31">
        <v>0</v>
      </c>
      <c r="AE363" s="31">
        <v>0</v>
      </c>
      <c r="AF363" t="s">
        <v>279</v>
      </c>
      <c r="AG363" s="32">
        <v>7</v>
      </c>
      <c r="AH363"/>
    </row>
    <row r="364" spans="1:34" x14ac:dyDescent="0.25">
      <c r="A364" t="s">
        <v>1231</v>
      </c>
      <c r="B364" t="s">
        <v>843</v>
      </c>
      <c r="C364" t="s">
        <v>1029</v>
      </c>
      <c r="D364" t="s">
        <v>1210</v>
      </c>
      <c r="E364" s="31">
        <v>49.739130434782609</v>
      </c>
      <c r="F364" s="31">
        <v>4.4339029720279717</v>
      </c>
      <c r="G364" s="31">
        <v>4.1454414335664325</v>
      </c>
      <c r="H364" s="31">
        <v>0.69676354895104875</v>
      </c>
      <c r="I364" s="31">
        <v>0.40830201048951043</v>
      </c>
      <c r="J364" s="31">
        <v>220.53847826086954</v>
      </c>
      <c r="K364" s="31">
        <v>206.19065217391301</v>
      </c>
      <c r="L364" s="31">
        <v>34.656413043478253</v>
      </c>
      <c r="M364" s="31">
        <v>20.308586956521737</v>
      </c>
      <c r="N364" s="31">
        <v>9.3043478260869552</v>
      </c>
      <c r="O364" s="31">
        <v>5.0434782608695654</v>
      </c>
      <c r="P364" s="31">
        <v>30.047934782608685</v>
      </c>
      <c r="Q364" s="31">
        <v>30.047934782608685</v>
      </c>
      <c r="R364" s="31">
        <v>0</v>
      </c>
      <c r="S364" s="31">
        <v>155.83413043478259</v>
      </c>
      <c r="T364" s="31">
        <v>155.83413043478259</v>
      </c>
      <c r="U364" s="31">
        <v>0</v>
      </c>
      <c r="V364" s="31">
        <v>0</v>
      </c>
      <c r="W364" s="31">
        <v>24.157608695652176</v>
      </c>
      <c r="X364" s="31">
        <v>0.74456521739130432</v>
      </c>
      <c r="Y364" s="31">
        <v>0</v>
      </c>
      <c r="Z364" s="31">
        <v>0</v>
      </c>
      <c r="AA364" s="31">
        <v>0.36956521739130432</v>
      </c>
      <c r="AB364" s="31">
        <v>0</v>
      </c>
      <c r="AC364" s="31">
        <v>23.043478260869566</v>
      </c>
      <c r="AD364" s="31">
        <v>0</v>
      </c>
      <c r="AE364" s="31">
        <v>0</v>
      </c>
      <c r="AF364" t="s">
        <v>417</v>
      </c>
      <c r="AG364" s="32">
        <v>7</v>
      </c>
      <c r="AH364"/>
    </row>
    <row r="365" spans="1:34" x14ac:dyDescent="0.25">
      <c r="A365" t="s">
        <v>1231</v>
      </c>
      <c r="B365" t="s">
        <v>542</v>
      </c>
      <c r="C365" t="s">
        <v>881</v>
      </c>
      <c r="D365" t="s">
        <v>1155</v>
      </c>
      <c r="E365" s="31">
        <v>42.184782608695649</v>
      </c>
      <c r="F365" s="31">
        <v>3.0567302241690295</v>
      </c>
      <c r="G365" s="31">
        <v>2.9351120845143011</v>
      </c>
      <c r="H365" s="31">
        <v>0.60344498840505034</v>
      </c>
      <c r="I365" s="31">
        <v>0.48182684875032217</v>
      </c>
      <c r="J365" s="31">
        <v>128.94750000000002</v>
      </c>
      <c r="K365" s="31">
        <v>123.81706521739132</v>
      </c>
      <c r="L365" s="31">
        <v>25.456195652173914</v>
      </c>
      <c r="M365" s="31">
        <v>20.325760869565219</v>
      </c>
      <c r="N365" s="31">
        <v>0</v>
      </c>
      <c r="O365" s="31">
        <v>5.1304347826086953</v>
      </c>
      <c r="P365" s="31">
        <v>23.698478260869557</v>
      </c>
      <c r="Q365" s="31">
        <v>23.698478260869557</v>
      </c>
      <c r="R365" s="31">
        <v>0</v>
      </c>
      <c r="S365" s="31">
        <v>79.792826086956538</v>
      </c>
      <c r="T365" s="31">
        <v>67.891086956521761</v>
      </c>
      <c r="U365" s="31">
        <v>2.1739130434782608E-2</v>
      </c>
      <c r="V365" s="31">
        <v>11.879999999999997</v>
      </c>
      <c r="W365" s="31">
        <v>30.363369565217397</v>
      </c>
      <c r="X365" s="31">
        <v>5.7309782608695663</v>
      </c>
      <c r="Y365" s="31">
        <v>0</v>
      </c>
      <c r="Z365" s="31">
        <v>0</v>
      </c>
      <c r="AA365" s="31">
        <v>0.4891304347826087</v>
      </c>
      <c r="AB365" s="31">
        <v>0</v>
      </c>
      <c r="AC365" s="31">
        <v>24.143260869565221</v>
      </c>
      <c r="AD365" s="31">
        <v>0</v>
      </c>
      <c r="AE365" s="31">
        <v>0</v>
      </c>
      <c r="AF365" t="s">
        <v>113</v>
      </c>
      <c r="AG365" s="32">
        <v>7</v>
      </c>
      <c r="AH365"/>
    </row>
    <row r="366" spans="1:34" x14ac:dyDescent="0.25">
      <c r="A366" t="s">
        <v>1231</v>
      </c>
      <c r="B366" t="s">
        <v>443</v>
      </c>
      <c r="C366" t="s">
        <v>914</v>
      </c>
      <c r="D366" t="s">
        <v>1156</v>
      </c>
      <c r="E366" s="31">
        <v>13.086956521739131</v>
      </c>
      <c r="F366" s="31">
        <v>4.9590033222591359</v>
      </c>
      <c r="G366" s="31">
        <v>4.4801827242524919</v>
      </c>
      <c r="H366" s="31">
        <v>1.8077491694352159</v>
      </c>
      <c r="I366" s="31">
        <v>1.3289285714285715</v>
      </c>
      <c r="J366" s="31">
        <v>64.89826086956522</v>
      </c>
      <c r="K366" s="31">
        <v>58.631956521739134</v>
      </c>
      <c r="L366" s="31">
        <v>23.657934782608695</v>
      </c>
      <c r="M366" s="31">
        <v>17.391630434782609</v>
      </c>
      <c r="N366" s="31">
        <v>1.8152173913043479</v>
      </c>
      <c r="O366" s="31">
        <v>4.4510869565217392</v>
      </c>
      <c r="P366" s="31">
        <v>6.0986956521739124</v>
      </c>
      <c r="Q366" s="31">
        <v>6.0986956521739124</v>
      </c>
      <c r="R366" s="31">
        <v>0</v>
      </c>
      <c r="S366" s="31">
        <v>35.141630434782613</v>
      </c>
      <c r="T366" s="31">
        <v>35.141630434782613</v>
      </c>
      <c r="U366" s="31">
        <v>0</v>
      </c>
      <c r="V366" s="31">
        <v>0</v>
      </c>
      <c r="W366" s="31">
        <v>11.753043478260869</v>
      </c>
      <c r="X366" s="31">
        <v>8.244891304347826</v>
      </c>
      <c r="Y366" s="31">
        <v>1.8152173913043479</v>
      </c>
      <c r="Z366" s="31">
        <v>0</v>
      </c>
      <c r="AA366" s="31">
        <v>0</v>
      </c>
      <c r="AB366" s="31">
        <v>0</v>
      </c>
      <c r="AC366" s="31">
        <v>1.6929347826086956</v>
      </c>
      <c r="AD366" s="31">
        <v>0</v>
      </c>
      <c r="AE366" s="31">
        <v>0</v>
      </c>
      <c r="AF366" t="s">
        <v>13</v>
      </c>
      <c r="AG366" s="32">
        <v>7</v>
      </c>
      <c r="AH366"/>
    </row>
    <row r="367" spans="1:34" x14ac:dyDescent="0.25">
      <c r="A367" t="s">
        <v>1231</v>
      </c>
      <c r="B367" t="s">
        <v>809</v>
      </c>
      <c r="C367" t="s">
        <v>867</v>
      </c>
      <c r="D367" t="s">
        <v>1120</v>
      </c>
      <c r="E367" s="31">
        <v>66.010869565217391</v>
      </c>
      <c r="F367" s="31">
        <v>1.1478659641034086</v>
      </c>
      <c r="G367" s="31">
        <v>1.0635583731269553</v>
      </c>
      <c r="H367" s="31">
        <v>0.30262637905483286</v>
      </c>
      <c r="I367" s="31">
        <v>0.21831878807837971</v>
      </c>
      <c r="J367" s="31">
        <v>75.771630434782608</v>
      </c>
      <c r="K367" s="31">
        <v>70.206413043478264</v>
      </c>
      <c r="L367" s="31">
        <v>19.976630434782606</v>
      </c>
      <c r="M367" s="31">
        <v>14.411413043478261</v>
      </c>
      <c r="N367" s="31">
        <v>0</v>
      </c>
      <c r="O367" s="31">
        <v>5.5652173913043477</v>
      </c>
      <c r="P367" s="31">
        <v>10.218043478260869</v>
      </c>
      <c r="Q367" s="31">
        <v>10.218043478260869</v>
      </c>
      <c r="R367" s="31">
        <v>0</v>
      </c>
      <c r="S367" s="31">
        <v>45.576956521739135</v>
      </c>
      <c r="T367" s="31">
        <v>32.045652173913048</v>
      </c>
      <c r="U367" s="31">
        <v>0</v>
      </c>
      <c r="V367" s="31">
        <v>13.531304347826085</v>
      </c>
      <c r="W367" s="31">
        <v>0</v>
      </c>
      <c r="X367" s="31">
        <v>0</v>
      </c>
      <c r="Y367" s="31">
        <v>0</v>
      </c>
      <c r="Z367" s="31">
        <v>0</v>
      </c>
      <c r="AA367" s="31">
        <v>0</v>
      </c>
      <c r="AB367" s="31">
        <v>0</v>
      </c>
      <c r="AC367" s="31">
        <v>0</v>
      </c>
      <c r="AD367" s="31">
        <v>0</v>
      </c>
      <c r="AE367" s="31">
        <v>0</v>
      </c>
      <c r="AF367" t="s">
        <v>383</v>
      </c>
      <c r="AG367" s="32">
        <v>7</v>
      </c>
      <c r="AH367"/>
    </row>
    <row r="368" spans="1:34" x14ac:dyDescent="0.25">
      <c r="A368" t="s">
        <v>1231</v>
      </c>
      <c r="B368" t="s">
        <v>700</v>
      </c>
      <c r="C368" t="s">
        <v>1076</v>
      </c>
      <c r="D368" t="s">
        <v>1205</v>
      </c>
      <c r="E368" s="31">
        <v>48.217391304347828</v>
      </c>
      <c r="F368" s="31">
        <v>3.0768755635707836</v>
      </c>
      <c r="G368" s="31">
        <v>2.9423264201983765</v>
      </c>
      <c r="H368" s="31">
        <v>0.44965509467989184</v>
      </c>
      <c r="I368" s="31">
        <v>0.38152840396753834</v>
      </c>
      <c r="J368" s="31">
        <v>148.35891304347822</v>
      </c>
      <c r="K368" s="31">
        <v>141.87130434782608</v>
      </c>
      <c r="L368" s="31">
        <v>21.681195652173916</v>
      </c>
      <c r="M368" s="31">
        <v>18.396304347826089</v>
      </c>
      <c r="N368" s="31">
        <v>0.11141304347826086</v>
      </c>
      <c r="O368" s="31">
        <v>3.1734782608695657</v>
      </c>
      <c r="P368" s="31">
        <v>14.885108695652177</v>
      </c>
      <c r="Q368" s="31">
        <v>11.682391304347828</v>
      </c>
      <c r="R368" s="31">
        <v>3.2027173913043487</v>
      </c>
      <c r="S368" s="31">
        <v>111.79260869565215</v>
      </c>
      <c r="T368" s="31">
        <v>94.967826086956507</v>
      </c>
      <c r="U368" s="31">
        <v>5.4424999999999981</v>
      </c>
      <c r="V368" s="31">
        <v>11.38228260869565</v>
      </c>
      <c r="W368" s="31">
        <v>0.41217391304347828</v>
      </c>
      <c r="X368" s="31">
        <v>0.30076086956521741</v>
      </c>
      <c r="Y368" s="31">
        <v>0.11141304347826086</v>
      </c>
      <c r="Z368" s="31">
        <v>0</v>
      </c>
      <c r="AA368" s="31">
        <v>0</v>
      </c>
      <c r="AB368" s="31">
        <v>0</v>
      </c>
      <c r="AC368" s="31">
        <v>0</v>
      </c>
      <c r="AD368" s="31">
        <v>0</v>
      </c>
      <c r="AE368" s="31">
        <v>0</v>
      </c>
      <c r="AF368" t="s">
        <v>272</v>
      </c>
      <c r="AG368" s="32">
        <v>7</v>
      </c>
      <c r="AH368"/>
    </row>
    <row r="369" spans="1:34" x14ac:dyDescent="0.25">
      <c r="A369" t="s">
        <v>1231</v>
      </c>
      <c r="B369" t="s">
        <v>554</v>
      </c>
      <c r="C369" t="s">
        <v>986</v>
      </c>
      <c r="D369" t="s">
        <v>1126</v>
      </c>
      <c r="E369" s="31">
        <v>14.293478260869565</v>
      </c>
      <c r="F369" s="31">
        <v>4.6992927756654002</v>
      </c>
      <c r="G369" s="31">
        <v>4.021057034220533</v>
      </c>
      <c r="H369" s="31">
        <v>1.153551330798479</v>
      </c>
      <c r="I369" s="31">
        <v>0.47531558935361207</v>
      </c>
      <c r="J369" s="31">
        <v>67.169239130434789</v>
      </c>
      <c r="K369" s="31">
        <v>57.474891304347828</v>
      </c>
      <c r="L369" s="31">
        <v>16.488260869565217</v>
      </c>
      <c r="M369" s="31">
        <v>6.7939130434782591</v>
      </c>
      <c r="N369" s="31">
        <v>3.9253260869565225</v>
      </c>
      <c r="O369" s="31">
        <v>5.7690217391304346</v>
      </c>
      <c r="P369" s="31">
        <v>16.595869565217392</v>
      </c>
      <c r="Q369" s="31">
        <v>16.595869565217392</v>
      </c>
      <c r="R369" s="31">
        <v>0</v>
      </c>
      <c r="S369" s="31">
        <v>34.085108695652174</v>
      </c>
      <c r="T369" s="31">
        <v>33.870434782608697</v>
      </c>
      <c r="U369" s="31">
        <v>0.21467391304347827</v>
      </c>
      <c r="V369" s="31">
        <v>0</v>
      </c>
      <c r="W369" s="31">
        <v>34.505652173913042</v>
      </c>
      <c r="X369" s="31">
        <v>2.0009782608695654</v>
      </c>
      <c r="Y369" s="31">
        <v>0</v>
      </c>
      <c r="Z369" s="31">
        <v>0</v>
      </c>
      <c r="AA369" s="31">
        <v>11.413043478260869</v>
      </c>
      <c r="AB369" s="31">
        <v>0</v>
      </c>
      <c r="AC369" s="31">
        <v>21.091630434782608</v>
      </c>
      <c r="AD369" s="31">
        <v>0</v>
      </c>
      <c r="AE369" s="31">
        <v>0</v>
      </c>
      <c r="AF369" t="s">
        <v>125</v>
      </c>
      <c r="AG369" s="32">
        <v>7</v>
      </c>
      <c r="AH369"/>
    </row>
    <row r="370" spans="1:34" x14ac:dyDescent="0.25">
      <c r="A370" t="s">
        <v>1231</v>
      </c>
      <c r="B370" t="s">
        <v>682</v>
      </c>
      <c r="C370" t="s">
        <v>977</v>
      </c>
      <c r="D370" t="s">
        <v>1148</v>
      </c>
      <c r="E370" s="31">
        <v>76.804347826086953</v>
      </c>
      <c r="F370" s="31">
        <v>2.9838862156807258</v>
      </c>
      <c r="G370" s="31">
        <v>2.7720251910557612</v>
      </c>
      <c r="H370" s="31">
        <v>0.45289414095669406</v>
      </c>
      <c r="I370" s="31">
        <v>0.34554769317860179</v>
      </c>
      <c r="J370" s="31">
        <v>229.17543478260879</v>
      </c>
      <c r="K370" s="31">
        <v>212.90358695652182</v>
      </c>
      <c r="L370" s="31">
        <v>34.784239130434784</v>
      </c>
      <c r="M370" s="31">
        <v>26.539565217391306</v>
      </c>
      <c r="N370" s="31">
        <v>6.2269565217391305</v>
      </c>
      <c r="O370" s="31">
        <v>2.0177173913043478</v>
      </c>
      <c r="P370" s="31">
        <v>46.439239130434778</v>
      </c>
      <c r="Q370" s="31">
        <v>38.412065217391302</v>
      </c>
      <c r="R370" s="31">
        <v>8.0271739130434785</v>
      </c>
      <c r="S370" s="31">
        <v>147.95195652173919</v>
      </c>
      <c r="T370" s="31">
        <v>127.99076086956528</v>
      </c>
      <c r="U370" s="31">
        <v>0</v>
      </c>
      <c r="V370" s="31">
        <v>19.96119565217392</v>
      </c>
      <c r="W370" s="31">
        <v>88.821739130434779</v>
      </c>
      <c r="X370" s="31">
        <v>12.489347826086954</v>
      </c>
      <c r="Y370" s="31">
        <v>0</v>
      </c>
      <c r="Z370" s="31">
        <v>0</v>
      </c>
      <c r="AA370" s="31">
        <v>9.9831521739130444</v>
      </c>
      <c r="AB370" s="31">
        <v>0</v>
      </c>
      <c r="AC370" s="31">
        <v>65.534021739130438</v>
      </c>
      <c r="AD370" s="31">
        <v>0</v>
      </c>
      <c r="AE370" s="31">
        <v>0.81521739130434778</v>
      </c>
      <c r="AF370" t="s">
        <v>254</v>
      </c>
      <c r="AG370" s="32">
        <v>7</v>
      </c>
      <c r="AH370"/>
    </row>
    <row r="371" spans="1:34" x14ac:dyDescent="0.25">
      <c r="A371" t="s">
        <v>1231</v>
      </c>
      <c r="B371" t="s">
        <v>776</v>
      </c>
      <c r="C371" t="s">
        <v>911</v>
      </c>
      <c r="D371" t="s">
        <v>1176</v>
      </c>
      <c r="E371" s="31">
        <v>65.75</v>
      </c>
      <c r="F371" s="31">
        <v>4.2709803273268294</v>
      </c>
      <c r="G371" s="31">
        <v>3.928368325343031</v>
      </c>
      <c r="H371" s="31">
        <v>0.79040006612663249</v>
      </c>
      <c r="I371" s="31">
        <v>0.44778806414283356</v>
      </c>
      <c r="J371" s="31">
        <v>280.81695652173903</v>
      </c>
      <c r="K371" s="31">
        <v>258.29021739130428</v>
      </c>
      <c r="L371" s="31">
        <v>51.968804347826087</v>
      </c>
      <c r="M371" s="31">
        <v>29.442065217391306</v>
      </c>
      <c r="N371" s="31">
        <v>1.1245652173913043</v>
      </c>
      <c r="O371" s="31">
        <v>21.402173913043477</v>
      </c>
      <c r="P371" s="31">
        <v>48.271086956521742</v>
      </c>
      <c r="Q371" s="31">
        <v>48.271086956521742</v>
      </c>
      <c r="R371" s="31">
        <v>0</v>
      </c>
      <c r="S371" s="31">
        <v>180.57706521739124</v>
      </c>
      <c r="T371" s="31">
        <v>173.20554347826081</v>
      </c>
      <c r="U371" s="31">
        <v>2.9157608695652173</v>
      </c>
      <c r="V371" s="31">
        <v>4.4557608695652187</v>
      </c>
      <c r="W371" s="31">
        <v>0.91576086956521741</v>
      </c>
      <c r="X371" s="31">
        <v>0</v>
      </c>
      <c r="Y371" s="31">
        <v>0</v>
      </c>
      <c r="Z371" s="31">
        <v>0</v>
      </c>
      <c r="AA371" s="31">
        <v>0</v>
      </c>
      <c r="AB371" s="31">
        <v>0</v>
      </c>
      <c r="AC371" s="31">
        <v>0.91576086956521741</v>
      </c>
      <c r="AD371" s="31">
        <v>0</v>
      </c>
      <c r="AE371" s="31">
        <v>0</v>
      </c>
      <c r="AF371" t="s">
        <v>350</v>
      </c>
      <c r="AG371" s="32">
        <v>7</v>
      </c>
      <c r="AH371"/>
    </row>
    <row r="372" spans="1:34" x14ac:dyDescent="0.25">
      <c r="A372" t="s">
        <v>1231</v>
      </c>
      <c r="B372" t="s">
        <v>742</v>
      </c>
      <c r="C372" t="s">
        <v>1089</v>
      </c>
      <c r="D372" t="s">
        <v>1205</v>
      </c>
      <c r="E372" s="31">
        <v>23.847826086956523</v>
      </c>
      <c r="F372" s="31">
        <v>2.6544804010938923</v>
      </c>
      <c r="G372" s="31">
        <v>1.7944074749316317</v>
      </c>
      <c r="H372" s="31">
        <v>0.53350045578851413</v>
      </c>
      <c r="I372" s="31">
        <v>0.31814038286235186</v>
      </c>
      <c r="J372" s="31">
        <v>63.303586956521741</v>
      </c>
      <c r="K372" s="31">
        <v>42.79271739130435</v>
      </c>
      <c r="L372" s="31">
        <v>12.722826086956523</v>
      </c>
      <c r="M372" s="31">
        <v>7.5869565217391308</v>
      </c>
      <c r="N372" s="31">
        <v>0</v>
      </c>
      <c r="O372" s="31">
        <v>5.1358695652173916</v>
      </c>
      <c r="P372" s="31">
        <v>15.375</v>
      </c>
      <c r="Q372" s="31">
        <v>0</v>
      </c>
      <c r="R372" s="31">
        <v>15.375</v>
      </c>
      <c r="S372" s="31">
        <v>35.205760869565225</v>
      </c>
      <c r="T372" s="31">
        <v>25.382391304347831</v>
      </c>
      <c r="U372" s="31">
        <v>0</v>
      </c>
      <c r="V372" s="31">
        <v>9.8233695652173907</v>
      </c>
      <c r="W372" s="31">
        <v>6.4340217391304346</v>
      </c>
      <c r="X372" s="31">
        <v>0</v>
      </c>
      <c r="Y372" s="31">
        <v>0</v>
      </c>
      <c r="Z372" s="31">
        <v>0</v>
      </c>
      <c r="AA372" s="31">
        <v>0</v>
      </c>
      <c r="AB372" s="31">
        <v>0.89402173913043481</v>
      </c>
      <c r="AC372" s="31">
        <v>5.54</v>
      </c>
      <c r="AD372" s="31">
        <v>0</v>
      </c>
      <c r="AE372" s="31">
        <v>0</v>
      </c>
      <c r="AF372" t="s">
        <v>316</v>
      </c>
      <c r="AG372" s="32">
        <v>7</v>
      </c>
      <c r="AH372"/>
    </row>
    <row r="373" spans="1:34" x14ac:dyDescent="0.25">
      <c r="A373" t="s">
        <v>1231</v>
      </c>
      <c r="B373" t="s">
        <v>556</v>
      </c>
      <c r="C373" t="s">
        <v>987</v>
      </c>
      <c r="D373" t="s">
        <v>1205</v>
      </c>
      <c r="E373" s="31">
        <v>47.086956521739133</v>
      </c>
      <c r="F373" s="31">
        <v>4.1268859649122804</v>
      </c>
      <c r="G373" s="31">
        <v>3.7277031394275157</v>
      </c>
      <c r="H373" s="31">
        <v>0.66974607571560474</v>
      </c>
      <c r="I373" s="31">
        <v>0.33661819021237299</v>
      </c>
      <c r="J373" s="31">
        <v>194.32249999999999</v>
      </c>
      <c r="K373" s="31">
        <v>175.5261956521739</v>
      </c>
      <c r="L373" s="31">
        <v>31.536304347826086</v>
      </c>
      <c r="M373" s="31">
        <v>15.850326086956519</v>
      </c>
      <c r="N373" s="31">
        <v>10.120760869565219</v>
      </c>
      <c r="O373" s="31">
        <v>5.5652173913043477</v>
      </c>
      <c r="P373" s="31">
        <v>27.934456521739129</v>
      </c>
      <c r="Q373" s="31">
        <v>24.824130434782607</v>
      </c>
      <c r="R373" s="31">
        <v>3.1103260869565226</v>
      </c>
      <c r="S373" s="31">
        <v>134.85173913043477</v>
      </c>
      <c r="T373" s="31">
        <v>125.05565217391303</v>
      </c>
      <c r="U373" s="31">
        <v>1.2567391304347826</v>
      </c>
      <c r="V373" s="31">
        <v>8.5393478260869546</v>
      </c>
      <c r="W373" s="31">
        <v>0</v>
      </c>
      <c r="X373" s="31">
        <v>0</v>
      </c>
      <c r="Y373" s="31">
        <v>0</v>
      </c>
      <c r="Z373" s="31">
        <v>0</v>
      </c>
      <c r="AA373" s="31">
        <v>0</v>
      </c>
      <c r="AB373" s="31">
        <v>0</v>
      </c>
      <c r="AC373" s="31">
        <v>0</v>
      </c>
      <c r="AD373" s="31">
        <v>0</v>
      </c>
      <c r="AE373" s="31">
        <v>0</v>
      </c>
      <c r="AF373" t="s">
        <v>127</v>
      </c>
      <c r="AG373" s="32">
        <v>7</v>
      </c>
      <c r="AH373"/>
    </row>
    <row r="374" spans="1:34" x14ac:dyDescent="0.25">
      <c r="A374" t="s">
        <v>1231</v>
      </c>
      <c r="B374" t="s">
        <v>709</v>
      </c>
      <c r="C374" t="s">
        <v>922</v>
      </c>
      <c r="D374" t="s">
        <v>1178</v>
      </c>
      <c r="E374" s="31">
        <v>62.641304347826086</v>
      </c>
      <c r="F374" s="31">
        <v>4.8207305222974153</v>
      </c>
      <c r="G374" s="31">
        <v>4.4217733819191407</v>
      </c>
      <c r="H374" s="31">
        <v>0.85067152524726719</v>
      </c>
      <c r="I374" s="31">
        <v>0.53830643761929575</v>
      </c>
      <c r="J374" s="31">
        <v>301.97684782608701</v>
      </c>
      <c r="K374" s="31">
        <v>276.98565217391314</v>
      </c>
      <c r="L374" s="31">
        <v>53.287173913043489</v>
      </c>
      <c r="M374" s="31">
        <v>33.720217391304359</v>
      </c>
      <c r="N374" s="31">
        <v>14.697391304347827</v>
      </c>
      <c r="O374" s="31">
        <v>4.8695652173913047</v>
      </c>
      <c r="P374" s="31">
        <v>73.355760869565231</v>
      </c>
      <c r="Q374" s="31">
        <v>67.931521739130446</v>
      </c>
      <c r="R374" s="31">
        <v>5.4242391304347839</v>
      </c>
      <c r="S374" s="31">
        <v>175.3339130434783</v>
      </c>
      <c r="T374" s="31">
        <v>152.06478260869571</v>
      </c>
      <c r="U374" s="31">
        <v>0</v>
      </c>
      <c r="V374" s="31">
        <v>23.2691304347826</v>
      </c>
      <c r="W374" s="31">
        <v>0</v>
      </c>
      <c r="X374" s="31">
        <v>0</v>
      </c>
      <c r="Y374" s="31">
        <v>0</v>
      </c>
      <c r="Z374" s="31">
        <v>0</v>
      </c>
      <c r="AA374" s="31">
        <v>0</v>
      </c>
      <c r="AB374" s="31">
        <v>0</v>
      </c>
      <c r="AC374" s="31">
        <v>0</v>
      </c>
      <c r="AD374" s="31">
        <v>0</v>
      </c>
      <c r="AE374" s="31">
        <v>0</v>
      </c>
      <c r="AF374" t="s">
        <v>281</v>
      </c>
      <c r="AG374" s="32">
        <v>7</v>
      </c>
      <c r="AH374"/>
    </row>
    <row r="375" spans="1:34" x14ac:dyDescent="0.25">
      <c r="A375" t="s">
        <v>1231</v>
      </c>
      <c r="B375" t="s">
        <v>590</v>
      </c>
      <c r="C375" t="s">
        <v>855</v>
      </c>
      <c r="D375" t="s">
        <v>1138</v>
      </c>
      <c r="E375" s="31">
        <v>33.065217391304351</v>
      </c>
      <c r="F375" s="31">
        <v>3.3159237343852728</v>
      </c>
      <c r="G375" s="31">
        <v>3.0331854043392501</v>
      </c>
      <c r="H375" s="31">
        <v>0.9947961867192634</v>
      </c>
      <c r="I375" s="31">
        <v>0.71205785667324106</v>
      </c>
      <c r="J375" s="31">
        <v>109.64173913043479</v>
      </c>
      <c r="K375" s="31">
        <v>100.2929347826087</v>
      </c>
      <c r="L375" s="31">
        <v>32.893152173913037</v>
      </c>
      <c r="M375" s="31">
        <v>23.544347826086952</v>
      </c>
      <c r="N375" s="31">
        <v>4.2413043478260875</v>
      </c>
      <c r="O375" s="31">
        <v>5.1074999999999982</v>
      </c>
      <c r="P375" s="31">
        <v>6.9932608695652174</v>
      </c>
      <c r="Q375" s="31">
        <v>6.9932608695652174</v>
      </c>
      <c r="R375" s="31">
        <v>0</v>
      </c>
      <c r="S375" s="31">
        <v>69.755326086956529</v>
      </c>
      <c r="T375" s="31">
        <v>67.477065217391313</v>
      </c>
      <c r="U375" s="31">
        <v>2.2782608695652176</v>
      </c>
      <c r="V375" s="31">
        <v>0</v>
      </c>
      <c r="W375" s="31">
        <v>6.3152173913043477</v>
      </c>
      <c r="X375" s="31">
        <v>1.326086956521739</v>
      </c>
      <c r="Y375" s="31">
        <v>0</v>
      </c>
      <c r="Z375" s="31">
        <v>0</v>
      </c>
      <c r="AA375" s="31">
        <v>3.5081521739130435</v>
      </c>
      <c r="AB375" s="31">
        <v>0</v>
      </c>
      <c r="AC375" s="31">
        <v>1.4809782608695652</v>
      </c>
      <c r="AD375" s="31">
        <v>0</v>
      </c>
      <c r="AE375" s="31">
        <v>0</v>
      </c>
      <c r="AF375" t="s">
        <v>162</v>
      </c>
      <c r="AG375" s="32">
        <v>7</v>
      </c>
      <c r="AH375"/>
    </row>
    <row r="376" spans="1:34" x14ac:dyDescent="0.25">
      <c r="A376" t="s">
        <v>1231</v>
      </c>
      <c r="B376" t="s">
        <v>767</v>
      </c>
      <c r="C376" t="s">
        <v>1099</v>
      </c>
      <c r="D376" t="s">
        <v>1152</v>
      </c>
      <c r="E376" s="31">
        <v>43.934782608695649</v>
      </c>
      <c r="F376" s="31">
        <v>3.7111256803562593</v>
      </c>
      <c r="G376" s="31">
        <v>3.5092899554675898</v>
      </c>
      <c r="H376" s="31">
        <v>0.38562345373577434</v>
      </c>
      <c r="I376" s="31">
        <v>0.18378772884710537</v>
      </c>
      <c r="J376" s="31">
        <v>163.04749999999999</v>
      </c>
      <c r="K376" s="31">
        <v>154.17989130434779</v>
      </c>
      <c r="L376" s="31">
        <v>16.942282608695649</v>
      </c>
      <c r="M376" s="31">
        <v>8.0746739130434761</v>
      </c>
      <c r="N376" s="31">
        <v>3.1284782608695658</v>
      </c>
      <c r="O376" s="31">
        <v>5.7391304347826084</v>
      </c>
      <c r="P376" s="31">
        <v>20.483913043478267</v>
      </c>
      <c r="Q376" s="31">
        <v>20.483913043478267</v>
      </c>
      <c r="R376" s="31">
        <v>0</v>
      </c>
      <c r="S376" s="31">
        <v>125.62130434782605</v>
      </c>
      <c r="T376" s="31">
        <v>101.01271739130431</v>
      </c>
      <c r="U376" s="31">
        <v>0.41956521739130437</v>
      </c>
      <c r="V376" s="31">
        <v>24.189021739130443</v>
      </c>
      <c r="W376" s="31">
        <v>16.671195652173914</v>
      </c>
      <c r="X376" s="31">
        <v>0.32065217391304346</v>
      </c>
      <c r="Y376" s="31">
        <v>0</v>
      </c>
      <c r="Z376" s="31">
        <v>0</v>
      </c>
      <c r="AA376" s="31">
        <v>0</v>
      </c>
      <c r="AB376" s="31">
        <v>0</v>
      </c>
      <c r="AC376" s="31">
        <v>15.048913043478262</v>
      </c>
      <c r="AD376" s="31">
        <v>0</v>
      </c>
      <c r="AE376" s="31">
        <v>1.3016304347826086</v>
      </c>
      <c r="AF376" t="s">
        <v>341</v>
      </c>
      <c r="AG376" s="32">
        <v>7</v>
      </c>
      <c r="AH376"/>
    </row>
    <row r="377" spans="1:34" x14ac:dyDescent="0.25">
      <c r="A377" t="s">
        <v>1231</v>
      </c>
      <c r="B377" t="s">
        <v>831</v>
      </c>
      <c r="C377" t="s">
        <v>853</v>
      </c>
      <c r="D377" t="s">
        <v>1173</v>
      </c>
      <c r="E377" s="31">
        <v>34.010869565217391</v>
      </c>
      <c r="F377" s="31">
        <v>4.0472227548737614</v>
      </c>
      <c r="G377" s="31">
        <v>3.4892170022371358</v>
      </c>
      <c r="H377" s="31">
        <v>1.3731895174177051</v>
      </c>
      <c r="I377" s="31">
        <v>0.8151837647810799</v>
      </c>
      <c r="J377" s="31">
        <v>137.64956521739128</v>
      </c>
      <c r="K377" s="31">
        <v>118.67130434782607</v>
      </c>
      <c r="L377" s="31">
        <v>46.703369565217386</v>
      </c>
      <c r="M377" s="31">
        <v>27.725108695652164</v>
      </c>
      <c r="N377" s="31">
        <v>14.010869565217391</v>
      </c>
      <c r="O377" s="31">
        <v>4.9673913043478262</v>
      </c>
      <c r="P377" s="31">
        <v>6.1843478260869569</v>
      </c>
      <c r="Q377" s="31">
        <v>6.1843478260869569</v>
      </c>
      <c r="R377" s="31">
        <v>0</v>
      </c>
      <c r="S377" s="31">
        <v>84.761847826086935</v>
      </c>
      <c r="T377" s="31">
        <v>79.779673913043453</v>
      </c>
      <c r="U377" s="31">
        <v>0</v>
      </c>
      <c r="V377" s="31">
        <v>4.9821739130434795</v>
      </c>
      <c r="W377" s="31">
        <v>0</v>
      </c>
      <c r="X377" s="31">
        <v>0</v>
      </c>
      <c r="Y377" s="31">
        <v>0</v>
      </c>
      <c r="Z377" s="31">
        <v>0</v>
      </c>
      <c r="AA377" s="31">
        <v>0</v>
      </c>
      <c r="AB377" s="31">
        <v>0</v>
      </c>
      <c r="AC377" s="31">
        <v>0</v>
      </c>
      <c r="AD377" s="31">
        <v>0</v>
      </c>
      <c r="AE377" s="31">
        <v>0</v>
      </c>
      <c r="AF377" t="s">
        <v>405</v>
      </c>
      <c r="AG377" s="32">
        <v>7</v>
      </c>
      <c r="AH377"/>
    </row>
    <row r="378" spans="1:34" x14ac:dyDescent="0.25">
      <c r="A378" t="s">
        <v>1231</v>
      </c>
      <c r="B378" t="s">
        <v>737</v>
      </c>
      <c r="C378" t="s">
        <v>863</v>
      </c>
      <c r="D378" t="s">
        <v>1167</v>
      </c>
      <c r="E378" s="31">
        <v>76.554347826086953</v>
      </c>
      <c r="F378" s="31">
        <v>3.5125159733068299</v>
      </c>
      <c r="G378" s="31">
        <v>3.3205523214539268</v>
      </c>
      <c r="H378" s="31">
        <v>0.72949027403095268</v>
      </c>
      <c r="I378" s="31">
        <v>0.53752662217804903</v>
      </c>
      <c r="J378" s="31">
        <v>268.89836956521742</v>
      </c>
      <c r="K378" s="31">
        <v>254.20271739130439</v>
      </c>
      <c r="L378" s="31">
        <v>55.845652173913038</v>
      </c>
      <c r="M378" s="31">
        <v>41.149999999999991</v>
      </c>
      <c r="N378" s="31">
        <v>10.869565217391305</v>
      </c>
      <c r="O378" s="31">
        <v>3.8260869565217392</v>
      </c>
      <c r="P378" s="31">
        <v>42.365108695652189</v>
      </c>
      <c r="Q378" s="31">
        <v>42.365108695652189</v>
      </c>
      <c r="R378" s="31">
        <v>0</v>
      </c>
      <c r="S378" s="31">
        <v>170.68760869565222</v>
      </c>
      <c r="T378" s="31">
        <v>161.8880434782609</v>
      </c>
      <c r="U378" s="31">
        <v>0</v>
      </c>
      <c r="V378" s="31">
        <v>8.7995652173913061</v>
      </c>
      <c r="W378" s="31">
        <v>0</v>
      </c>
      <c r="X378" s="31">
        <v>0</v>
      </c>
      <c r="Y378" s="31">
        <v>0</v>
      </c>
      <c r="Z378" s="31">
        <v>0</v>
      </c>
      <c r="AA378" s="31">
        <v>0</v>
      </c>
      <c r="AB378" s="31">
        <v>0</v>
      </c>
      <c r="AC378" s="31">
        <v>0</v>
      </c>
      <c r="AD378" s="31">
        <v>0</v>
      </c>
      <c r="AE378" s="31">
        <v>0</v>
      </c>
      <c r="AF378" t="s">
        <v>311</v>
      </c>
      <c r="AG378" s="32">
        <v>7</v>
      </c>
      <c r="AH378"/>
    </row>
    <row r="379" spans="1:34" x14ac:dyDescent="0.25">
      <c r="A379" t="s">
        <v>1231</v>
      </c>
      <c r="B379" t="s">
        <v>710</v>
      </c>
      <c r="C379" t="s">
        <v>1080</v>
      </c>
      <c r="D379" t="s">
        <v>1152</v>
      </c>
      <c r="E379" s="31">
        <v>34.489130434782609</v>
      </c>
      <c r="F379" s="31">
        <v>3.2881594705326194</v>
      </c>
      <c r="G379" s="31">
        <v>2.9857737157264421</v>
      </c>
      <c r="H379" s="31">
        <v>0.53711944531988665</v>
      </c>
      <c r="I379" s="31">
        <v>0.23473369051370949</v>
      </c>
      <c r="J379" s="31">
        <v>113.40576086956523</v>
      </c>
      <c r="K379" s="31">
        <v>102.97673913043479</v>
      </c>
      <c r="L379" s="31">
        <v>18.524782608695656</v>
      </c>
      <c r="M379" s="31">
        <v>8.0957608695652201</v>
      </c>
      <c r="N379" s="31">
        <v>4.8801086956521731</v>
      </c>
      <c r="O379" s="31">
        <v>5.5489130434782608</v>
      </c>
      <c r="P379" s="31">
        <v>16.84336956521739</v>
      </c>
      <c r="Q379" s="31">
        <v>16.84336956521739</v>
      </c>
      <c r="R379" s="31">
        <v>0</v>
      </c>
      <c r="S379" s="31">
        <v>78.037608695652182</v>
      </c>
      <c r="T379" s="31">
        <v>63.027065217391311</v>
      </c>
      <c r="U379" s="31">
        <v>0</v>
      </c>
      <c r="V379" s="31">
        <v>15.010543478260866</v>
      </c>
      <c r="W379" s="31">
        <v>15.000652173913043</v>
      </c>
      <c r="X379" s="31">
        <v>0</v>
      </c>
      <c r="Y379" s="31">
        <v>0</v>
      </c>
      <c r="Z379" s="31">
        <v>0</v>
      </c>
      <c r="AA379" s="31">
        <v>10.184456521739127</v>
      </c>
      <c r="AB379" s="31">
        <v>0</v>
      </c>
      <c r="AC379" s="31">
        <v>4.8161956521739144</v>
      </c>
      <c r="AD379" s="31">
        <v>0</v>
      </c>
      <c r="AE379" s="31">
        <v>0</v>
      </c>
      <c r="AF379" t="s">
        <v>282</v>
      </c>
      <c r="AG379" s="32">
        <v>7</v>
      </c>
      <c r="AH379"/>
    </row>
    <row r="380" spans="1:34" x14ac:dyDescent="0.25">
      <c r="A380" t="s">
        <v>1231</v>
      </c>
      <c r="B380" t="s">
        <v>822</v>
      </c>
      <c r="C380" t="s">
        <v>977</v>
      </c>
      <c r="D380" t="s">
        <v>1148</v>
      </c>
      <c r="E380" s="31">
        <v>56.391304347826086</v>
      </c>
      <c r="F380" s="31">
        <v>4.6548438704703168</v>
      </c>
      <c r="G380" s="31">
        <v>4.2585447185813425</v>
      </c>
      <c r="H380" s="31">
        <v>1.4865304548959137</v>
      </c>
      <c r="I380" s="31">
        <v>1.1904626060138781</v>
      </c>
      <c r="J380" s="31">
        <v>262.49271739130438</v>
      </c>
      <c r="K380" s="31">
        <v>240.14489130434788</v>
      </c>
      <c r="L380" s="31">
        <v>83.827391304347827</v>
      </c>
      <c r="M380" s="31">
        <v>67.131739130434781</v>
      </c>
      <c r="N380" s="31">
        <v>11.130434782608695</v>
      </c>
      <c r="O380" s="31">
        <v>5.5652173913043477</v>
      </c>
      <c r="P380" s="31">
        <v>36.169347826086963</v>
      </c>
      <c r="Q380" s="31">
        <v>30.517173913043486</v>
      </c>
      <c r="R380" s="31">
        <v>5.6521739130434785</v>
      </c>
      <c r="S380" s="31">
        <v>142.49597826086958</v>
      </c>
      <c r="T380" s="31">
        <v>115.48684782608699</v>
      </c>
      <c r="U380" s="31">
        <v>0</v>
      </c>
      <c r="V380" s="31">
        <v>27.009130434782602</v>
      </c>
      <c r="W380" s="31">
        <v>1.2608695652173914</v>
      </c>
      <c r="X380" s="31">
        <v>0</v>
      </c>
      <c r="Y380" s="31">
        <v>0</v>
      </c>
      <c r="Z380" s="31">
        <v>0</v>
      </c>
      <c r="AA380" s="31">
        <v>0</v>
      </c>
      <c r="AB380" s="31">
        <v>0</v>
      </c>
      <c r="AC380" s="31">
        <v>1.2608695652173914</v>
      </c>
      <c r="AD380" s="31">
        <v>0</v>
      </c>
      <c r="AE380" s="31">
        <v>0</v>
      </c>
      <c r="AF380" t="s">
        <v>396</v>
      </c>
      <c r="AG380" s="32">
        <v>7</v>
      </c>
      <c r="AH380"/>
    </row>
    <row r="381" spans="1:34" x14ac:dyDescent="0.25">
      <c r="A381" t="s">
        <v>1231</v>
      </c>
      <c r="B381" t="s">
        <v>814</v>
      </c>
      <c r="C381" t="s">
        <v>1114</v>
      </c>
      <c r="D381" t="s">
        <v>1130</v>
      </c>
      <c r="E381" s="31">
        <v>61.141304347826086</v>
      </c>
      <c r="F381" s="31">
        <v>4.2720924444444446</v>
      </c>
      <c r="G381" s="31">
        <v>3.953612444444444</v>
      </c>
      <c r="H381" s="31">
        <v>0.72145777777777786</v>
      </c>
      <c r="I381" s="31">
        <v>0.48214577777777784</v>
      </c>
      <c r="J381" s="31">
        <v>261.20130434782607</v>
      </c>
      <c r="K381" s="31">
        <v>241.72902173913042</v>
      </c>
      <c r="L381" s="31">
        <v>44.110869565217399</v>
      </c>
      <c r="M381" s="31">
        <v>29.479021739130438</v>
      </c>
      <c r="N381" s="31">
        <v>9.6073913043478267</v>
      </c>
      <c r="O381" s="31">
        <v>5.0244565217391308</v>
      </c>
      <c r="P381" s="31">
        <v>53.373260869565222</v>
      </c>
      <c r="Q381" s="31">
        <v>48.532826086956526</v>
      </c>
      <c r="R381" s="31">
        <v>4.8404347826086953</v>
      </c>
      <c r="S381" s="31">
        <v>163.71717391304344</v>
      </c>
      <c r="T381" s="31">
        <v>157.74108695652171</v>
      </c>
      <c r="U381" s="31">
        <v>0</v>
      </c>
      <c r="V381" s="31">
        <v>5.9760869565217387</v>
      </c>
      <c r="W381" s="31">
        <v>0</v>
      </c>
      <c r="X381" s="31">
        <v>0</v>
      </c>
      <c r="Y381" s="31">
        <v>0</v>
      </c>
      <c r="Z381" s="31">
        <v>0</v>
      </c>
      <c r="AA381" s="31">
        <v>0</v>
      </c>
      <c r="AB381" s="31">
        <v>0</v>
      </c>
      <c r="AC381" s="31">
        <v>0</v>
      </c>
      <c r="AD381" s="31">
        <v>0</v>
      </c>
      <c r="AE381" s="31">
        <v>0</v>
      </c>
      <c r="AF381" t="s">
        <v>388</v>
      </c>
      <c r="AG381" s="32">
        <v>7</v>
      </c>
      <c r="AH381"/>
    </row>
    <row r="382" spans="1:34" x14ac:dyDescent="0.25">
      <c r="A382" t="s">
        <v>1231</v>
      </c>
      <c r="B382" t="s">
        <v>827</v>
      </c>
      <c r="C382" t="s">
        <v>908</v>
      </c>
      <c r="D382" t="s">
        <v>1173</v>
      </c>
      <c r="E382" s="31">
        <v>32.771739130434781</v>
      </c>
      <c r="F382" s="31">
        <v>4.0388888888888888</v>
      </c>
      <c r="G382" s="31">
        <v>3.8195688225538968</v>
      </c>
      <c r="H382" s="31">
        <v>1.0990878938640134</v>
      </c>
      <c r="I382" s="31">
        <v>0.87976782752902161</v>
      </c>
      <c r="J382" s="31">
        <v>132.36141304347825</v>
      </c>
      <c r="K382" s="31">
        <v>125.17391304347825</v>
      </c>
      <c r="L382" s="31">
        <v>36.019021739130437</v>
      </c>
      <c r="M382" s="31">
        <v>28.831521739130434</v>
      </c>
      <c r="N382" s="31">
        <v>3.7527173913043477</v>
      </c>
      <c r="O382" s="31">
        <v>3.4347826086956523</v>
      </c>
      <c r="P382" s="31">
        <v>20.910326086956523</v>
      </c>
      <c r="Q382" s="31">
        <v>20.910326086956523</v>
      </c>
      <c r="R382" s="31">
        <v>0</v>
      </c>
      <c r="S382" s="31">
        <v>75.432065217391298</v>
      </c>
      <c r="T382" s="31">
        <v>75.432065217391298</v>
      </c>
      <c r="U382" s="31">
        <v>0</v>
      </c>
      <c r="V382" s="31">
        <v>0</v>
      </c>
      <c r="W382" s="31">
        <v>31.024456521739129</v>
      </c>
      <c r="X382" s="31">
        <v>2.1630434782608696</v>
      </c>
      <c r="Y382" s="31">
        <v>3.7527173913043477</v>
      </c>
      <c r="Z382" s="31">
        <v>0</v>
      </c>
      <c r="AA382" s="31">
        <v>10.605978260869565</v>
      </c>
      <c r="AB382" s="31">
        <v>0</v>
      </c>
      <c r="AC382" s="31">
        <v>14.502717391304348</v>
      </c>
      <c r="AD382" s="31">
        <v>0</v>
      </c>
      <c r="AE382" s="31">
        <v>0</v>
      </c>
      <c r="AF382" t="s">
        <v>401</v>
      </c>
      <c r="AG382" s="32">
        <v>7</v>
      </c>
      <c r="AH382"/>
    </row>
    <row r="383" spans="1:34" x14ac:dyDescent="0.25">
      <c r="A383" t="s">
        <v>1231</v>
      </c>
      <c r="B383" t="s">
        <v>505</v>
      </c>
      <c r="C383" t="s">
        <v>956</v>
      </c>
      <c r="D383" t="s">
        <v>1135</v>
      </c>
      <c r="E383" s="31">
        <v>64.858695652173907</v>
      </c>
      <c r="F383" s="31">
        <v>3.8267973856209156</v>
      </c>
      <c r="G383" s="31">
        <v>3.7362158538629133</v>
      </c>
      <c r="H383" s="31">
        <v>0.49920395508630799</v>
      </c>
      <c r="I383" s="31">
        <v>0.40862242332830573</v>
      </c>
      <c r="J383" s="31">
        <v>248.20108695652175</v>
      </c>
      <c r="K383" s="31">
        <v>242.32608695652175</v>
      </c>
      <c r="L383" s="31">
        <v>32.377717391304344</v>
      </c>
      <c r="M383" s="31">
        <v>26.502717391304348</v>
      </c>
      <c r="N383" s="31">
        <v>0.39673913043478259</v>
      </c>
      <c r="O383" s="31">
        <v>5.4782608695652177</v>
      </c>
      <c r="P383" s="31">
        <v>62.665760869565219</v>
      </c>
      <c r="Q383" s="31">
        <v>62.665760869565219</v>
      </c>
      <c r="R383" s="31">
        <v>0</v>
      </c>
      <c r="S383" s="31">
        <v>153.15760869565219</v>
      </c>
      <c r="T383" s="31">
        <v>153.15760869565219</v>
      </c>
      <c r="U383" s="31">
        <v>0</v>
      </c>
      <c r="V383" s="31">
        <v>0</v>
      </c>
      <c r="W383" s="31">
        <v>29.470108695652172</v>
      </c>
      <c r="X383" s="31">
        <v>0</v>
      </c>
      <c r="Y383" s="31">
        <v>0.39673913043478259</v>
      </c>
      <c r="Z383" s="31">
        <v>0</v>
      </c>
      <c r="AA383" s="31">
        <v>12.320652173913043</v>
      </c>
      <c r="AB383" s="31">
        <v>0</v>
      </c>
      <c r="AC383" s="31">
        <v>16.752717391304348</v>
      </c>
      <c r="AD383" s="31">
        <v>0</v>
      </c>
      <c r="AE383" s="31">
        <v>0</v>
      </c>
      <c r="AF383" t="s">
        <v>76</v>
      </c>
      <c r="AG383" s="32">
        <v>7</v>
      </c>
      <c r="AH383"/>
    </row>
    <row r="384" spans="1:34" x14ac:dyDescent="0.25">
      <c r="A384" t="s">
        <v>1231</v>
      </c>
      <c r="B384" t="s">
        <v>748</v>
      </c>
      <c r="C384" t="s">
        <v>1092</v>
      </c>
      <c r="D384" t="s">
        <v>1199</v>
      </c>
      <c r="E384" s="31">
        <v>52.076086956521742</v>
      </c>
      <c r="F384" s="31">
        <v>3.1141243999165091</v>
      </c>
      <c r="G384" s="31">
        <v>3.0095533291588388</v>
      </c>
      <c r="H384" s="31">
        <v>0.61370277603840528</v>
      </c>
      <c r="I384" s="31">
        <v>0.5091317052807347</v>
      </c>
      <c r="J384" s="31">
        <v>162.17141304347822</v>
      </c>
      <c r="K384" s="31">
        <v>156.72576086956519</v>
      </c>
      <c r="L384" s="31">
        <v>31.959239130434781</v>
      </c>
      <c r="M384" s="31">
        <v>26.513586956521738</v>
      </c>
      <c r="N384" s="31">
        <v>0.14130434782608695</v>
      </c>
      <c r="O384" s="31">
        <v>5.3043478260869561</v>
      </c>
      <c r="P384" s="31">
        <v>25.464673913043477</v>
      </c>
      <c r="Q384" s="31">
        <v>25.464673913043477</v>
      </c>
      <c r="R384" s="31">
        <v>0</v>
      </c>
      <c r="S384" s="31">
        <v>104.74749999999999</v>
      </c>
      <c r="T384" s="31">
        <v>101.32358695652172</v>
      </c>
      <c r="U384" s="31">
        <v>0</v>
      </c>
      <c r="V384" s="31">
        <v>3.4239130434782608</v>
      </c>
      <c r="W384" s="31">
        <v>35.296413043478267</v>
      </c>
      <c r="X384" s="31">
        <v>0</v>
      </c>
      <c r="Y384" s="31">
        <v>0.14130434782608695</v>
      </c>
      <c r="Z384" s="31">
        <v>0</v>
      </c>
      <c r="AA384" s="31">
        <v>2.3097826086956523</v>
      </c>
      <c r="AB384" s="31">
        <v>0</v>
      </c>
      <c r="AC384" s="31">
        <v>32.845326086956526</v>
      </c>
      <c r="AD384" s="31">
        <v>0</v>
      </c>
      <c r="AE384" s="31">
        <v>0</v>
      </c>
      <c r="AF384" t="s">
        <v>322</v>
      </c>
      <c r="AG384" s="32">
        <v>7</v>
      </c>
      <c r="AH384"/>
    </row>
    <row r="385" spans="1:34" x14ac:dyDescent="0.25">
      <c r="A385" t="s">
        <v>1231</v>
      </c>
      <c r="B385" t="s">
        <v>828</v>
      </c>
      <c r="C385" t="s">
        <v>939</v>
      </c>
      <c r="D385" t="s">
        <v>1174</v>
      </c>
      <c r="E385" s="31">
        <v>85</v>
      </c>
      <c r="F385" s="31">
        <v>5.5833120204603581</v>
      </c>
      <c r="G385" s="31">
        <v>5.2179654731457799</v>
      </c>
      <c r="H385" s="31">
        <v>0.91700895140664951</v>
      </c>
      <c r="I385" s="31">
        <v>0.6231726342710997</v>
      </c>
      <c r="J385" s="31">
        <v>474.58152173913044</v>
      </c>
      <c r="K385" s="31">
        <v>443.52706521739128</v>
      </c>
      <c r="L385" s="31">
        <v>77.945760869565206</v>
      </c>
      <c r="M385" s="31">
        <v>52.969673913043472</v>
      </c>
      <c r="N385" s="31">
        <v>19.236956521739121</v>
      </c>
      <c r="O385" s="31">
        <v>5.7391304347826084</v>
      </c>
      <c r="P385" s="31">
        <v>62.797391304347812</v>
      </c>
      <c r="Q385" s="31">
        <v>56.719021739130419</v>
      </c>
      <c r="R385" s="31">
        <v>6.0783695652173932</v>
      </c>
      <c r="S385" s="31">
        <v>333.83836956521742</v>
      </c>
      <c r="T385" s="31">
        <v>281.4763043478261</v>
      </c>
      <c r="U385" s="31">
        <v>0</v>
      </c>
      <c r="V385" s="31">
        <v>52.362065217391311</v>
      </c>
      <c r="W385" s="31">
        <v>109.58391304347825</v>
      </c>
      <c r="X385" s="31">
        <v>7.2347826086956513</v>
      </c>
      <c r="Y385" s="31">
        <v>0</v>
      </c>
      <c r="Z385" s="31">
        <v>0</v>
      </c>
      <c r="AA385" s="31">
        <v>8.5614130434782645</v>
      </c>
      <c r="AB385" s="31">
        <v>0</v>
      </c>
      <c r="AC385" s="31">
        <v>89.760652173913016</v>
      </c>
      <c r="AD385" s="31">
        <v>0</v>
      </c>
      <c r="AE385" s="31">
        <v>4.0270652173913035</v>
      </c>
      <c r="AF385" t="s">
        <v>402</v>
      </c>
      <c r="AG385" s="32">
        <v>7</v>
      </c>
      <c r="AH385"/>
    </row>
    <row r="386" spans="1:34" x14ac:dyDescent="0.25">
      <c r="A386" t="s">
        <v>1231</v>
      </c>
      <c r="B386" t="s">
        <v>456</v>
      </c>
      <c r="C386" t="s">
        <v>923</v>
      </c>
      <c r="D386" t="s">
        <v>1159</v>
      </c>
      <c r="E386" s="31">
        <v>45.760869565217391</v>
      </c>
      <c r="F386" s="31">
        <v>4.3422612826603331</v>
      </c>
      <c r="G386" s="31">
        <v>3.9168456057007126</v>
      </c>
      <c r="H386" s="31">
        <v>1.3054465558194777</v>
      </c>
      <c r="I386" s="31">
        <v>1.0534275534441806</v>
      </c>
      <c r="J386" s="31">
        <v>198.70565217391305</v>
      </c>
      <c r="K386" s="31">
        <v>179.23826086956521</v>
      </c>
      <c r="L386" s="31">
        <v>59.738369565217397</v>
      </c>
      <c r="M386" s="31">
        <v>48.205760869565218</v>
      </c>
      <c r="N386" s="31">
        <v>6.1902173913043477</v>
      </c>
      <c r="O386" s="31">
        <v>5.3423913043478262</v>
      </c>
      <c r="P386" s="31">
        <v>19.113913043478259</v>
      </c>
      <c r="Q386" s="31">
        <v>11.179130434782607</v>
      </c>
      <c r="R386" s="31">
        <v>7.9347826086956523</v>
      </c>
      <c r="S386" s="31">
        <v>119.85336956521738</v>
      </c>
      <c r="T386" s="31">
        <v>91.903913043478241</v>
      </c>
      <c r="U386" s="31">
        <v>0</v>
      </c>
      <c r="V386" s="31">
        <v>27.949456521739133</v>
      </c>
      <c r="W386" s="31">
        <v>15.342391304347828</v>
      </c>
      <c r="X386" s="31">
        <v>6.2907608695652177</v>
      </c>
      <c r="Y386" s="31">
        <v>0</v>
      </c>
      <c r="Z386" s="31">
        <v>0</v>
      </c>
      <c r="AA386" s="31">
        <v>1.9184782608695652</v>
      </c>
      <c r="AB386" s="31">
        <v>0</v>
      </c>
      <c r="AC386" s="31">
        <v>7.1331521739130439</v>
      </c>
      <c r="AD386" s="31">
        <v>0</v>
      </c>
      <c r="AE386" s="31">
        <v>0</v>
      </c>
      <c r="AF386" t="s">
        <v>26</v>
      </c>
      <c r="AG386" s="32">
        <v>7</v>
      </c>
      <c r="AH386"/>
    </row>
    <row r="387" spans="1:34" x14ac:dyDescent="0.25">
      <c r="A387" t="s">
        <v>1231</v>
      </c>
      <c r="B387" t="s">
        <v>772</v>
      </c>
      <c r="C387" t="s">
        <v>1102</v>
      </c>
      <c r="D387" t="s">
        <v>1139</v>
      </c>
      <c r="E387" s="31">
        <v>47.782608695652172</v>
      </c>
      <c r="F387" s="31">
        <v>4.3457848043676064</v>
      </c>
      <c r="G387" s="31">
        <v>3.9100477707006367</v>
      </c>
      <c r="H387" s="31">
        <v>0.67443812556869887</v>
      </c>
      <c r="I387" s="31">
        <v>0.23870109190172883</v>
      </c>
      <c r="J387" s="31">
        <v>207.65293478260867</v>
      </c>
      <c r="K387" s="31">
        <v>186.83228260869564</v>
      </c>
      <c r="L387" s="31">
        <v>32.22641304347826</v>
      </c>
      <c r="M387" s="31">
        <v>11.405760869565217</v>
      </c>
      <c r="N387" s="31">
        <v>15.081521739130435</v>
      </c>
      <c r="O387" s="31">
        <v>5.7391304347826084</v>
      </c>
      <c r="P387" s="31">
        <v>17.337499999999999</v>
      </c>
      <c r="Q387" s="31">
        <v>17.337499999999999</v>
      </c>
      <c r="R387" s="31">
        <v>0</v>
      </c>
      <c r="S387" s="31">
        <v>158.08902173913043</v>
      </c>
      <c r="T387" s="31">
        <v>117.77586956521738</v>
      </c>
      <c r="U387" s="31">
        <v>0.10326086956521739</v>
      </c>
      <c r="V387" s="31">
        <v>40.209891304347828</v>
      </c>
      <c r="W387" s="31">
        <v>0</v>
      </c>
      <c r="X387" s="31">
        <v>0</v>
      </c>
      <c r="Y387" s="31">
        <v>0</v>
      </c>
      <c r="Z387" s="31">
        <v>0</v>
      </c>
      <c r="AA387" s="31">
        <v>0</v>
      </c>
      <c r="AB387" s="31">
        <v>0</v>
      </c>
      <c r="AC387" s="31">
        <v>0</v>
      </c>
      <c r="AD387" s="31">
        <v>0</v>
      </c>
      <c r="AE387" s="31">
        <v>0</v>
      </c>
      <c r="AF387" t="s">
        <v>346</v>
      </c>
      <c r="AG387" s="32">
        <v>7</v>
      </c>
      <c r="AH387"/>
    </row>
    <row r="388" spans="1:34" x14ac:dyDescent="0.25">
      <c r="A388" t="s">
        <v>1231</v>
      </c>
      <c r="B388" t="s">
        <v>531</v>
      </c>
      <c r="C388" t="s">
        <v>896</v>
      </c>
      <c r="D388" t="s">
        <v>1197</v>
      </c>
      <c r="E388" s="31">
        <v>30.467391304347824</v>
      </c>
      <c r="F388" s="31">
        <v>3.8345522654298971</v>
      </c>
      <c r="G388" s="31">
        <v>3.537013913663932</v>
      </c>
      <c r="H388" s="31">
        <v>1.0151623260792009</v>
      </c>
      <c r="I388" s="31">
        <v>0.71762397431323588</v>
      </c>
      <c r="J388" s="31">
        <v>116.82880434782609</v>
      </c>
      <c r="K388" s="31">
        <v>107.76358695652175</v>
      </c>
      <c r="L388" s="31">
        <v>30.929347826086957</v>
      </c>
      <c r="M388" s="31">
        <v>21.864130434782609</v>
      </c>
      <c r="N388" s="31">
        <v>3.3260869565217392</v>
      </c>
      <c r="O388" s="31">
        <v>5.7391304347826084</v>
      </c>
      <c r="P388" s="31">
        <v>14.538043478260869</v>
      </c>
      <c r="Q388" s="31">
        <v>14.538043478260869</v>
      </c>
      <c r="R388" s="31">
        <v>0</v>
      </c>
      <c r="S388" s="31">
        <v>71.361413043478265</v>
      </c>
      <c r="T388" s="31">
        <v>71.361413043478265</v>
      </c>
      <c r="U388" s="31">
        <v>0</v>
      </c>
      <c r="V388" s="31">
        <v>0</v>
      </c>
      <c r="W388" s="31">
        <v>4.3478260869565215</v>
      </c>
      <c r="X388" s="31">
        <v>0</v>
      </c>
      <c r="Y388" s="31">
        <v>0</v>
      </c>
      <c r="Z388" s="31">
        <v>0</v>
      </c>
      <c r="AA388" s="31">
        <v>0</v>
      </c>
      <c r="AB388" s="31">
        <v>0</v>
      </c>
      <c r="AC388" s="31">
        <v>4.3478260869565215</v>
      </c>
      <c r="AD388" s="31">
        <v>0</v>
      </c>
      <c r="AE388" s="31">
        <v>0</v>
      </c>
      <c r="AF388" t="s">
        <v>102</v>
      </c>
      <c r="AG388" s="32">
        <v>7</v>
      </c>
      <c r="AH388"/>
    </row>
    <row r="389" spans="1:34" x14ac:dyDescent="0.25">
      <c r="A389" t="s">
        <v>1231</v>
      </c>
      <c r="B389" t="s">
        <v>797</v>
      </c>
      <c r="C389" t="s">
        <v>1109</v>
      </c>
      <c r="D389" t="s">
        <v>1166</v>
      </c>
      <c r="E389" s="31">
        <v>24.695652173913043</v>
      </c>
      <c r="F389" s="31">
        <v>3.3104709507042247</v>
      </c>
      <c r="G389" s="31">
        <v>3.072676056338028</v>
      </c>
      <c r="H389" s="31">
        <v>0.53589788732394372</v>
      </c>
      <c r="I389" s="31">
        <v>0.31054577464788735</v>
      </c>
      <c r="J389" s="31">
        <v>81.754239130434769</v>
      </c>
      <c r="K389" s="31">
        <v>75.881739130434781</v>
      </c>
      <c r="L389" s="31">
        <v>13.234347826086957</v>
      </c>
      <c r="M389" s="31">
        <v>7.669130434782609</v>
      </c>
      <c r="N389" s="31">
        <v>0</v>
      </c>
      <c r="O389" s="31">
        <v>5.5652173913043477</v>
      </c>
      <c r="P389" s="31">
        <v>19.283152173913049</v>
      </c>
      <c r="Q389" s="31">
        <v>18.975869565217398</v>
      </c>
      <c r="R389" s="31">
        <v>0.30728260869565216</v>
      </c>
      <c r="S389" s="31">
        <v>49.236739130434771</v>
      </c>
      <c r="T389" s="31">
        <v>49.236739130434771</v>
      </c>
      <c r="U389" s="31">
        <v>0</v>
      </c>
      <c r="V389" s="31">
        <v>0</v>
      </c>
      <c r="W389" s="31">
        <v>1.2880434782608696</v>
      </c>
      <c r="X389" s="31">
        <v>1.2880434782608696</v>
      </c>
      <c r="Y389" s="31">
        <v>0</v>
      </c>
      <c r="Z389" s="31">
        <v>0</v>
      </c>
      <c r="AA389" s="31">
        <v>0</v>
      </c>
      <c r="AB389" s="31">
        <v>0</v>
      </c>
      <c r="AC389" s="31">
        <v>0</v>
      </c>
      <c r="AD389" s="31">
        <v>0</v>
      </c>
      <c r="AE389" s="31">
        <v>0</v>
      </c>
      <c r="AF389" t="s">
        <v>371</v>
      </c>
      <c r="AG389" s="32">
        <v>7</v>
      </c>
      <c r="AH389"/>
    </row>
    <row r="390" spans="1:34" x14ac:dyDescent="0.25">
      <c r="A390" t="s">
        <v>1231</v>
      </c>
      <c r="B390" t="s">
        <v>672</v>
      </c>
      <c r="C390" t="s">
        <v>1062</v>
      </c>
      <c r="D390" t="s">
        <v>1186</v>
      </c>
      <c r="E390" s="31">
        <v>21.021739130434781</v>
      </c>
      <c r="F390" s="31">
        <v>4.2387952430196485</v>
      </c>
      <c r="G390" s="31">
        <v>4.1016235780765262</v>
      </c>
      <c r="H390" s="31">
        <v>1.080361944157187</v>
      </c>
      <c r="I390" s="31">
        <v>0.94319027921406384</v>
      </c>
      <c r="J390" s="31">
        <v>89.106847826086963</v>
      </c>
      <c r="K390" s="31">
        <v>86.223260869565223</v>
      </c>
      <c r="L390" s="31">
        <v>22.711086956521733</v>
      </c>
      <c r="M390" s="31">
        <v>19.827499999999993</v>
      </c>
      <c r="N390" s="31">
        <v>2.8835869565217394</v>
      </c>
      <c r="O390" s="31">
        <v>0</v>
      </c>
      <c r="P390" s="31">
        <v>6.5995652173913051</v>
      </c>
      <c r="Q390" s="31">
        <v>6.5995652173913051</v>
      </c>
      <c r="R390" s="31">
        <v>0</v>
      </c>
      <c r="S390" s="31">
        <v>59.796195652173928</v>
      </c>
      <c r="T390" s="31">
        <v>59.706086956521752</v>
      </c>
      <c r="U390" s="31">
        <v>0</v>
      </c>
      <c r="V390" s="31">
        <v>9.0108695652173901E-2</v>
      </c>
      <c r="W390" s="31">
        <v>4.8451086956521738</v>
      </c>
      <c r="X390" s="31">
        <v>0.1358695652173913</v>
      </c>
      <c r="Y390" s="31">
        <v>0.41847826086956524</v>
      </c>
      <c r="Z390" s="31">
        <v>0</v>
      </c>
      <c r="AA390" s="31">
        <v>0</v>
      </c>
      <c r="AB390" s="31">
        <v>0</v>
      </c>
      <c r="AC390" s="31">
        <v>4.2907608695652177</v>
      </c>
      <c r="AD390" s="31">
        <v>0</v>
      </c>
      <c r="AE390" s="31">
        <v>0</v>
      </c>
      <c r="AF390" t="s">
        <v>244</v>
      </c>
      <c r="AG390" s="32">
        <v>7</v>
      </c>
      <c r="AH390"/>
    </row>
    <row r="391" spans="1:34" x14ac:dyDescent="0.25">
      <c r="A391" t="s">
        <v>1231</v>
      </c>
      <c r="B391" t="s">
        <v>453</v>
      </c>
      <c r="C391" t="s">
        <v>922</v>
      </c>
      <c r="D391" t="s">
        <v>1178</v>
      </c>
      <c r="E391" s="31">
        <v>57.119565217391305</v>
      </c>
      <c r="F391" s="31">
        <v>1.3302017126546146</v>
      </c>
      <c r="G391" s="31">
        <v>1.3043215984776404</v>
      </c>
      <c r="H391" s="31">
        <v>0.19738344433872501</v>
      </c>
      <c r="I391" s="31">
        <v>0.17150333016175071</v>
      </c>
      <c r="J391" s="31">
        <v>75.98054347826087</v>
      </c>
      <c r="K391" s="31">
        <v>74.502282608695651</v>
      </c>
      <c r="L391" s="31">
        <v>11.274456521739129</v>
      </c>
      <c r="M391" s="31">
        <v>9.7961956521739122</v>
      </c>
      <c r="N391" s="31">
        <v>0</v>
      </c>
      <c r="O391" s="31">
        <v>1.4782608695652173</v>
      </c>
      <c r="P391" s="31">
        <v>12.9625</v>
      </c>
      <c r="Q391" s="31">
        <v>12.9625</v>
      </c>
      <c r="R391" s="31">
        <v>0</v>
      </c>
      <c r="S391" s="31">
        <v>51.743586956521732</v>
      </c>
      <c r="T391" s="31">
        <v>45.007173913043474</v>
      </c>
      <c r="U391" s="31">
        <v>0</v>
      </c>
      <c r="V391" s="31">
        <v>6.7364130434782608</v>
      </c>
      <c r="W391" s="31">
        <v>18.197934782608694</v>
      </c>
      <c r="X391" s="31">
        <v>0.17934782608695651</v>
      </c>
      <c r="Y391" s="31">
        <v>0</v>
      </c>
      <c r="Z391" s="31">
        <v>0</v>
      </c>
      <c r="AA391" s="31">
        <v>0.4869565217391304</v>
      </c>
      <c r="AB391" s="31">
        <v>0</v>
      </c>
      <c r="AC391" s="31">
        <v>17.531630434782606</v>
      </c>
      <c r="AD391" s="31">
        <v>0</v>
      </c>
      <c r="AE391" s="31">
        <v>0</v>
      </c>
      <c r="AF391" t="s">
        <v>23</v>
      </c>
      <c r="AG391" s="32">
        <v>7</v>
      </c>
      <c r="AH391"/>
    </row>
    <row r="392" spans="1:34" x14ac:dyDescent="0.25">
      <c r="A392" t="s">
        <v>1231</v>
      </c>
      <c r="B392" t="s">
        <v>818</v>
      </c>
      <c r="C392" t="s">
        <v>907</v>
      </c>
      <c r="D392" t="s">
        <v>1148</v>
      </c>
      <c r="E392" s="31">
        <v>99.510869565217391</v>
      </c>
      <c r="F392" s="31">
        <v>3.6728225013653737</v>
      </c>
      <c r="G392" s="31">
        <v>3.3682413981430908</v>
      </c>
      <c r="H392" s="31">
        <v>0.49011250682687052</v>
      </c>
      <c r="I392" s="31">
        <v>0.32451993446204253</v>
      </c>
      <c r="J392" s="31">
        <v>365.48576086956518</v>
      </c>
      <c r="K392" s="31">
        <v>335.17663043478257</v>
      </c>
      <c r="L392" s="31">
        <v>48.771521739130428</v>
      </c>
      <c r="M392" s="31">
        <v>32.293260869565209</v>
      </c>
      <c r="N392" s="31">
        <v>11.086956521739131</v>
      </c>
      <c r="O392" s="31">
        <v>5.3913043478260869</v>
      </c>
      <c r="P392" s="31">
        <v>68.832065217391275</v>
      </c>
      <c r="Q392" s="31">
        <v>55.001195652173891</v>
      </c>
      <c r="R392" s="31">
        <v>13.830869565217387</v>
      </c>
      <c r="S392" s="31">
        <v>247.88217391304343</v>
      </c>
      <c r="T392" s="31">
        <v>215.08184782608691</v>
      </c>
      <c r="U392" s="31">
        <v>0</v>
      </c>
      <c r="V392" s="31">
        <v>32.800326086956524</v>
      </c>
      <c r="W392" s="31">
        <v>0</v>
      </c>
      <c r="X392" s="31">
        <v>0</v>
      </c>
      <c r="Y392" s="31">
        <v>0</v>
      </c>
      <c r="Z392" s="31">
        <v>0</v>
      </c>
      <c r="AA392" s="31">
        <v>0</v>
      </c>
      <c r="AB392" s="31">
        <v>0</v>
      </c>
      <c r="AC392" s="31">
        <v>0</v>
      </c>
      <c r="AD392" s="31">
        <v>0</v>
      </c>
      <c r="AE392" s="31">
        <v>0</v>
      </c>
      <c r="AF392" t="s">
        <v>392</v>
      </c>
      <c r="AG392" s="32">
        <v>7</v>
      </c>
      <c r="AH392"/>
    </row>
    <row r="393" spans="1:34" x14ac:dyDescent="0.25">
      <c r="A393" t="s">
        <v>1231</v>
      </c>
      <c r="B393" t="s">
        <v>728</v>
      </c>
      <c r="C393" t="s">
        <v>1086</v>
      </c>
      <c r="D393" t="s">
        <v>1218</v>
      </c>
      <c r="E393" s="31">
        <v>18</v>
      </c>
      <c r="F393" s="31">
        <v>4.2791304347826085</v>
      </c>
      <c r="G393" s="31">
        <v>4.0686835748792269</v>
      </c>
      <c r="H393" s="31">
        <v>1.2095772946859904</v>
      </c>
      <c r="I393" s="31">
        <v>0.99913043478260866</v>
      </c>
      <c r="J393" s="31">
        <v>77.024347826086952</v>
      </c>
      <c r="K393" s="31">
        <v>73.236304347826078</v>
      </c>
      <c r="L393" s="31">
        <v>21.772391304347828</v>
      </c>
      <c r="M393" s="31">
        <v>17.984347826086957</v>
      </c>
      <c r="N393" s="31">
        <v>0.53260869565217395</v>
      </c>
      <c r="O393" s="31">
        <v>3.2554347826086958</v>
      </c>
      <c r="P393" s="31">
        <v>11.098152173913041</v>
      </c>
      <c r="Q393" s="31">
        <v>11.098152173913041</v>
      </c>
      <c r="R393" s="31">
        <v>0</v>
      </c>
      <c r="S393" s="31">
        <v>44.153804347826082</v>
      </c>
      <c r="T393" s="31">
        <v>38.654456521739121</v>
      </c>
      <c r="U393" s="31">
        <v>0</v>
      </c>
      <c r="V393" s="31">
        <v>5.4993478260869582</v>
      </c>
      <c r="W393" s="31">
        <v>8.0815217391304355</v>
      </c>
      <c r="X393" s="31">
        <v>1.8342391304347827</v>
      </c>
      <c r="Y393" s="31">
        <v>0.53260869565217395</v>
      </c>
      <c r="Z393" s="31">
        <v>0</v>
      </c>
      <c r="AA393" s="31">
        <v>2.875</v>
      </c>
      <c r="AB393" s="31">
        <v>0</v>
      </c>
      <c r="AC393" s="31">
        <v>2.839673913043478</v>
      </c>
      <c r="AD393" s="31">
        <v>0</v>
      </c>
      <c r="AE393" s="31">
        <v>0</v>
      </c>
      <c r="AF393" t="s">
        <v>300</v>
      </c>
      <c r="AG393" s="32">
        <v>7</v>
      </c>
      <c r="AH393"/>
    </row>
    <row r="394" spans="1:34" x14ac:dyDescent="0.25">
      <c r="A394" t="s">
        <v>1231</v>
      </c>
      <c r="B394" t="s">
        <v>723</v>
      </c>
      <c r="C394" t="s">
        <v>1084</v>
      </c>
      <c r="D394" t="s">
        <v>1184</v>
      </c>
      <c r="E394" s="31">
        <v>30.793478260869566</v>
      </c>
      <c r="F394" s="31">
        <v>3.7479915284151075</v>
      </c>
      <c r="G394" s="31">
        <v>3.6014154606424285</v>
      </c>
      <c r="H394" s="31">
        <v>0.78455700670667128</v>
      </c>
      <c r="I394" s="31">
        <v>0.63798093893399221</v>
      </c>
      <c r="J394" s="31">
        <v>115.41369565217391</v>
      </c>
      <c r="K394" s="31">
        <v>110.90010869565218</v>
      </c>
      <c r="L394" s="31">
        <v>24.159239130434781</v>
      </c>
      <c r="M394" s="31">
        <v>19.645652173913042</v>
      </c>
      <c r="N394" s="31">
        <v>0</v>
      </c>
      <c r="O394" s="31">
        <v>4.5135869565217392</v>
      </c>
      <c r="P394" s="31">
        <v>24.699347826086967</v>
      </c>
      <c r="Q394" s="31">
        <v>24.699347826086967</v>
      </c>
      <c r="R394" s="31">
        <v>0</v>
      </c>
      <c r="S394" s="31">
        <v>66.555108695652166</v>
      </c>
      <c r="T394" s="31">
        <v>66.555108695652166</v>
      </c>
      <c r="U394" s="31">
        <v>0</v>
      </c>
      <c r="V394" s="31">
        <v>0</v>
      </c>
      <c r="W394" s="31">
        <v>21.33902173913043</v>
      </c>
      <c r="X394" s="31">
        <v>4.2154347826086953</v>
      </c>
      <c r="Y394" s="31">
        <v>0</v>
      </c>
      <c r="Z394" s="31">
        <v>0</v>
      </c>
      <c r="AA394" s="31">
        <v>2.5720652173913043</v>
      </c>
      <c r="AB394" s="31">
        <v>0</v>
      </c>
      <c r="AC394" s="31">
        <v>14.551521739130433</v>
      </c>
      <c r="AD394" s="31">
        <v>0</v>
      </c>
      <c r="AE394" s="31">
        <v>0</v>
      </c>
      <c r="AF394" t="s">
        <v>295</v>
      </c>
      <c r="AG394" s="32">
        <v>7</v>
      </c>
      <c r="AH394"/>
    </row>
    <row r="395" spans="1:34" x14ac:dyDescent="0.25">
      <c r="A395" t="s">
        <v>1231</v>
      </c>
      <c r="B395" t="s">
        <v>717</v>
      </c>
      <c r="C395" t="s">
        <v>882</v>
      </c>
      <c r="D395" t="s">
        <v>1127</v>
      </c>
      <c r="E395" s="31">
        <v>53.641304347826086</v>
      </c>
      <c r="F395" s="31">
        <v>3.1612056737588663</v>
      </c>
      <c r="G395" s="31">
        <v>2.986883485309018</v>
      </c>
      <c r="H395" s="31">
        <v>0.36170618034447832</v>
      </c>
      <c r="I395" s="31">
        <v>0.18738399189463023</v>
      </c>
      <c r="J395" s="31">
        <v>169.57119565217397</v>
      </c>
      <c r="K395" s="31">
        <v>160.22032608695656</v>
      </c>
      <c r="L395" s="31">
        <v>19.40239130434783</v>
      </c>
      <c r="M395" s="31">
        <v>10.051521739130436</v>
      </c>
      <c r="N395" s="31">
        <v>9.3508695652173923</v>
      </c>
      <c r="O395" s="31">
        <v>0</v>
      </c>
      <c r="P395" s="31">
        <v>26.640217391304351</v>
      </c>
      <c r="Q395" s="31">
        <v>26.640217391304351</v>
      </c>
      <c r="R395" s="31">
        <v>0</v>
      </c>
      <c r="S395" s="31">
        <v>123.52858695652179</v>
      </c>
      <c r="T395" s="31">
        <v>123.52858695652179</v>
      </c>
      <c r="U395" s="31">
        <v>0</v>
      </c>
      <c r="V395" s="31">
        <v>0</v>
      </c>
      <c r="W395" s="31">
        <v>25.246956521739129</v>
      </c>
      <c r="X395" s="31">
        <v>4.3888043478260865</v>
      </c>
      <c r="Y395" s="31">
        <v>0</v>
      </c>
      <c r="Z395" s="31">
        <v>0</v>
      </c>
      <c r="AA395" s="31">
        <v>11.247282608695652</v>
      </c>
      <c r="AB395" s="31">
        <v>0</v>
      </c>
      <c r="AC395" s="31">
        <v>9.6108695652173921</v>
      </c>
      <c r="AD395" s="31">
        <v>0</v>
      </c>
      <c r="AE395" s="31">
        <v>0</v>
      </c>
      <c r="AF395" t="s">
        <v>289</v>
      </c>
      <c r="AG395" s="32">
        <v>7</v>
      </c>
      <c r="AH395"/>
    </row>
    <row r="396" spans="1:34" x14ac:dyDescent="0.25">
      <c r="A396" t="s">
        <v>1231</v>
      </c>
      <c r="B396" t="s">
        <v>544</v>
      </c>
      <c r="C396" t="s">
        <v>907</v>
      </c>
      <c r="D396" t="s">
        <v>1148</v>
      </c>
      <c r="E396" s="31">
        <v>75.673913043478265</v>
      </c>
      <c r="F396" s="31">
        <v>2.7165713875323179</v>
      </c>
      <c r="G396" s="31">
        <v>2.5656162022407352</v>
      </c>
      <c r="H396" s="31">
        <v>0.4178009192760701</v>
      </c>
      <c r="I396" s="31">
        <v>0.35115340419419705</v>
      </c>
      <c r="J396" s="31">
        <v>205.57358695652172</v>
      </c>
      <c r="K396" s="31">
        <v>194.15021739130432</v>
      </c>
      <c r="L396" s="31">
        <v>31.616630434782611</v>
      </c>
      <c r="M396" s="31">
        <v>26.573152173913044</v>
      </c>
      <c r="N396" s="31">
        <v>0</v>
      </c>
      <c r="O396" s="31">
        <v>5.0434782608695654</v>
      </c>
      <c r="P396" s="31">
        <v>32.289782608695653</v>
      </c>
      <c r="Q396" s="31">
        <v>25.909891304347827</v>
      </c>
      <c r="R396" s="31">
        <v>6.3798913043478267</v>
      </c>
      <c r="S396" s="31">
        <v>141.66717391304348</v>
      </c>
      <c r="T396" s="31">
        <v>109.89086956521739</v>
      </c>
      <c r="U396" s="31">
        <v>0</v>
      </c>
      <c r="V396" s="31">
        <v>31.776304347826088</v>
      </c>
      <c r="W396" s="31">
        <v>4.1679347826086959</v>
      </c>
      <c r="X396" s="31">
        <v>0.25815217391304346</v>
      </c>
      <c r="Y396" s="31">
        <v>0</v>
      </c>
      <c r="Z396" s="31">
        <v>0</v>
      </c>
      <c r="AA396" s="31">
        <v>0</v>
      </c>
      <c r="AB396" s="31">
        <v>1.3228260869565218</v>
      </c>
      <c r="AC396" s="31">
        <v>2.5869565217391304</v>
      </c>
      <c r="AD396" s="31">
        <v>0</v>
      </c>
      <c r="AE396" s="31">
        <v>0</v>
      </c>
      <c r="AF396" t="s">
        <v>115</v>
      </c>
      <c r="AG396" s="32">
        <v>7</v>
      </c>
      <c r="AH396"/>
    </row>
    <row r="397" spans="1:34" x14ac:dyDescent="0.25">
      <c r="A397" t="s">
        <v>1231</v>
      </c>
      <c r="B397" t="s">
        <v>793</v>
      </c>
      <c r="C397" t="s">
        <v>1075</v>
      </c>
      <c r="D397" t="s">
        <v>1148</v>
      </c>
      <c r="E397" s="31">
        <v>82.521739130434781</v>
      </c>
      <c r="F397" s="31">
        <v>3.3287302423603791</v>
      </c>
      <c r="G397" s="31">
        <v>3.1092478925184399</v>
      </c>
      <c r="H397" s="31">
        <v>0.38047681770284508</v>
      </c>
      <c r="I397" s="31">
        <v>0.26456533192834564</v>
      </c>
      <c r="J397" s="31">
        <v>274.69260869565215</v>
      </c>
      <c r="K397" s="31">
        <v>256.58054347826084</v>
      </c>
      <c r="L397" s="31">
        <v>31.397608695652174</v>
      </c>
      <c r="M397" s="31">
        <v>21.832391304347826</v>
      </c>
      <c r="N397" s="31">
        <v>5.1304347826086953</v>
      </c>
      <c r="O397" s="31">
        <v>4.4347826086956523</v>
      </c>
      <c r="P397" s="31">
        <v>64.10108695652174</v>
      </c>
      <c r="Q397" s="31">
        <v>55.55423913043478</v>
      </c>
      <c r="R397" s="31">
        <v>8.5468478260869567</v>
      </c>
      <c r="S397" s="31">
        <v>179.19391304347823</v>
      </c>
      <c r="T397" s="31">
        <v>179.19391304347823</v>
      </c>
      <c r="U397" s="31">
        <v>0</v>
      </c>
      <c r="V397" s="31">
        <v>0</v>
      </c>
      <c r="W397" s="31">
        <v>0</v>
      </c>
      <c r="X397" s="31">
        <v>0</v>
      </c>
      <c r="Y397" s="31">
        <v>0</v>
      </c>
      <c r="Z397" s="31">
        <v>0</v>
      </c>
      <c r="AA397" s="31">
        <v>0</v>
      </c>
      <c r="AB397" s="31">
        <v>0</v>
      </c>
      <c r="AC397" s="31">
        <v>0</v>
      </c>
      <c r="AD397" s="31">
        <v>0</v>
      </c>
      <c r="AE397" s="31">
        <v>0</v>
      </c>
      <c r="AF397" t="s">
        <v>367</v>
      </c>
      <c r="AG397" s="32">
        <v>7</v>
      </c>
      <c r="AH397"/>
    </row>
    <row r="398" spans="1:34" x14ac:dyDescent="0.25">
      <c r="A398" t="s">
        <v>1231</v>
      </c>
      <c r="B398" t="s">
        <v>617</v>
      </c>
      <c r="C398" t="s">
        <v>1026</v>
      </c>
      <c r="D398" t="s">
        <v>1132</v>
      </c>
      <c r="E398" s="31">
        <v>22.793478260869566</v>
      </c>
      <c r="F398" s="31">
        <v>3.929604196471149</v>
      </c>
      <c r="G398" s="31">
        <v>3.666371006199332</v>
      </c>
      <c r="H398" s="31">
        <v>0.68687649022412955</v>
      </c>
      <c r="I398" s="31">
        <v>0.4236432999523127</v>
      </c>
      <c r="J398" s="31">
        <v>89.569347826086954</v>
      </c>
      <c r="K398" s="31">
        <v>83.569347826086954</v>
      </c>
      <c r="L398" s="31">
        <v>15.656304347826085</v>
      </c>
      <c r="M398" s="31">
        <v>9.6563043478260848</v>
      </c>
      <c r="N398" s="31">
        <v>0.34782608695652173</v>
      </c>
      <c r="O398" s="31">
        <v>5.6521739130434785</v>
      </c>
      <c r="P398" s="31">
        <v>18.493695652173916</v>
      </c>
      <c r="Q398" s="31">
        <v>18.493695652173916</v>
      </c>
      <c r="R398" s="31">
        <v>0</v>
      </c>
      <c r="S398" s="31">
        <v>55.419347826086941</v>
      </c>
      <c r="T398" s="31">
        <v>40.460434782608679</v>
      </c>
      <c r="U398" s="31">
        <v>8.2982608695652225</v>
      </c>
      <c r="V398" s="31">
        <v>6.6606521739130429</v>
      </c>
      <c r="W398" s="31">
        <v>0</v>
      </c>
      <c r="X398" s="31">
        <v>0</v>
      </c>
      <c r="Y398" s="31">
        <v>0</v>
      </c>
      <c r="Z398" s="31">
        <v>0</v>
      </c>
      <c r="AA398" s="31">
        <v>0</v>
      </c>
      <c r="AB398" s="31">
        <v>0</v>
      </c>
      <c r="AC398" s="31">
        <v>0</v>
      </c>
      <c r="AD398" s="31">
        <v>0</v>
      </c>
      <c r="AE398" s="31">
        <v>0</v>
      </c>
      <c r="AF398" t="s">
        <v>189</v>
      </c>
      <c r="AG398" s="32">
        <v>7</v>
      </c>
      <c r="AH398"/>
    </row>
    <row r="399" spans="1:34" x14ac:dyDescent="0.25">
      <c r="A399" t="s">
        <v>1231</v>
      </c>
      <c r="B399" t="s">
        <v>552</v>
      </c>
      <c r="C399" t="s">
        <v>984</v>
      </c>
      <c r="D399" t="s">
        <v>1169</v>
      </c>
      <c r="E399" s="31">
        <v>2.5869565217391304</v>
      </c>
      <c r="F399" s="31">
        <v>7.3185714285714285</v>
      </c>
      <c r="G399" s="31">
        <v>7.0160504201680673</v>
      </c>
      <c r="H399" s="31">
        <v>1.7219327731092438</v>
      </c>
      <c r="I399" s="31">
        <v>1.4194117647058826</v>
      </c>
      <c r="J399" s="31">
        <v>18.932826086956521</v>
      </c>
      <c r="K399" s="31">
        <v>18.150217391304349</v>
      </c>
      <c r="L399" s="31">
        <v>4.4545652173913046</v>
      </c>
      <c r="M399" s="31">
        <v>3.6719565217391308</v>
      </c>
      <c r="N399" s="31">
        <v>0</v>
      </c>
      <c r="O399" s="31">
        <v>0.78260869565217395</v>
      </c>
      <c r="P399" s="31">
        <v>5.2895652173913046</v>
      </c>
      <c r="Q399" s="31">
        <v>5.2895652173913046</v>
      </c>
      <c r="R399" s="31">
        <v>0</v>
      </c>
      <c r="S399" s="31">
        <v>9.1886956521739123</v>
      </c>
      <c r="T399" s="31">
        <v>6.5232608695652159</v>
      </c>
      <c r="U399" s="31">
        <v>0</v>
      </c>
      <c r="V399" s="31">
        <v>2.6654347826086955</v>
      </c>
      <c r="W399" s="31">
        <v>0</v>
      </c>
      <c r="X399" s="31">
        <v>0</v>
      </c>
      <c r="Y399" s="31">
        <v>0</v>
      </c>
      <c r="Z399" s="31">
        <v>0</v>
      </c>
      <c r="AA399" s="31">
        <v>0</v>
      </c>
      <c r="AB399" s="31">
        <v>0</v>
      </c>
      <c r="AC399" s="31">
        <v>0</v>
      </c>
      <c r="AD399" s="31">
        <v>0</v>
      </c>
      <c r="AE399" s="31">
        <v>0</v>
      </c>
      <c r="AF399" t="s">
        <v>123</v>
      </c>
      <c r="AG399" s="32">
        <v>7</v>
      </c>
      <c r="AH399"/>
    </row>
    <row r="400" spans="1:34" x14ac:dyDescent="0.25">
      <c r="A400" t="s">
        <v>1231</v>
      </c>
      <c r="B400" t="s">
        <v>735</v>
      </c>
      <c r="C400" t="s">
        <v>907</v>
      </c>
      <c r="D400" t="s">
        <v>1148</v>
      </c>
      <c r="E400" s="31">
        <v>75.445652173913047</v>
      </c>
      <c r="F400" s="31">
        <v>3.9550741968016134</v>
      </c>
      <c r="G400" s="31">
        <v>3.7627027805791671</v>
      </c>
      <c r="H400" s="31">
        <v>0.67180521538683191</v>
      </c>
      <c r="I400" s="31">
        <v>0.47943379916438555</v>
      </c>
      <c r="J400" s="31">
        <v>298.39315217391305</v>
      </c>
      <c r="K400" s="31">
        <v>283.8795652173913</v>
      </c>
      <c r="L400" s="31">
        <v>50.684782608695656</v>
      </c>
      <c r="M400" s="31">
        <v>36.171195652173914</v>
      </c>
      <c r="N400" s="31">
        <v>10.165760869565217</v>
      </c>
      <c r="O400" s="31">
        <v>4.3478260869565215</v>
      </c>
      <c r="P400" s="31">
        <v>45.703804347826086</v>
      </c>
      <c r="Q400" s="31">
        <v>45.703804347826086</v>
      </c>
      <c r="R400" s="31">
        <v>0</v>
      </c>
      <c r="S400" s="31">
        <v>202.0045652173913</v>
      </c>
      <c r="T400" s="31">
        <v>149.26815217391305</v>
      </c>
      <c r="U400" s="31">
        <v>6.9239130434782608</v>
      </c>
      <c r="V400" s="31">
        <v>45.8125</v>
      </c>
      <c r="W400" s="31">
        <v>10.842391304347826</v>
      </c>
      <c r="X400" s="31">
        <v>1.8668478260869565</v>
      </c>
      <c r="Y400" s="31">
        <v>0</v>
      </c>
      <c r="Z400" s="31">
        <v>0</v>
      </c>
      <c r="AA400" s="31">
        <v>3.0434782608695654</v>
      </c>
      <c r="AB400" s="31">
        <v>0</v>
      </c>
      <c r="AC400" s="31">
        <v>5.8070652173913047</v>
      </c>
      <c r="AD400" s="31">
        <v>0.125</v>
      </c>
      <c r="AE400" s="31">
        <v>0</v>
      </c>
      <c r="AF400" t="s">
        <v>309</v>
      </c>
      <c r="AG400" s="32">
        <v>7</v>
      </c>
      <c r="AH400"/>
    </row>
    <row r="401" spans="1:34" x14ac:dyDescent="0.25">
      <c r="A401" t="s">
        <v>1231</v>
      </c>
      <c r="B401" t="s">
        <v>614</v>
      </c>
      <c r="C401" t="s">
        <v>1023</v>
      </c>
      <c r="D401" t="s">
        <v>1187</v>
      </c>
      <c r="E401" s="31">
        <v>30.597826086956523</v>
      </c>
      <c r="F401" s="31">
        <v>3.9520426287744228</v>
      </c>
      <c r="G401" s="31">
        <v>3.6569271758436943</v>
      </c>
      <c r="H401" s="31">
        <v>0.80106571936056836</v>
      </c>
      <c r="I401" s="31">
        <v>0.50595026642984009</v>
      </c>
      <c r="J401" s="31">
        <v>120.92391304347827</v>
      </c>
      <c r="K401" s="31">
        <v>111.89402173913044</v>
      </c>
      <c r="L401" s="31">
        <v>24.510869565217391</v>
      </c>
      <c r="M401" s="31">
        <v>15.480978260869565</v>
      </c>
      <c r="N401" s="31">
        <v>3.9755434782608696</v>
      </c>
      <c r="O401" s="31">
        <v>5.0543478260869561</v>
      </c>
      <c r="P401" s="31">
        <v>15.646739130434783</v>
      </c>
      <c r="Q401" s="31">
        <v>15.646739130434783</v>
      </c>
      <c r="R401" s="31">
        <v>0</v>
      </c>
      <c r="S401" s="31">
        <v>80.766304347826093</v>
      </c>
      <c r="T401" s="31">
        <v>75.665760869565219</v>
      </c>
      <c r="U401" s="31">
        <v>0</v>
      </c>
      <c r="V401" s="31">
        <v>5.1005434782608692</v>
      </c>
      <c r="W401" s="31">
        <v>0.4266304347826087</v>
      </c>
      <c r="X401" s="31">
        <v>0</v>
      </c>
      <c r="Y401" s="31">
        <v>0</v>
      </c>
      <c r="Z401" s="31">
        <v>0</v>
      </c>
      <c r="AA401" s="31">
        <v>0</v>
      </c>
      <c r="AB401" s="31">
        <v>0</v>
      </c>
      <c r="AC401" s="31">
        <v>0.4266304347826087</v>
      </c>
      <c r="AD401" s="31">
        <v>0</v>
      </c>
      <c r="AE401" s="31">
        <v>0</v>
      </c>
      <c r="AF401" t="s">
        <v>186</v>
      </c>
      <c r="AG401" s="32">
        <v>7</v>
      </c>
      <c r="AH401"/>
    </row>
    <row r="402" spans="1:34" x14ac:dyDescent="0.25">
      <c r="A402" t="s">
        <v>1231</v>
      </c>
      <c r="B402" t="s">
        <v>837</v>
      </c>
      <c r="C402" t="s">
        <v>1102</v>
      </c>
      <c r="D402" t="s">
        <v>1139</v>
      </c>
      <c r="E402" s="31">
        <v>33.760869565217391</v>
      </c>
      <c r="F402" s="31">
        <v>5.8625016097875076</v>
      </c>
      <c r="G402" s="31">
        <v>5.3947198969735988</v>
      </c>
      <c r="H402" s="31">
        <v>1.7351706374758533</v>
      </c>
      <c r="I402" s="31">
        <v>1.2673889246619447</v>
      </c>
      <c r="J402" s="31">
        <v>197.92315217391302</v>
      </c>
      <c r="K402" s="31">
        <v>182.13043478260866</v>
      </c>
      <c r="L402" s="31">
        <v>58.580869565217398</v>
      </c>
      <c r="M402" s="31">
        <v>42.788152173913048</v>
      </c>
      <c r="N402" s="31">
        <v>10.082608695652175</v>
      </c>
      <c r="O402" s="31">
        <v>5.710108695652174</v>
      </c>
      <c r="P402" s="31">
        <v>15.504347826086954</v>
      </c>
      <c r="Q402" s="31">
        <v>15.504347826086954</v>
      </c>
      <c r="R402" s="31">
        <v>0</v>
      </c>
      <c r="S402" s="31">
        <v>123.83793478260867</v>
      </c>
      <c r="T402" s="31">
        <v>103.11641304347823</v>
      </c>
      <c r="U402" s="31">
        <v>0</v>
      </c>
      <c r="V402" s="31">
        <v>20.721521739130434</v>
      </c>
      <c r="W402" s="31">
        <v>18.433695652173913</v>
      </c>
      <c r="X402" s="31">
        <v>12.206521739130435</v>
      </c>
      <c r="Y402" s="31">
        <v>0</v>
      </c>
      <c r="Z402" s="31">
        <v>0</v>
      </c>
      <c r="AA402" s="31">
        <v>0</v>
      </c>
      <c r="AB402" s="31">
        <v>0</v>
      </c>
      <c r="AC402" s="31">
        <v>5.3271739130434783</v>
      </c>
      <c r="AD402" s="31">
        <v>0</v>
      </c>
      <c r="AE402" s="31">
        <v>0.9</v>
      </c>
      <c r="AF402" t="s">
        <v>411</v>
      </c>
      <c r="AG402" s="32">
        <v>7</v>
      </c>
      <c r="AH402"/>
    </row>
    <row r="403" spans="1:34" x14ac:dyDescent="0.25">
      <c r="A403" t="s">
        <v>1231</v>
      </c>
      <c r="B403" t="s">
        <v>770</v>
      </c>
      <c r="C403" t="s">
        <v>948</v>
      </c>
      <c r="D403" t="s">
        <v>1190</v>
      </c>
      <c r="E403" s="31">
        <v>43.869565217391305</v>
      </c>
      <c r="F403" s="31">
        <v>3.9758027750247771</v>
      </c>
      <c r="G403" s="31">
        <v>3.8449801783944504</v>
      </c>
      <c r="H403" s="31">
        <v>0.87917740336967287</v>
      </c>
      <c r="I403" s="31">
        <v>0.74835480673934585</v>
      </c>
      <c r="J403" s="31">
        <v>174.41673913043479</v>
      </c>
      <c r="K403" s="31">
        <v>168.6776086956522</v>
      </c>
      <c r="L403" s="31">
        <v>38.569130434782608</v>
      </c>
      <c r="M403" s="31">
        <v>32.83</v>
      </c>
      <c r="N403" s="31">
        <v>0</v>
      </c>
      <c r="O403" s="31">
        <v>5.7391304347826084</v>
      </c>
      <c r="P403" s="31">
        <v>26.983804347826091</v>
      </c>
      <c r="Q403" s="31">
        <v>26.983804347826091</v>
      </c>
      <c r="R403" s="31">
        <v>0</v>
      </c>
      <c r="S403" s="31">
        <v>108.8638043478261</v>
      </c>
      <c r="T403" s="31">
        <v>108.8638043478261</v>
      </c>
      <c r="U403" s="31">
        <v>0</v>
      </c>
      <c r="V403" s="31">
        <v>0</v>
      </c>
      <c r="W403" s="31">
        <v>0</v>
      </c>
      <c r="X403" s="31">
        <v>0</v>
      </c>
      <c r="Y403" s="31">
        <v>0</v>
      </c>
      <c r="Z403" s="31">
        <v>0</v>
      </c>
      <c r="AA403" s="31">
        <v>0</v>
      </c>
      <c r="AB403" s="31">
        <v>0</v>
      </c>
      <c r="AC403" s="31">
        <v>0</v>
      </c>
      <c r="AD403" s="31">
        <v>0</v>
      </c>
      <c r="AE403" s="31">
        <v>0</v>
      </c>
      <c r="AF403" t="s">
        <v>344</v>
      </c>
      <c r="AG403" s="32">
        <v>7</v>
      </c>
      <c r="AH403"/>
    </row>
    <row r="404" spans="1:34" x14ac:dyDescent="0.25">
      <c r="A404" t="s">
        <v>1231</v>
      </c>
      <c r="B404" t="s">
        <v>693</v>
      </c>
      <c r="C404" t="s">
        <v>1072</v>
      </c>
      <c r="D404" t="s">
        <v>1213</v>
      </c>
      <c r="E404" s="31">
        <v>37.869565217391305</v>
      </c>
      <c r="F404" s="31">
        <v>3.1271182548794494</v>
      </c>
      <c r="G404" s="31">
        <v>2.9079735935706088</v>
      </c>
      <c r="H404" s="31">
        <v>0.64596440872560279</v>
      </c>
      <c r="I404" s="31">
        <v>0.42681974741676237</v>
      </c>
      <c r="J404" s="31">
        <v>118.42260869565219</v>
      </c>
      <c r="K404" s="31">
        <v>110.12369565217392</v>
      </c>
      <c r="L404" s="31">
        <v>24.462391304347829</v>
      </c>
      <c r="M404" s="31">
        <v>16.163478260869567</v>
      </c>
      <c r="N404" s="31">
        <v>3.4293478260869565</v>
      </c>
      <c r="O404" s="31">
        <v>4.8695652173913047</v>
      </c>
      <c r="P404" s="31">
        <v>18.239891304347825</v>
      </c>
      <c r="Q404" s="31">
        <v>18.239891304347825</v>
      </c>
      <c r="R404" s="31">
        <v>0</v>
      </c>
      <c r="S404" s="31">
        <v>75.720326086956533</v>
      </c>
      <c r="T404" s="31">
        <v>70.685434782608695</v>
      </c>
      <c r="U404" s="31">
        <v>5.1086956521739134E-2</v>
      </c>
      <c r="V404" s="31">
        <v>4.9838043478260881</v>
      </c>
      <c r="W404" s="31">
        <v>24.400543478260872</v>
      </c>
      <c r="X404" s="31">
        <v>2.7934782608695654</v>
      </c>
      <c r="Y404" s="31">
        <v>0</v>
      </c>
      <c r="Z404" s="31">
        <v>0</v>
      </c>
      <c r="AA404" s="31">
        <v>9.6195652173913047</v>
      </c>
      <c r="AB404" s="31">
        <v>0</v>
      </c>
      <c r="AC404" s="31">
        <v>11.987499999999999</v>
      </c>
      <c r="AD404" s="31">
        <v>0</v>
      </c>
      <c r="AE404" s="31">
        <v>0</v>
      </c>
      <c r="AF404" t="s">
        <v>265</v>
      </c>
      <c r="AG404" s="32">
        <v>7</v>
      </c>
      <c r="AH404"/>
    </row>
    <row r="405" spans="1:34" x14ac:dyDescent="0.25">
      <c r="A405" t="s">
        <v>1231</v>
      </c>
      <c r="B405" t="s">
        <v>711</v>
      </c>
      <c r="C405" t="s">
        <v>928</v>
      </c>
      <c r="D405" t="s">
        <v>1183</v>
      </c>
      <c r="E405" s="31">
        <v>45.347826086956523</v>
      </c>
      <c r="F405" s="31">
        <v>3.0909875359539787</v>
      </c>
      <c r="G405" s="31">
        <v>2.9923178331735372</v>
      </c>
      <c r="H405" s="31">
        <v>0.71749760306807275</v>
      </c>
      <c r="I405" s="31">
        <v>0.61882790028763179</v>
      </c>
      <c r="J405" s="31">
        <v>140.16956521739129</v>
      </c>
      <c r="K405" s="31">
        <v>135.69510869565215</v>
      </c>
      <c r="L405" s="31">
        <v>32.536956521739128</v>
      </c>
      <c r="M405" s="31">
        <v>28.0625</v>
      </c>
      <c r="N405" s="31">
        <v>2.3875000000000002</v>
      </c>
      <c r="O405" s="31">
        <v>2.0869565217391304</v>
      </c>
      <c r="P405" s="31">
        <v>26.203804347826086</v>
      </c>
      <c r="Q405" s="31">
        <v>26.203804347826086</v>
      </c>
      <c r="R405" s="31">
        <v>0</v>
      </c>
      <c r="S405" s="31">
        <v>81.428804347826087</v>
      </c>
      <c r="T405" s="31">
        <v>78.067391304347822</v>
      </c>
      <c r="U405" s="31">
        <v>0</v>
      </c>
      <c r="V405" s="31">
        <v>3.3614130434782608</v>
      </c>
      <c r="W405" s="31">
        <v>22.770108695652176</v>
      </c>
      <c r="X405" s="31">
        <v>0</v>
      </c>
      <c r="Y405" s="31">
        <v>2.3875000000000002</v>
      </c>
      <c r="Z405" s="31">
        <v>0</v>
      </c>
      <c r="AA405" s="31">
        <v>2.0054347826086958</v>
      </c>
      <c r="AB405" s="31">
        <v>0</v>
      </c>
      <c r="AC405" s="31">
        <v>18.377173913043478</v>
      </c>
      <c r="AD405" s="31">
        <v>0</v>
      </c>
      <c r="AE405" s="31">
        <v>0</v>
      </c>
      <c r="AF405" t="s">
        <v>283</v>
      </c>
      <c r="AG405" s="32">
        <v>7</v>
      </c>
      <c r="AH405"/>
    </row>
    <row r="406" spans="1:34" x14ac:dyDescent="0.25">
      <c r="A406" t="s">
        <v>1231</v>
      </c>
      <c r="B406" t="s">
        <v>722</v>
      </c>
      <c r="C406" t="s">
        <v>907</v>
      </c>
      <c r="D406" t="s">
        <v>1148</v>
      </c>
      <c r="E406" s="31">
        <v>65.934782608695656</v>
      </c>
      <c r="F406" s="31">
        <v>4.7085196175403885</v>
      </c>
      <c r="G406" s="31">
        <v>4.3062776129244966</v>
      </c>
      <c r="H406" s="31">
        <v>1.1250791295746787</v>
      </c>
      <c r="I406" s="31">
        <v>0.87318331684800532</v>
      </c>
      <c r="J406" s="31">
        <v>310.4552173913043</v>
      </c>
      <c r="K406" s="31">
        <v>283.93347826086955</v>
      </c>
      <c r="L406" s="31">
        <v>74.181847826086965</v>
      </c>
      <c r="M406" s="31">
        <v>57.573152173913051</v>
      </c>
      <c r="N406" s="31">
        <v>13.652173913043478</v>
      </c>
      <c r="O406" s="31">
        <v>2.9565217391304346</v>
      </c>
      <c r="P406" s="31">
        <v>37.388369565217396</v>
      </c>
      <c r="Q406" s="31">
        <v>27.475326086956528</v>
      </c>
      <c r="R406" s="31">
        <v>9.9130434782608692</v>
      </c>
      <c r="S406" s="31">
        <v>198.88499999999996</v>
      </c>
      <c r="T406" s="31">
        <v>169.07728260869561</v>
      </c>
      <c r="U406" s="31">
        <v>0</v>
      </c>
      <c r="V406" s="31">
        <v>29.807717391304347</v>
      </c>
      <c r="W406" s="31">
        <v>0</v>
      </c>
      <c r="X406" s="31">
        <v>0</v>
      </c>
      <c r="Y406" s="31">
        <v>0</v>
      </c>
      <c r="Z406" s="31">
        <v>0</v>
      </c>
      <c r="AA406" s="31">
        <v>0</v>
      </c>
      <c r="AB406" s="31">
        <v>0</v>
      </c>
      <c r="AC406" s="31">
        <v>0</v>
      </c>
      <c r="AD406" s="31">
        <v>0</v>
      </c>
      <c r="AE406" s="31">
        <v>0</v>
      </c>
      <c r="AF406" t="s">
        <v>294</v>
      </c>
      <c r="AG406" s="32">
        <v>7</v>
      </c>
      <c r="AH406"/>
    </row>
    <row r="407" spans="1:34" x14ac:dyDescent="0.25">
      <c r="A407" t="s">
        <v>1231</v>
      </c>
      <c r="B407" t="s">
        <v>765</v>
      </c>
      <c r="C407" t="s">
        <v>895</v>
      </c>
      <c r="D407" t="s">
        <v>1165</v>
      </c>
      <c r="E407" s="31">
        <v>61.097826086956523</v>
      </c>
      <c r="F407" s="31">
        <v>4.064388898772461</v>
      </c>
      <c r="G407" s="31">
        <v>3.8883526062978118</v>
      </c>
      <c r="H407" s="31">
        <v>0.96351894680661843</v>
      </c>
      <c r="I407" s="31">
        <v>0.78748265433196984</v>
      </c>
      <c r="J407" s="31">
        <v>248.32532608695655</v>
      </c>
      <c r="K407" s="31">
        <v>237.56989130434783</v>
      </c>
      <c r="L407" s="31">
        <v>58.868913043478287</v>
      </c>
      <c r="M407" s="31">
        <v>48.113478260869591</v>
      </c>
      <c r="N407" s="31">
        <v>6.1684782608695654</v>
      </c>
      <c r="O407" s="31">
        <v>4.5869565217391308</v>
      </c>
      <c r="P407" s="31">
        <v>43.197934782608691</v>
      </c>
      <c r="Q407" s="31">
        <v>43.197934782608691</v>
      </c>
      <c r="R407" s="31">
        <v>0</v>
      </c>
      <c r="S407" s="31">
        <v>146.25847826086954</v>
      </c>
      <c r="T407" s="31">
        <v>101.00793478260867</v>
      </c>
      <c r="U407" s="31">
        <v>0</v>
      </c>
      <c r="V407" s="31">
        <v>45.25054347826088</v>
      </c>
      <c r="W407" s="31">
        <v>19.869673913043478</v>
      </c>
      <c r="X407" s="31">
        <v>2.3669565217391302</v>
      </c>
      <c r="Y407" s="31">
        <v>0</v>
      </c>
      <c r="Z407" s="31">
        <v>0</v>
      </c>
      <c r="AA407" s="31">
        <v>0.94293478260869568</v>
      </c>
      <c r="AB407" s="31">
        <v>0</v>
      </c>
      <c r="AC407" s="31">
        <v>16.559782608695652</v>
      </c>
      <c r="AD407" s="31">
        <v>0</v>
      </c>
      <c r="AE407" s="31">
        <v>0</v>
      </c>
      <c r="AF407" t="s">
        <v>339</v>
      </c>
      <c r="AG407" s="32">
        <v>7</v>
      </c>
      <c r="AH407"/>
    </row>
    <row r="408" spans="1:34" x14ac:dyDescent="0.25">
      <c r="A408" t="s">
        <v>1231</v>
      </c>
      <c r="B408" t="s">
        <v>685</v>
      </c>
      <c r="C408" t="s">
        <v>1068</v>
      </c>
      <c r="D408" t="s">
        <v>1214</v>
      </c>
      <c r="E408" s="31">
        <v>36.532608695652172</v>
      </c>
      <c r="F408" s="31">
        <v>2.2165664980660522</v>
      </c>
      <c r="G408" s="31">
        <v>2.0481077060398696</v>
      </c>
      <c r="H408" s="31">
        <v>0.50310919369235363</v>
      </c>
      <c r="I408" s="31">
        <v>0.33465040166617088</v>
      </c>
      <c r="J408" s="31">
        <v>80.97695652173914</v>
      </c>
      <c r="K408" s="31">
        <v>74.822717391304366</v>
      </c>
      <c r="L408" s="31">
        <v>18.379891304347829</v>
      </c>
      <c r="M408" s="31">
        <v>12.225652173913046</v>
      </c>
      <c r="N408" s="31">
        <v>3.3308695652173914</v>
      </c>
      <c r="O408" s="31">
        <v>2.8233695652173911</v>
      </c>
      <c r="P408" s="31">
        <v>17.496195652173917</v>
      </c>
      <c r="Q408" s="31">
        <v>17.496195652173917</v>
      </c>
      <c r="R408" s="31">
        <v>0</v>
      </c>
      <c r="S408" s="31">
        <v>45.100869565217401</v>
      </c>
      <c r="T408" s="31">
        <v>43.812391304347834</v>
      </c>
      <c r="U408" s="31">
        <v>0</v>
      </c>
      <c r="V408" s="31">
        <v>1.2884782608695653</v>
      </c>
      <c r="W408" s="31">
        <v>0.41304347826086957</v>
      </c>
      <c r="X408" s="31">
        <v>0</v>
      </c>
      <c r="Y408" s="31">
        <v>0</v>
      </c>
      <c r="Z408" s="31">
        <v>0</v>
      </c>
      <c r="AA408" s="31">
        <v>0</v>
      </c>
      <c r="AB408" s="31">
        <v>0</v>
      </c>
      <c r="AC408" s="31">
        <v>0.16304347826086957</v>
      </c>
      <c r="AD408" s="31">
        <v>0</v>
      </c>
      <c r="AE408" s="31">
        <v>0.25</v>
      </c>
      <c r="AF408" t="s">
        <v>257</v>
      </c>
      <c r="AG408" s="32">
        <v>7</v>
      </c>
      <c r="AH408"/>
    </row>
    <row r="409" spans="1:34" x14ac:dyDescent="0.25">
      <c r="A409" t="s">
        <v>1231</v>
      </c>
      <c r="B409" t="s">
        <v>785</v>
      </c>
      <c r="C409" t="s">
        <v>1106</v>
      </c>
      <c r="D409" t="s">
        <v>1135</v>
      </c>
      <c r="E409" s="31">
        <v>28.347826086956523</v>
      </c>
      <c r="F409" s="31">
        <v>3.8114570552147233</v>
      </c>
      <c r="G409" s="31">
        <v>3.4558972392638032</v>
      </c>
      <c r="H409" s="31">
        <v>0.78253067484662575</v>
      </c>
      <c r="I409" s="31">
        <v>0.60480828220858895</v>
      </c>
      <c r="J409" s="31">
        <v>108.04652173913043</v>
      </c>
      <c r="K409" s="31">
        <v>97.967173913043467</v>
      </c>
      <c r="L409" s="31">
        <v>22.183043478260871</v>
      </c>
      <c r="M409" s="31">
        <v>17.145</v>
      </c>
      <c r="N409" s="31">
        <v>0</v>
      </c>
      <c r="O409" s="31">
        <v>5.0380434782608692</v>
      </c>
      <c r="P409" s="31">
        <v>19.144130434782607</v>
      </c>
      <c r="Q409" s="31">
        <v>14.102826086956522</v>
      </c>
      <c r="R409" s="31">
        <v>5.0413043478260855</v>
      </c>
      <c r="S409" s="31">
        <v>66.719347826086945</v>
      </c>
      <c r="T409" s="31">
        <v>62.862173913043463</v>
      </c>
      <c r="U409" s="31">
        <v>0</v>
      </c>
      <c r="V409" s="31">
        <v>3.857173913043479</v>
      </c>
      <c r="W409" s="31">
        <v>0</v>
      </c>
      <c r="X409" s="31">
        <v>0</v>
      </c>
      <c r="Y409" s="31">
        <v>0</v>
      </c>
      <c r="Z409" s="31">
        <v>0</v>
      </c>
      <c r="AA409" s="31">
        <v>0</v>
      </c>
      <c r="AB409" s="31">
        <v>0</v>
      </c>
      <c r="AC409" s="31">
        <v>0</v>
      </c>
      <c r="AD409" s="31">
        <v>0</v>
      </c>
      <c r="AE409" s="31">
        <v>0</v>
      </c>
      <c r="AF409" t="s">
        <v>359</v>
      </c>
      <c r="AG409" s="32">
        <v>7</v>
      </c>
      <c r="AH409"/>
    </row>
    <row r="410" spans="1:34" x14ac:dyDescent="0.25">
      <c r="A410" t="s">
        <v>1231</v>
      </c>
      <c r="B410" t="s">
        <v>783</v>
      </c>
      <c r="C410" t="s">
        <v>908</v>
      </c>
      <c r="D410" t="s">
        <v>1173</v>
      </c>
      <c r="E410" s="31">
        <v>43.804347826086953</v>
      </c>
      <c r="F410" s="31">
        <v>4.0038263027295287</v>
      </c>
      <c r="G410" s="31">
        <v>3.8385781637717127</v>
      </c>
      <c r="H410" s="31">
        <v>1.1378933002481386</v>
      </c>
      <c r="I410" s="31">
        <v>0.9726451612903223</v>
      </c>
      <c r="J410" s="31">
        <v>175.38499999999999</v>
      </c>
      <c r="K410" s="31">
        <v>168.14641304347828</v>
      </c>
      <c r="L410" s="31">
        <v>49.844673913043458</v>
      </c>
      <c r="M410" s="31">
        <v>42.606086956521722</v>
      </c>
      <c r="N410" s="31">
        <v>1.5864130434782604</v>
      </c>
      <c r="O410" s="31">
        <v>5.6521739130434785</v>
      </c>
      <c r="P410" s="31">
        <v>13.915434782608695</v>
      </c>
      <c r="Q410" s="31">
        <v>13.915434782608695</v>
      </c>
      <c r="R410" s="31">
        <v>0</v>
      </c>
      <c r="S410" s="31">
        <v>111.62489130434784</v>
      </c>
      <c r="T410" s="31">
        <v>107.9717391304348</v>
      </c>
      <c r="U410" s="31">
        <v>0</v>
      </c>
      <c r="V410" s="31">
        <v>3.6531521739130421</v>
      </c>
      <c r="W410" s="31">
        <v>1.441086956521739</v>
      </c>
      <c r="X410" s="31">
        <v>8.6956521739130432E-2</v>
      </c>
      <c r="Y410" s="31">
        <v>0</v>
      </c>
      <c r="Z410" s="31">
        <v>0</v>
      </c>
      <c r="AA410" s="31">
        <v>0.17934782608695651</v>
      </c>
      <c r="AB410" s="31">
        <v>0</v>
      </c>
      <c r="AC410" s="31">
        <v>1.1747826086956521</v>
      </c>
      <c r="AD410" s="31">
        <v>0</v>
      </c>
      <c r="AE410" s="31">
        <v>0</v>
      </c>
      <c r="AF410" t="s">
        <v>357</v>
      </c>
      <c r="AG410" s="32">
        <v>7</v>
      </c>
      <c r="AH410"/>
    </row>
    <row r="411" spans="1:34" x14ac:dyDescent="0.25">
      <c r="A411" t="s">
        <v>1231</v>
      </c>
      <c r="B411" t="s">
        <v>575</v>
      </c>
      <c r="C411" t="s">
        <v>894</v>
      </c>
      <c r="D411" t="s">
        <v>1130</v>
      </c>
      <c r="E411" s="31">
        <v>65.739130434782609</v>
      </c>
      <c r="F411" s="31">
        <v>2.9459507275132273</v>
      </c>
      <c r="G411" s="31">
        <v>2.793834325396825</v>
      </c>
      <c r="H411" s="31">
        <v>0.62498677248677226</v>
      </c>
      <c r="I411" s="31">
        <v>0.54826719576719563</v>
      </c>
      <c r="J411" s="31">
        <v>193.66423913043477</v>
      </c>
      <c r="K411" s="31">
        <v>183.66423913043477</v>
      </c>
      <c r="L411" s="31">
        <v>41.086086956521726</v>
      </c>
      <c r="M411" s="31">
        <v>36.042608695652163</v>
      </c>
      <c r="N411" s="31">
        <v>1.0434782608695652</v>
      </c>
      <c r="O411" s="31">
        <v>4</v>
      </c>
      <c r="P411" s="31">
        <v>27.453043478260863</v>
      </c>
      <c r="Q411" s="31">
        <v>22.496521739130429</v>
      </c>
      <c r="R411" s="31">
        <v>4.9565217391304346</v>
      </c>
      <c r="S411" s="31">
        <v>125.12510869565217</v>
      </c>
      <c r="T411" s="31">
        <v>123.5420652173913</v>
      </c>
      <c r="U411" s="31">
        <v>0</v>
      </c>
      <c r="V411" s="31">
        <v>1.5830434782608693</v>
      </c>
      <c r="W411" s="31">
        <v>24.762499999999996</v>
      </c>
      <c r="X411" s="31">
        <v>16.422173913043476</v>
      </c>
      <c r="Y411" s="31">
        <v>0</v>
      </c>
      <c r="Z411" s="31">
        <v>0</v>
      </c>
      <c r="AA411" s="31">
        <v>0</v>
      </c>
      <c r="AB411" s="31">
        <v>0</v>
      </c>
      <c r="AC411" s="31">
        <v>8.3403260869565212</v>
      </c>
      <c r="AD411" s="31">
        <v>0</v>
      </c>
      <c r="AE411" s="31">
        <v>0</v>
      </c>
      <c r="AF411" t="s">
        <v>147</v>
      </c>
      <c r="AG411" s="32">
        <v>7</v>
      </c>
      <c r="AH411"/>
    </row>
    <row r="412" spans="1:34" x14ac:dyDescent="0.25">
      <c r="A412" t="s">
        <v>1231</v>
      </c>
      <c r="B412" t="s">
        <v>687</v>
      </c>
      <c r="C412" t="s">
        <v>1069</v>
      </c>
      <c r="D412" t="s">
        <v>1205</v>
      </c>
      <c r="E412" s="31">
        <v>46.119565217391305</v>
      </c>
      <c r="F412" s="31">
        <v>3.1748762667923631</v>
      </c>
      <c r="G412" s="31">
        <v>2.8423026160735327</v>
      </c>
      <c r="H412" s="31">
        <v>0.49463587084609933</v>
      </c>
      <c r="I412" s="31">
        <v>0.32305915625736498</v>
      </c>
      <c r="J412" s="31">
        <v>146.42391304347822</v>
      </c>
      <c r="K412" s="31">
        <v>131.08576086956521</v>
      </c>
      <c r="L412" s="31">
        <v>22.81239130434782</v>
      </c>
      <c r="M412" s="31">
        <v>14.899347826086952</v>
      </c>
      <c r="N412" s="31">
        <v>7.6521739130434785</v>
      </c>
      <c r="O412" s="31">
        <v>0.2608695652173913</v>
      </c>
      <c r="P412" s="31">
        <v>34.888152173913035</v>
      </c>
      <c r="Q412" s="31">
        <v>27.463043478260865</v>
      </c>
      <c r="R412" s="31">
        <v>7.425108695652173</v>
      </c>
      <c r="S412" s="31">
        <v>88.723369565217382</v>
      </c>
      <c r="T412" s="31">
        <v>77.252608695652157</v>
      </c>
      <c r="U412" s="31">
        <v>0</v>
      </c>
      <c r="V412" s="31">
        <v>11.47076086956522</v>
      </c>
      <c r="W412" s="31">
        <v>7.2010869565217392</v>
      </c>
      <c r="X412" s="31">
        <v>0</v>
      </c>
      <c r="Y412" s="31">
        <v>0</v>
      </c>
      <c r="Z412" s="31">
        <v>0</v>
      </c>
      <c r="AA412" s="31">
        <v>1.5108695652173914</v>
      </c>
      <c r="AB412" s="31">
        <v>0</v>
      </c>
      <c r="AC412" s="31">
        <v>5.6902173913043477</v>
      </c>
      <c r="AD412" s="31">
        <v>0</v>
      </c>
      <c r="AE412" s="31">
        <v>0</v>
      </c>
      <c r="AF412" t="s">
        <v>259</v>
      </c>
      <c r="AG412" s="32">
        <v>7</v>
      </c>
      <c r="AH412"/>
    </row>
    <row r="413" spans="1:34" x14ac:dyDescent="0.25">
      <c r="A413" t="s">
        <v>1231</v>
      </c>
      <c r="B413" t="s">
        <v>731</v>
      </c>
      <c r="C413" t="s">
        <v>1078</v>
      </c>
      <c r="D413" t="s">
        <v>1146</v>
      </c>
      <c r="E413" s="31">
        <v>66.826086956521735</v>
      </c>
      <c r="F413" s="31">
        <v>3.1847332465842553</v>
      </c>
      <c r="G413" s="31">
        <v>2.8943949251789198</v>
      </c>
      <c r="H413" s="31">
        <v>0.45195510735198441</v>
      </c>
      <c r="I413" s="31">
        <v>0.23318477553675995</v>
      </c>
      <c r="J413" s="31">
        <v>212.82326086956522</v>
      </c>
      <c r="K413" s="31">
        <v>193.42108695652172</v>
      </c>
      <c r="L413" s="31">
        <v>30.202391304347827</v>
      </c>
      <c r="M413" s="31">
        <v>15.582826086956523</v>
      </c>
      <c r="N413" s="31">
        <v>5.8369565217391308</v>
      </c>
      <c r="O413" s="31">
        <v>8.7826086956521738</v>
      </c>
      <c r="P413" s="31">
        <v>41.093695652173899</v>
      </c>
      <c r="Q413" s="31">
        <v>36.311086956521727</v>
      </c>
      <c r="R413" s="31">
        <v>4.7826086956521738</v>
      </c>
      <c r="S413" s="31">
        <v>141.52717391304347</v>
      </c>
      <c r="T413" s="31">
        <v>141.52717391304347</v>
      </c>
      <c r="U413" s="31">
        <v>0</v>
      </c>
      <c r="V413" s="31">
        <v>0</v>
      </c>
      <c r="W413" s="31">
        <v>0.78260869565217395</v>
      </c>
      <c r="X413" s="31">
        <v>0</v>
      </c>
      <c r="Y413" s="31">
        <v>0.27173913043478259</v>
      </c>
      <c r="Z413" s="31">
        <v>0</v>
      </c>
      <c r="AA413" s="31">
        <v>0</v>
      </c>
      <c r="AB413" s="31">
        <v>0</v>
      </c>
      <c r="AC413" s="31">
        <v>0.51086956521739135</v>
      </c>
      <c r="AD413" s="31">
        <v>0</v>
      </c>
      <c r="AE413" s="31">
        <v>0</v>
      </c>
      <c r="AF413" t="s">
        <v>303</v>
      </c>
      <c r="AG413" s="32">
        <v>7</v>
      </c>
      <c r="AH413"/>
    </row>
    <row r="414" spans="1:34" x14ac:dyDescent="0.25">
      <c r="A414" t="s">
        <v>1231</v>
      </c>
      <c r="B414" t="s">
        <v>484</v>
      </c>
      <c r="C414" t="s">
        <v>941</v>
      </c>
      <c r="D414" t="s">
        <v>1172</v>
      </c>
      <c r="E414" s="31">
        <v>24.967391304347824</v>
      </c>
      <c r="F414" s="31">
        <v>3.3963299956464956</v>
      </c>
      <c r="G414" s="31">
        <v>2.9973095341750109</v>
      </c>
      <c r="H414" s="31">
        <v>0.57353939921636932</v>
      </c>
      <c r="I414" s="31">
        <v>0.17451893774488467</v>
      </c>
      <c r="J414" s="31">
        <v>84.797499999999999</v>
      </c>
      <c r="K414" s="31">
        <v>74.834999999999994</v>
      </c>
      <c r="L414" s="31">
        <v>14.319782608695654</v>
      </c>
      <c r="M414" s="31">
        <v>4.3572826086956526</v>
      </c>
      <c r="N414" s="31">
        <v>4.7763043478260876</v>
      </c>
      <c r="O414" s="31">
        <v>5.1861956521739145</v>
      </c>
      <c r="P414" s="31">
        <v>15.278260869565214</v>
      </c>
      <c r="Q414" s="31">
        <v>15.278260869565214</v>
      </c>
      <c r="R414" s="31">
        <v>0</v>
      </c>
      <c r="S414" s="31">
        <v>55.199456521739137</v>
      </c>
      <c r="T414" s="31">
        <v>39.016847826086952</v>
      </c>
      <c r="U414" s="31">
        <v>0</v>
      </c>
      <c r="V414" s="31">
        <v>16.182608695652181</v>
      </c>
      <c r="W414" s="31">
        <v>0</v>
      </c>
      <c r="X414" s="31">
        <v>0</v>
      </c>
      <c r="Y414" s="31">
        <v>0</v>
      </c>
      <c r="Z414" s="31">
        <v>0</v>
      </c>
      <c r="AA414" s="31">
        <v>0</v>
      </c>
      <c r="AB414" s="31">
        <v>0</v>
      </c>
      <c r="AC414" s="31">
        <v>0</v>
      </c>
      <c r="AD414" s="31">
        <v>0</v>
      </c>
      <c r="AE414" s="31">
        <v>0</v>
      </c>
      <c r="AF414" t="s">
        <v>55</v>
      </c>
      <c r="AG414" s="32">
        <v>7</v>
      </c>
      <c r="AH414"/>
    </row>
    <row r="415" spans="1:34" x14ac:dyDescent="0.25">
      <c r="A415" t="s">
        <v>1231</v>
      </c>
      <c r="B415" t="s">
        <v>525</v>
      </c>
      <c r="C415" t="s">
        <v>972</v>
      </c>
      <c r="D415" t="s">
        <v>1160</v>
      </c>
      <c r="E415" s="31">
        <v>38.695652173913047</v>
      </c>
      <c r="F415" s="31">
        <v>3.2477724719101118</v>
      </c>
      <c r="G415" s="31">
        <v>2.8891657303370781</v>
      </c>
      <c r="H415" s="31">
        <v>0.67530898876404488</v>
      </c>
      <c r="I415" s="31">
        <v>0.31670224719101125</v>
      </c>
      <c r="J415" s="31">
        <v>125.67467391304346</v>
      </c>
      <c r="K415" s="31">
        <v>111.79815217391302</v>
      </c>
      <c r="L415" s="31">
        <v>26.131521739130434</v>
      </c>
      <c r="M415" s="31">
        <v>12.255000000000001</v>
      </c>
      <c r="N415" s="31">
        <v>9.5286956521739103</v>
      </c>
      <c r="O415" s="31">
        <v>4.3478260869565215</v>
      </c>
      <c r="P415" s="31">
        <v>28.157717391304342</v>
      </c>
      <c r="Q415" s="31">
        <v>28.157717391304342</v>
      </c>
      <c r="R415" s="31">
        <v>0</v>
      </c>
      <c r="S415" s="31">
        <v>71.385434782608684</v>
      </c>
      <c r="T415" s="31">
        <v>71.385434782608684</v>
      </c>
      <c r="U415" s="31">
        <v>0</v>
      </c>
      <c r="V415" s="31">
        <v>0</v>
      </c>
      <c r="W415" s="31">
        <v>0</v>
      </c>
      <c r="X415" s="31">
        <v>0</v>
      </c>
      <c r="Y415" s="31">
        <v>0</v>
      </c>
      <c r="Z415" s="31">
        <v>0</v>
      </c>
      <c r="AA415" s="31">
        <v>0</v>
      </c>
      <c r="AB415" s="31">
        <v>0</v>
      </c>
      <c r="AC415" s="31">
        <v>0</v>
      </c>
      <c r="AD415" s="31">
        <v>0</v>
      </c>
      <c r="AE415" s="31">
        <v>0</v>
      </c>
      <c r="AF415" t="s">
        <v>96</v>
      </c>
      <c r="AG415" s="32">
        <v>7</v>
      </c>
      <c r="AH415"/>
    </row>
    <row r="416" spans="1:34" x14ac:dyDescent="0.25">
      <c r="A416" t="s">
        <v>1231</v>
      </c>
      <c r="B416" t="s">
        <v>622</v>
      </c>
      <c r="C416" t="s">
        <v>1031</v>
      </c>
      <c r="D416" t="s">
        <v>1161</v>
      </c>
      <c r="E416" s="31">
        <v>51.206521739130437</v>
      </c>
      <c r="F416" s="31">
        <v>3.9465612396518788</v>
      </c>
      <c r="G416" s="31">
        <v>3.6006155805561448</v>
      </c>
      <c r="H416" s="31">
        <v>0.44371683294417313</v>
      </c>
      <c r="I416" s="31">
        <v>0.30513691360645295</v>
      </c>
      <c r="J416" s="31">
        <v>202.0896739130435</v>
      </c>
      <c r="K416" s="31">
        <v>184.375</v>
      </c>
      <c r="L416" s="31">
        <v>22.721195652173911</v>
      </c>
      <c r="M416" s="31">
        <v>15.625</v>
      </c>
      <c r="N416" s="31">
        <v>2.5184782608695651</v>
      </c>
      <c r="O416" s="31">
        <v>4.5777173913043478</v>
      </c>
      <c r="P416" s="31">
        <v>52.879347826086956</v>
      </c>
      <c r="Q416" s="31">
        <v>42.260869565217391</v>
      </c>
      <c r="R416" s="31">
        <v>10.618478260869566</v>
      </c>
      <c r="S416" s="31">
        <v>126.48913043478261</v>
      </c>
      <c r="T416" s="31">
        <v>117.53804347826087</v>
      </c>
      <c r="U416" s="31">
        <v>5</v>
      </c>
      <c r="V416" s="31">
        <v>3.9510869565217392</v>
      </c>
      <c r="W416" s="31">
        <v>19.152173913043477</v>
      </c>
      <c r="X416" s="31">
        <v>0</v>
      </c>
      <c r="Y416" s="31">
        <v>0</v>
      </c>
      <c r="Z416" s="31">
        <v>0</v>
      </c>
      <c r="AA416" s="31">
        <v>0.50543478260869568</v>
      </c>
      <c r="AB416" s="31">
        <v>0</v>
      </c>
      <c r="AC416" s="31">
        <v>18.646739130434781</v>
      </c>
      <c r="AD416" s="31">
        <v>0</v>
      </c>
      <c r="AE416" s="31">
        <v>0</v>
      </c>
      <c r="AF416" t="s">
        <v>194</v>
      </c>
      <c r="AG416" s="32">
        <v>7</v>
      </c>
      <c r="AH416"/>
    </row>
    <row r="417" spans="1:34" x14ac:dyDescent="0.25">
      <c r="A417" t="s">
        <v>1231</v>
      </c>
      <c r="B417" t="s">
        <v>627</v>
      </c>
      <c r="C417" t="s">
        <v>923</v>
      </c>
      <c r="D417" t="s">
        <v>1159</v>
      </c>
      <c r="E417" s="31">
        <v>50.608695652173914</v>
      </c>
      <c r="F417" s="31">
        <v>4.4650708762886602</v>
      </c>
      <c r="G417" s="31">
        <v>4.1685717353951892</v>
      </c>
      <c r="H417" s="31">
        <v>0.59541451890034358</v>
      </c>
      <c r="I417" s="31">
        <v>0.29891537800687284</v>
      </c>
      <c r="J417" s="31">
        <v>225.97141304347826</v>
      </c>
      <c r="K417" s="31">
        <v>210.96597826086958</v>
      </c>
      <c r="L417" s="31">
        <v>30.133152173913043</v>
      </c>
      <c r="M417" s="31">
        <v>15.127717391304348</v>
      </c>
      <c r="N417" s="31">
        <v>5.1929347826086953</v>
      </c>
      <c r="O417" s="31">
        <v>9.8125</v>
      </c>
      <c r="P417" s="31">
        <v>36.528478260869562</v>
      </c>
      <c r="Q417" s="31">
        <v>36.528478260869562</v>
      </c>
      <c r="R417" s="31">
        <v>0</v>
      </c>
      <c r="S417" s="31">
        <v>159.30978260869563</v>
      </c>
      <c r="T417" s="31">
        <v>146.05978260869566</v>
      </c>
      <c r="U417" s="31">
        <v>2.5516304347826089</v>
      </c>
      <c r="V417" s="31">
        <v>10.698369565217391</v>
      </c>
      <c r="W417" s="31">
        <v>10.067934782608695</v>
      </c>
      <c r="X417" s="31">
        <v>1.7092391304347827</v>
      </c>
      <c r="Y417" s="31">
        <v>0</v>
      </c>
      <c r="Z417" s="31">
        <v>0</v>
      </c>
      <c r="AA417" s="31">
        <v>4.5190217391304346</v>
      </c>
      <c r="AB417" s="31">
        <v>0</v>
      </c>
      <c r="AC417" s="31">
        <v>3.839673913043478</v>
      </c>
      <c r="AD417" s="31">
        <v>0</v>
      </c>
      <c r="AE417" s="31">
        <v>0</v>
      </c>
      <c r="AF417" t="s">
        <v>199</v>
      </c>
      <c r="AG417" s="32">
        <v>7</v>
      </c>
      <c r="AH417"/>
    </row>
    <row r="418" spans="1:34" x14ac:dyDescent="0.25">
      <c r="A418" t="s">
        <v>1231</v>
      </c>
      <c r="B418" t="s">
        <v>825</v>
      </c>
      <c r="C418" t="s">
        <v>858</v>
      </c>
      <c r="D418" t="s">
        <v>1167</v>
      </c>
      <c r="E418" s="31">
        <v>67.195652173913047</v>
      </c>
      <c r="F418" s="31">
        <v>3.2912164348107407</v>
      </c>
      <c r="G418" s="31">
        <v>2.9952766095114844</v>
      </c>
      <c r="H418" s="31">
        <v>0.83630054998382386</v>
      </c>
      <c r="I418" s="31">
        <v>0.54036072468456797</v>
      </c>
      <c r="J418" s="31">
        <v>221.15543478260869</v>
      </c>
      <c r="K418" s="31">
        <v>201.26956521739129</v>
      </c>
      <c r="L418" s="31">
        <v>56.195760869565213</v>
      </c>
      <c r="M418" s="31">
        <v>36.309891304347822</v>
      </c>
      <c r="N418" s="31">
        <v>14.956521739130435</v>
      </c>
      <c r="O418" s="31">
        <v>4.9293478260869561</v>
      </c>
      <c r="P418" s="31">
        <v>21.364239130434775</v>
      </c>
      <c r="Q418" s="31">
        <v>21.364239130434775</v>
      </c>
      <c r="R418" s="31">
        <v>0</v>
      </c>
      <c r="S418" s="31">
        <v>143.59543478260869</v>
      </c>
      <c r="T418" s="31">
        <v>139.47228260869565</v>
      </c>
      <c r="U418" s="31">
        <v>0</v>
      </c>
      <c r="V418" s="31">
        <v>4.1231521739130441</v>
      </c>
      <c r="W418" s="31">
        <v>0</v>
      </c>
      <c r="X418" s="31">
        <v>0</v>
      </c>
      <c r="Y418" s="31">
        <v>0</v>
      </c>
      <c r="Z418" s="31">
        <v>0</v>
      </c>
      <c r="AA418" s="31">
        <v>0</v>
      </c>
      <c r="AB418" s="31">
        <v>0</v>
      </c>
      <c r="AC418" s="31">
        <v>0</v>
      </c>
      <c r="AD418" s="31">
        <v>0</v>
      </c>
      <c r="AE418" s="31">
        <v>0</v>
      </c>
      <c r="AF418" t="s">
        <v>399</v>
      </c>
      <c r="AG418" s="32">
        <v>7</v>
      </c>
      <c r="AH418"/>
    </row>
    <row r="419" spans="1:34" x14ac:dyDescent="0.25">
      <c r="A419" t="s">
        <v>1231</v>
      </c>
      <c r="B419" t="s">
        <v>543</v>
      </c>
      <c r="C419" t="s">
        <v>922</v>
      </c>
      <c r="D419" t="s">
        <v>1178</v>
      </c>
      <c r="E419" s="31">
        <v>73.510869565217391</v>
      </c>
      <c r="F419" s="31">
        <v>3.2543974567499632</v>
      </c>
      <c r="G419" s="31">
        <v>3.1425417714032235</v>
      </c>
      <c r="H419" s="31">
        <v>0.68803341712257871</v>
      </c>
      <c r="I419" s="31">
        <v>0.5761777317758392</v>
      </c>
      <c r="J419" s="31">
        <v>239.23358695652175</v>
      </c>
      <c r="K419" s="31">
        <v>231.01097826086956</v>
      </c>
      <c r="L419" s="31">
        <v>50.577934782608693</v>
      </c>
      <c r="M419" s="31">
        <v>42.355326086956524</v>
      </c>
      <c r="N419" s="31">
        <v>4.6791304347826088</v>
      </c>
      <c r="O419" s="31">
        <v>3.5434782608695654</v>
      </c>
      <c r="P419" s="31">
        <v>24.617717391304343</v>
      </c>
      <c r="Q419" s="31">
        <v>24.617717391304343</v>
      </c>
      <c r="R419" s="31">
        <v>0</v>
      </c>
      <c r="S419" s="31">
        <v>164.03793478260872</v>
      </c>
      <c r="T419" s="31">
        <v>159.67097826086959</v>
      </c>
      <c r="U419" s="31">
        <v>0</v>
      </c>
      <c r="V419" s="31">
        <v>4.3669565217391311</v>
      </c>
      <c r="W419" s="31">
        <v>75.571739130434793</v>
      </c>
      <c r="X419" s="31">
        <v>18.352173913043483</v>
      </c>
      <c r="Y419" s="31">
        <v>4.6791304347826088</v>
      </c>
      <c r="Z419" s="31">
        <v>0</v>
      </c>
      <c r="AA419" s="31">
        <v>11.749782608695652</v>
      </c>
      <c r="AB419" s="31">
        <v>0</v>
      </c>
      <c r="AC419" s="31">
        <v>40.021630434782608</v>
      </c>
      <c r="AD419" s="31">
        <v>0</v>
      </c>
      <c r="AE419" s="31">
        <v>0.76902173913043481</v>
      </c>
      <c r="AF419" t="s">
        <v>114</v>
      </c>
      <c r="AG419" s="32">
        <v>7</v>
      </c>
      <c r="AH419"/>
    </row>
    <row r="420" spans="1:34" x14ac:dyDescent="0.25">
      <c r="A420" t="s">
        <v>1231</v>
      </c>
      <c r="B420" t="s">
        <v>634</v>
      </c>
      <c r="C420" t="s">
        <v>1040</v>
      </c>
      <c r="D420" t="s">
        <v>1167</v>
      </c>
      <c r="E420" s="31">
        <v>35.565217391304351</v>
      </c>
      <c r="F420" s="31">
        <v>3.3866136919315397</v>
      </c>
      <c r="G420" s="31">
        <v>3.2766656479217602</v>
      </c>
      <c r="H420" s="31">
        <v>0.82732273838630788</v>
      </c>
      <c r="I420" s="31">
        <v>0.7930929095354522</v>
      </c>
      <c r="J420" s="31">
        <v>120.44565217391303</v>
      </c>
      <c r="K420" s="31">
        <v>116.53532608695653</v>
      </c>
      <c r="L420" s="31">
        <v>29.423913043478258</v>
      </c>
      <c r="M420" s="31">
        <v>28.206521739130434</v>
      </c>
      <c r="N420" s="31">
        <v>0</v>
      </c>
      <c r="O420" s="31">
        <v>1.2173913043478262</v>
      </c>
      <c r="P420" s="31">
        <v>5.4184782608695654</v>
      </c>
      <c r="Q420" s="31">
        <v>2.7255434782608696</v>
      </c>
      <c r="R420" s="31">
        <v>2.6929347826086958</v>
      </c>
      <c r="S420" s="31">
        <v>85.603260869565219</v>
      </c>
      <c r="T420" s="31">
        <v>81.266304347826093</v>
      </c>
      <c r="U420" s="31">
        <v>0</v>
      </c>
      <c r="V420" s="31">
        <v>4.3369565217391308</v>
      </c>
      <c r="W420" s="31">
        <v>29.679347826086957</v>
      </c>
      <c r="X420" s="31">
        <v>0</v>
      </c>
      <c r="Y420" s="31">
        <v>0</v>
      </c>
      <c r="Z420" s="31">
        <v>0</v>
      </c>
      <c r="AA420" s="31">
        <v>0</v>
      </c>
      <c r="AB420" s="31">
        <v>0</v>
      </c>
      <c r="AC420" s="31">
        <v>29.679347826086957</v>
      </c>
      <c r="AD420" s="31">
        <v>0</v>
      </c>
      <c r="AE420" s="31">
        <v>0</v>
      </c>
      <c r="AF420" t="s">
        <v>206</v>
      </c>
      <c r="AG420" s="32">
        <v>7</v>
      </c>
      <c r="AH420"/>
    </row>
    <row r="421" spans="1:34" x14ac:dyDescent="0.25">
      <c r="A421" t="s">
        <v>1231</v>
      </c>
      <c r="B421" t="s">
        <v>604</v>
      </c>
      <c r="C421" t="s">
        <v>1014</v>
      </c>
      <c r="D421" t="s">
        <v>1189</v>
      </c>
      <c r="E421" s="31">
        <v>30.434782608695652</v>
      </c>
      <c r="F421" s="31">
        <v>4.1341964285714283</v>
      </c>
      <c r="G421" s="31">
        <v>3.7368749999999999</v>
      </c>
      <c r="H421" s="31">
        <v>0.69392857142857145</v>
      </c>
      <c r="I421" s="31">
        <v>0.29660714285714285</v>
      </c>
      <c r="J421" s="31">
        <v>125.82336956521739</v>
      </c>
      <c r="K421" s="31">
        <v>113.73097826086956</v>
      </c>
      <c r="L421" s="31">
        <v>21.119565217391305</v>
      </c>
      <c r="M421" s="31">
        <v>9.0271739130434785</v>
      </c>
      <c r="N421" s="31">
        <v>6.9565217391304346</v>
      </c>
      <c r="O421" s="31">
        <v>5.1358695652173916</v>
      </c>
      <c r="P421" s="31">
        <v>25.013586956521738</v>
      </c>
      <c r="Q421" s="31">
        <v>25.013586956521738</v>
      </c>
      <c r="R421" s="31">
        <v>0</v>
      </c>
      <c r="S421" s="31">
        <v>79.690217391304344</v>
      </c>
      <c r="T421" s="31">
        <v>72.796195652173907</v>
      </c>
      <c r="U421" s="31">
        <v>0.3641304347826087</v>
      </c>
      <c r="V421" s="31">
        <v>6.5298913043478262</v>
      </c>
      <c r="W421" s="31">
        <v>0</v>
      </c>
      <c r="X421" s="31">
        <v>0</v>
      </c>
      <c r="Y421" s="31">
        <v>0</v>
      </c>
      <c r="Z421" s="31">
        <v>0</v>
      </c>
      <c r="AA421" s="31">
        <v>0</v>
      </c>
      <c r="AB421" s="31">
        <v>0</v>
      </c>
      <c r="AC421" s="31">
        <v>0</v>
      </c>
      <c r="AD421" s="31">
        <v>0</v>
      </c>
      <c r="AE421" s="31">
        <v>0</v>
      </c>
      <c r="AF421" t="s">
        <v>176</v>
      </c>
      <c r="AG421" s="32">
        <v>7</v>
      </c>
      <c r="AH421"/>
    </row>
    <row r="422" spans="1:34" x14ac:dyDescent="0.25">
      <c r="A422" t="s">
        <v>1231</v>
      </c>
      <c r="B422" t="s">
        <v>817</v>
      </c>
      <c r="C422" t="s">
        <v>880</v>
      </c>
      <c r="D422" t="s">
        <v>1217</v>
      </c>
      <c r="E422" s="31">
        <v>31.510869565217391</v>
      </c>
      <c r="F422" s="31">
        <v>4.1868506381510855</v>
      </c>
      <c r="G422" s="31">
        <v>3.9432252500862361</v>
      </c>
      <c r="H422" s="31">
        <v>0.47340807174887889</v>
      </c>
      <c r="I422" s="31">
        <v>0.32317695757157638</v>
      </c>
      <c r="J422" s="31">
        <v>131.93130434782606</v>
      </c>
      <c r="K422" s="31">
        <v>124.25445652173912</v>
      </c>
      <c r="L422" s="31">
        <v>14.917499999999999</v>
      </c>
      <c r="M422" s="31">
        <v>10.183586956521738</v>
      </c>
      <c r="N422" s="31">
        <v>0</v>
      </c>
      <c r="O422" s="31">
        <v>4.7339130434782604</v>
      </c>
      <c r="P422" s="31">
        <v>17.971630434782604</v>
      </c>
      <c r="Q422" s="31">
        <v>15.028695652173909</v>
      </c>
      <c r="R422" s="31">
        <v>2.9429347826086958</v>
      </c>
      <c r="S422" s="31">
        <v>99.04217391304347</v>
      </c>
      <c r="T422" s="31">
        <v>70.054239130434766</v>
      </c>
      <c r="U422" s="31">
        <v>0</v>
      </c>
      <c r="V422" s="31">
        <v>28.987934782608701</v>
      </c>
      <c r="W422" s="31">
        <v>2.75</v>
      </c>
      <c r="X422" s="31">
        <v>0</v>
      </c>
      <c r="Y422" s="31">
        <v>0</v>
      </c>
      <c r="Z422" s="31">
        <v>0</v>
      </c>
      <c r="AA422" s="31">
        <v>2.75</v>
      </c>
      <c r="AB422" s="31">
        <v>0</v>
      </c>
      <c r="AC422" s="31">
        <v>0</v>
      </c>
      <c r="AD422" s="31">
        <v>0</v>
      </c>
      <c r="AE422" s="31">
        <v>0</v>
      </c>
      <c r="AF422" t="s">
        <v>391</v>
      </c>
      <c r="AG422" s="32">
        <v>7</v>
      </c>
      <c r="AH422"/>
    </row>
    <row r="423" spans="1:34" x14ac:dyDescent="0.25">
      <c r="A423" t="s">
        <v>1231</v>
      </c>
      <c r="B423" t="s">
        <v>766</v>
      </c>
      <c r="C423" t="s">
        <v>950</v>
      </c>
      <c r="D423" t="s">
        <v>1142</v>
      </c>
      <c r="E423" s="31">
        <v>81.891304347826093</v>
      </c>
      <c r="F423" s="31">
        <v>3.094106716219803</v>
      </c>
      <c r="G423" s="31">
        <v>2.9629346960445977</v>
      </c>
      <c r="H423" s="31">
        <v>0.6929585877355986</v>
      </c>
      <c r="I423" s="31">
        <v>0.63243297053358105</v>
      </c>
      <c r="J423" s="31">
        <v>253.38043478260869</v>
      </c>
      <c r="K423" s="31">
        <v>242.63858695652175</v>
      </c>
      <c r="L423" s="31">
        <v>56.747282608695656</v>
      </c>
      <c r="M423" s="31">
        <v>51.790760869565219</v>
      </c>
      <c r="N423" s="31">
        <v>0</v>
      </c>
      <c r="O423" s="31">
        <v>4.9565217391304346</v>
      </c>
      <c r="P423" s="31">
        <v>23.828804347826086</v>
      </c>
      <c r="Q423" s="31">
        <v>18.043478260869566</v>
      </c>
      <c r="R423" s="31">
        <v>5.7853260869565215</v>
      </c>
      <c r="S423" s="31">
        <v>172.80434782608697</v>
      </c>
      <c r="T423" s="31">
        <v>172.80434782608697</v>
      </c>
      <c r="U423" s="31">
        <v>0</v>
      </c>
      <c r="V423" s="31">
        <v>0</v>
      </c>
      <c r="W423" s="31">
        <v>0</v>
      </c>
      <c r="X423" s="31">
        <v>0</v>
      </c>
      <c r="Y423" s="31">
        <v>0</v>
      </c>
      <c r="Z423" s="31">
        <v>0</v>
      </c>
      <c r="AA423" s="31">
        <v>0</v>
      </c>
      <c r="AB423" s="31">
        <v>0</v>
      </c>
      <c r="AC423" s="31">
        <v>0</v>
      </c>
      <c r="AD423" s="31">
        <v>0</v>
      </c>
      <c r="AE423" s="31">
        <v>0</v>
      </c>
      <c r="AF423" t="s">
        <v>340</v>
      </c>
      <c r="AG423" s="32">
        <v>7</v>
      </c>
      <c r="AH423"/>
    </row>
    <row r="424" spans="1:34" x14ac:dyDescent="0.25">
      <c r="A424" t="s">
        <v>1231</v>
      </c>
      <c r="B424" t="s">
        <v>637</v>
      </c>
      <c r="C424" t="s">
        <v>1005</v>
      </c>
      <c r="D424" t="s">
        <v>1211</v>
      </c>
      <c r="E424" s="31">
        <v>23.184782608695652</v>
      </c>
      <c r="F424" s="31">
        <v>3.0956118143459919</v>
      </c>
      <c r="G424" s="31">
        <v>3.0916268166901077</v>
      </c>
      <c r="H424" s="31">
        <v>0.35618846694796058</v>
      </c>
      <c r="I424" s="31">
        <v>0.35618846694796058</v>
      </c>
      <c r="J424" s="31">
        <v>71.771086956521742</v>
      </c>
      <c r="K424" s="31">
        <v>71.678695652173914</v>
      </c>
      <c r="L424" s="31">
        <v>8.258152173913043</v>
      </c>
      <c r="M424" s="31">
        <v>8.258152173913043</v>
      </c>
      <c r="N424" s="31">
        <v>0</v>
      </c>
      <c r="O424" s="31">
        <v>0</v>
      </c>
      <c r="P424" s="31">
        <v>17.301847826086956</v>
      </c>
      <c r="Q424" s="31">
        <v>17.209456521739131</v>
      </c>
      <c r="R424" s="31">
        <v>9.2391304347826081E-2</v>
      </c>
      <c r="S424" s="31">
        <v>46.21108695652174</v>
      </c>
      <c r="T424" s="31">
        <v>42.820652173913047</v>
      </c>
      <c r="U424" s="31">
        <v>0</v>
      </c>
      <c r="V424" s="31">
        <v>3.390434782608696</v>
      </c>
      <c r="W424" s="31">
        <v>3.6141304347826089</v>
      </c>
      <c r="X424" s="31">
        <v>0</v>
      </c>
      <c r="Y424" s="31">
        <v>0</v>
      </c>
      <c r="Z424" s="31">
        <v>0</v>
      </c>
      <c r="AA424" s="31">
        <v>0</v>
      </c>
      <c r="AB424" s="31">
        <v>0</v>
      </c>
      <c r="AC424" s="31">
        <v>3.6141304347826089</v>
      </c>
      <c r="AD424" s="31">
        <v>0</v>
      </c>
      <c r="AE424" s="31">
        <v>0</v>
      </c>
      <c r="AF424" t="s">
        <v>209</v>
      </c>
      <c r="AG424" s="32">
        <v>7</v>
      </c>
      <c r="AH424"/>
    </row>
    <row r="425" spans="1:34" x14ac:dyDescent="0.25">
      <c r="A425" t="s">
        <v>1231</v>
      </c>
      <c r="B425" t="s">
        <v>681</v>
      </c>
      <c r="C425" t="s">
        <v>853</v>
      </c>
      <c r="D425" t="s">
        <v>1173</v>
      </c>
      <c r="E425" s="31">
        <v>44.967391304347828</v>
      </c>
      <c r="F425" s="31">
        <v>3.2801547014744985</v>
      </c>
      <c r="G425" s="31">
        <v>3.1624969784868262</v>
      </c>
      <c r="H425" s="31">
        <v>0.49885182499395686</v>
      </c>
      <c r="I425" s="31">
        <v>0.38119410200628473</v>
      </c>
      <c r="J425" s="31">
        <v>147.5</v>
      </c>
      <c r="K425" s="31">
        <v>142.20923913043478</v>
      </c>
      <c r="L425" s="31">
        <v>22.432065217391301</v>
      </c>
      <c r="M425" s="31">
        <v>17.141304347826086</v>
      </c>
      <c r="N425" s="31">
        <v>3.2038043478260869</v>
      </c>
      <c r="O425" s="31">
        <v>2.0869565217391304</v>
      </c>
      <c r="P425" s="31">
        <v>27.160326086956523</v>
      </c>
      <c r="Q425" s="31">
        <v>27.160326086956523</v>
      </c>
      <c r="R425" s="31">
        <v>0</v>
      </c>
      <c r="S425" s="31">
        <v>97.907608695652172</v>
      </c>
      <c r="T425" s="31">
        <v>97.907608695652172</v>
      </c>
      <c r="U425" s="31">
        <v>0</v>
      </c>
      <c r="V425" s="31">
        <v>0</v>
      </c>
      <c r="W425" s="31">
        <v>65.986413043478265</v>
      </c>
      <c r="X425" s="31">
        <v>1.4048913043478262</v>
      </c>
      <c r="Y425" s="31">
        <v>3.2038043478260869</v>
      </c>
      <c r="Z425" s="31">
        <v>0</v>
      </c>
      <c r="AA425" s="31">
        <v>5.7907608695652177</v>
      </c>
      <c r="AB425" s="31">
        <v>0</v>
      </c>
      <c r="AC425" s="31">
        <v>55.586956521739133</v>
      </c>
      <c r="AD425" s="31">
        <v>0</v>
      </c>
      <c r="AE425" s="31">
        <v>0</v>
      </c>
      <c r="AF425" t="s">
        <v>253</v>
      </c>
      <c r="AG425" s="32">
        <v>7</v>
      </c>
      <c r="AH425"/>
    </row>
    <row r="426" spans="1:34" x14ac:dyDescent="0.25">
      <c r="A426" t="s">
        <v>1231</v>
      </c>
      <c r="B426" t="s">
        <v>683</v>
      </c>
      <c r="C426" t="s">
        <v>1066</v>
      </c>
      <c r="D426" t="s">
        <v>1218</v>
      </c>
      <c r="E426" s="31">
        <v>86.739130434782609</v>
      </c>
      <c r="F426" s="31">
        <v>3.6421365914786969</v>
      </c>
      <c r="G426" s="31">
        <v>3.282236842105263</v>
      </c>
      <c r="H426" s="31">
        <v>0.78715538847117805</v>
      </c>
      <c r="I426" s="31">
        <v>0.46353383458646619</v>
      </c>
      <c r="J426" s="31">
        <v>315.91576086956525</v>
      </c>
      <c r="K426" s="31">
        <v>284.69836956521738</v>
      </c>
      <c r="L426" s="31">
        <v>68.277173913043484</v>
      </c>
      <c r="M426" s="31">
        <v>40.206521739130437</v>
      </c>
      <c r="N426" s="31">
        <v>22.668478260869566</v>
      </c>
      <c r="O426" s="31">
        <v>5.4021739130434785</v>
      </c>
      <c r="P426" s="31">
        <v>46.1875</v>
      </c>
      <c r="Q426" s="31">
        <v>43.040760869565219</v>
      </c>
      <c r="R426" s="31">
        <v>3.1467391304347827</v>
      </c>
      <c r="S426" s="31">
        <v>201.45108695652175</v>
      </c>
      <c r="T426" s="31">
        <v>165.07608695652175</v>
      </c>
      <c r="U426" s="31">
        <v>0</v>
      </c>
      <c r="V426" s="31">
        <v>36.375</v>
      </c>
      <c r="W426" s="31">
        <v>18.423913043478262</v>
      </c>
      <c r="X426" s="31">
        <v>2.4836956521739131</v>
      </c>
      <c r="Y426" s="31">
        <v>2.3043478260869565</v>
      </c>
      <c r="Z426" s="31">
        <v>1.8179347826086956</v>
      </c>
      <c r="AA426" s="31">
        <v>5.7744565217391308</v>
      </c>
      <c r="AB426" s="31">
        <v>0</v>
      </c>
      <c r="AC426" s="31">
        <v>0</v>
      </c>
      <c r="AD426" s="31">
        <v>0</v>
      </c>
      <c r="AE426" s="31">
        <v>6.0434782608695654</v>
      </c>
      <c r="AF426" t="s">
        <v>255</v>
      </c>
      <c r="AG426" s="32">
        <v>7</v>
      </c>
      <c r="AH426"/>
    </row>
    <row r="427" spans="1:34" x14ac:dyDescent="0.25">
      <c r="A427" t="s">
        <v>1231</v>
      </c>
      <c r="B427" t="s">
        <v>584</v>
      </c>
      <c r="C427" t="s">
        <v>1002</v>
      </c>
      <c r="D427" t="s">
        <v>1210</v>
      </c>
      <c r="E427" s="31">
        <v>31</v>
      </c>
      <c r="F427" s="31">
        <v>2.829421458625526</v>
      </c>
      <c r="G427" s="31">
        <v>2.42164446002805</v>
      </c>
      <c r="H427" s="31">
        <v>0.90185483870967731</v>
      </c>
      <c r="I427" s="31">
        <v>0.49407784011220174</v>
      </c>
      <c r="J427" s="31">
        <v>87.712065217391299</v>
      </c>
      <c r="K427" s="31">
        <v>75.070978260869552</v>
      </c>
      <c r="L427" s="31">
        <v>27.957499999999996</v>
      </c>
      <c r="M427" s="31">
        <v>15.316413043478255</v>
      </c>
      <c r="N427" s="31">
        <v>5.4671739130434789</v>
      </c>
      <c r="O427" s="31">
        <v>7.1739130434782608</v>
      </c>
      <c r="P427" s="31">
        <v>7.4756521739130433</v>
      </c>
      <c r="Q427" s="31">
        <v>7.4756521739130433</v>
      </c>
      <c r="R427" s="31">
        <v>0</v>
      </c>
      <c r="S427" s="31">
        <v>52.278913043478255</v>
      </c>
      <c r="T427" s="31">
        <v>49.271956521739128</v>
      </c>
      <c r="U427" s="31">
        <v>3.0069565217391303</v>
      </c>
      <c r="V427" s="31">
        <v>0</v>
      </c>
      <c r="W427" s="31">
        <v>9.5434782608695645</v>
      </c>
      <c r="X427" s="31">
        <v>0</v>
      </c>
      <c r="Y427" s="31">
        <v>0</v>
      </c>
      <c r="Z427" s="31">
        <v>0</v>
      </c>
      <c r="AA427" s="31">
        <v>0.34782608695652173</v>
      </c>
      <c r="AB427" s="31">
        <v>0</v>
      </c>
      <c r="AC427" s="31">
        <v>9.195652173913043</v>
      </c>
      <c r="AD427" s="31">
        <v>0</v>
      </c>
      <c r="AE427" s="31">
        <v>0</v>
      </c>
      <c r="AF427" t="s">
        <v>156</v>
      </c>
      <c r="AG427" s="32">
        <v>7</v>
      </c>
      <c r="AH427"/>
    </row>
    <row r="428" spans="1:34" x14ac:dyDescent="0.25">
      <c r="AH428"/>
    </row>
    <row r="429" spans="1:34" x14ac:dyDescent="0.25">
      <c r="W429" s="31"/>
      <c r="AH429"/>
    </row>
    <row r="430" spans="1:34" x14ac:dyDescent="0.25">
      <c r="AH430"/>
    </row>
    <row r="431" spans="1:34" x14ac:dyDescent="0.25">
      <c r="AH431"/>
    </row>
    <row r="432" spans="1:34" x14ac:dyDescent="0.25">
      <c r="AH432"/>
    </row>
    <row r="439" spans="34:34" x14ac:dyDescent="0.25">
      <c r="AH439"/>
    </row>
  </sheetData>
  <pageMargins left="0.7" right="0.7" top="0.75" bottom="0.75" header="0.3" footer="0.3"/>
  <pageSetup orientation="portrait" horizontalDpi="1200" verticalDpi="1200" r:id="rId1"/>
  <ignoredErrors>
    <ignoredError sqref="AF2:AF427"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440"/>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1270</v>
      </c>
      <c r="B1" s="1" t="s">
        <v>1337</v>
      </c>
      <c r="C1" s="1" t="s">
        <v>1273</v>
      </c>
      <c r="D1" s="1" t="s">
        <v>1272</v>
      </c>
      <c r="E1" s="1" t="s">
        <v>1274</v>
      </c>
      <c r="F1" s="1" t="s">
        <v>1317</v>
      </c>
      <c r="G1" s="1" t="s">
        <v>1340</v>
      </c>
      <c r="H1" s="35" t="s">
        <v>1342</v>
      </c>
      <c r="I1" s="1" t="s">
        <v>1318</v>
      </c>
      <c r="J1" s="1" t="s">
        <v>1343</v>
      </c>
      <c r="K1" s="35" t="s">
        <v>1344</v>
      </c>
      <c r="L1" s="1" t="s">
        <v>1320</v>
      </c>
      <c r="M1" s="1" t="s">
        <v>1330</v>
      </c>
      <c r="N1" s="35" t="s">
        <v>1345</v>
      </c>
      <c r="O1" s="1" t="s">
        <v>1321</v>
      </c>
      <c r="P1" s="1" t="s">
        <v>1329</v>
      </c>
      <c r="Q1" s="35" t="s">
        <v>1346</v>
      </c>
      <c r="R1" s="1" t="s">
        <v>1322</v>
      </c>
      <c r="S1" s="1" t="s">
        <v>1331</v>
      </c>
      <c r="T1" s="35" t="s">
        <v>1347</v>
      </c>
      <c r="U1" s="1" t="s">
        <v>1328</v>
      </c>
      <c r="V1" s="1" t="s">
        <v>1341</v>
      </c>
      <c r="W1" s="35" t="s">
        <v>1348</v>
      </c>
      <c r="X1" s="1" t="s">
        <v>1323</v>
      </c>
      <c r="Y1" s="1" t="s">
        <v>1332</v>
      </c>
      <c r="Z1" s="35" t="s">
        <v>1349</v>
      </c>
      <c r="AA1" s="1" t="s">
        <v>1324</v>
      </c>
      <c r="AB1" s="1" t="s">
        <v>1333</v>
      </c>
      <c r="AC1" s="35" t="s">
        <v>1350</v>
      </c>
      <c r="AD1" s="1" t="s">
        <v>1325</v>
      </c>
      <c r="AE1" s="1" t="s">
        <v>1334</v>
      </c>
      <c r="AF1" s="35" t="s">
        <v>1351</v>
      </c>
      <c r="AG1" s="1" t="s">
        <v>1326</v>
      </c>
      <c r="AH1" s="1" t="s">
        <v>1335</v>
      </c>
      <c r="AI1" s="35" t="s">
        <v>1352</v>
      </c>
      <c r="AJ1" s="1" t="s">
        <v>1271</v>
      </c>
      <c r="AK1" s="38" t="s">
        <v>1282</v>
      </c>
    </row>
    <row r="2" spans="1:46" x14ac:dyDescent="0.25">
      <c r="A2" t="s">
        <v>1231</v>
      </c>
      <c r="B2" t="s">
        <v>466</v>
      </c>
      <c r="C2" t="s">
        <v>928</v>
      </c>
      <c r="D2" t="s">
        <v>1183</v>
      </c>
      <c r="E2" s="31">
        <v>68.391304347826093</v>
      </c>
      <c r="F2" s="31">
        <v>242.85076086956519</v>
      </c>
      <c r="G2" s="31">
        <v>66.33858695652178</v>
      </c>
      <c r="H2" s="36">
        <v>0.27316606593689918</v>
      </c>
      <c r="I2" s="31">
        <v>39.679782608695646</v>
      </c>
      <c r="J2" s="31">
        <v>2.0835869565217391</v>
      </c>
      <c r="K2" s="36">
        <v>5.2510039610578166E-2</v>
      </c>
      <c r="L2" s="31">
        <v>28.217826086956521</v>
      </c>
      <c r="M2" s="31">
        <v>1.7520652173913043</v>
      </c>
      <c r="N2" s="36">
        <v>6.2090722793177303E-2</v>
      </c>
      <c r="O2" s="31">
        <v>0.33152173913043476</v>
      </c>
      <c r="P2" s="31">
        <v>0.33152173913043476</v>
      </c>
      <c r="Q2" s="36">
        <v>1</v>
      </c>
      <c r="R2" s="31">
        <v>11.130434782608695</v>
      </c>
      <c r="S2" s="31">
        <v>0</v>
      </c>
      <c r="T2" s="36">
        <v>0</v>
      </c>
      <c r="U2" s="31">
        <v>37.431739130434792</v>
      </c>
      <c r="V2" s="31">
        <v>3.3978260869565218</v>
      </c>
      <c r="W2" s="36">
        <v>9.0773930516999043E-2</v>
      </c>
      <c r="X2" s="31">
        <v>0</v>
      </c>
      <c r="Y2" s="31">
        <v>0</v>
      </c>
      <c r="Z2" s="36" t="s">
        <v>1413</v>
      </c>
      <c r="AA2" s="31">
        <v>134.28249999999997</v>
      </c>
      <c r="AB2" s="31">
        <v>60.857173913043518</v>
      </c>
      <c r="AC2" s="36">
        <v>0.45320256856286956</v>
      </c>
      <c r="AD2" s="31">
        <v>0</v>
      </c>
      <c r="AE2" s="31">
        <v>0</v>
      </c>
      <c r="AF2" s="36" t="s">
        <v>1413</v>
      </c>
      <c r="AG2" s="31">
        <v>31.456739130434777</v>
      </c>
      <c r="AH2" s="31">
        <v>0</v>
      </c>
      <c r="AI2" s="36">
        <v>0</v>
      </c>
      <c r="AJ2" t="s">
        <v>36</v>
      </c>
      <c r="AK2" s="37">
        <v>7</v>
      </c>
      <c r="AT2"/>
    </row>
    <row r="3" spans="1:46" x14ac:dyDescent="0.25">
      <c r="A3" t="s">
        <v>1231</v>
      </c>
      <c r="B3" t="s">
        <v>599</v>
      </c>
      <c r="C3" t="s">
        <v>995</v>
      </c>
      <c r="D3" t="s">
        <v>1207</v>
      </c>
      <c r="E3" s="31">
        <v>32.608695652173914</v>
      </c>
      <c r="F3" s="31">
        <v>116.485</v>
      </c>
      <c r="G3" s="31">
        <v>6.6494565217391308</v>
      </c>
      <c r="H3" s="36">
        <v>5.7084229915775685E-2</v>
      </c>
      <c r="I3" s="31">
        <v>20.448369565217391</v>
      </c>
      <c r="J3" s="31">
        <v>0</v>
      </c>
      <c r="K3" s="36">
        <v>0</v>
      </c>
      <c r="L3" s="31">
        <v>15.641304347826088</v>
      </c>
      <c r="M3" s="31">
        <v>0</v>
      </c>
      <c r="N3" s="36">
        <v>0</v>
      </c>
      <c r="O3" s="31">
        <v>4.8070652173913047</v>
      </c>
      <c r="P3" s="31">
        <v>0</v>
      </c>
      <c r="Q3" s="36">
        <v>0</v>
      </c>
      <c r="R3" s="31">
        <v>0</v>
      </c>
      <c r="S3" s="31">
        <v>0</v>
      </c>
      <c r="T3" s="36" t="s">
        <v>1413</v>
      </c>
      <c r="U3" s="31">
        <v>13.260543478260869</v>
      </c>
      <c r="V3" s="31">
        <v>0</v>
      </c>
      <c r="W3" s="36">
        <v>0</v>
      </c>
      <c r="X3" s="31">
        <v>0</v>
      </c>
      <c r="Y3" s="31">
        <v>0</v>
      </c>
      <c r="Z3" s="36" t="s">
        <v>1413</v>
      </c>
      <c r="AA3" s="31">
        <v>64.904891304347828</v>
      </c>
      <c r="AB3" s="31">
        <v>6.6494565217391308</v>
      </c>
      <c r="AC3" s="36">
        <v>0.10244923592212686</v>
      </c>
      <c r="AD3" s="31">
        <v>2.6684782608695654</v>
      </c>
      <c r="AE3" s="31">
        <v>0</v>
      </c>
      <c r="AF3" s="36">
        <v>0</v>
      </c>
      <c r="AG3" s="31">
        <v>15.202717391304347</v>
      </c>
      <c r="AH3" s="31">
        <v>0</v>
      </c>
      <c r="AI3" s="36">
        <v>0</v>
      </c>
      <c r="AJ3" t="s">
        <v>171</v>
      </c>
      <c r="AK3" s="37">
        <v>7</v>
      </c>
      <c r="AT3"/>
    </row>
    <row r="4" spans="1:46" x14ac:dyDescent="0.25">
      <c r="A4" t="s">
        <v>1231</v>
      </c>
      <c r="B4" t="s">
        <v>571</v>
      </c>
      <c r="C4" t="s">
        <v>995</v>
      </c>
      <c r="D4" t="s">
        <v>1207</v>
      </c>
      <c r="E4" s="31">
        <v>38.021739130434781</v>
      </c>
      <c r="F4" s="31">
        <v>122.77717391304348</v>
      </c>
      <c r="G4" s="31">
        <v>15.978260869565217</v>
      </c>
      <c r="H4" s="36">
        <v>0.13014032136691603</v>
      </c>
      <c r="I4" s="31">
        <v>30.570652173913047</v>
      </c>
      <c r="J4" s="31">
        <v>0</v>
      </c>
      <c r="K4" s="36">
        <v>0</v>
      </c>
      <c r="L4" s="31">
        <v>22.785326086956523</v>
      </c>
      <c r="M4" s="31">
        <v>0</v>
      </c>
      <c r="N4" s="36">
        <v>0</v>
      </c>
      <c r="O4" s="31">
        <v>1.361413043478261</v>
      </c>
      <c r="P4" s="31">
        <v>0</v>
      </c>
      <c r="Q4" s="36">
        <v>0</v>
      </c>
      <c r="R4" s="31">
        <v>6.4239130434782608</v>
      </c>
      <c r="S4" s="31">
        <v>0</v>
      </c>
      <c r="T4" s="36">
        <v>0</v>
      </c>
      <c r="U4" s="31">
        <v>11.157608695652174</v>
      </c>
      <c r="V4" s="31">
        <v>0</v>
      </c>
      <c r="W4" s="36">
        <v>0</v>
      </c>
      <c r="X4" s="31">
        <v>0</v>
      </c>
      <c r="Y4" s="31">
        <v>0</v>
      </c>
      <c r="Z4" s="36" t="s">
        <v>1413</v>
      </c>
      <c r="AA4" s="31">
        <v>67.203804347826093</v>
      </c>
      <c r="AB4" s="31">
        <v>15.978260869565217</v>
      </c>
      <c r="AC4" s="36">
        <v>0.23775827908293232</v>
      </c>
      <c r="AD4" s="31">
        <v>6.5923913043478262</v>
      </c>
      <c r="AE4" s="31">
        <v>0</v>
      </c>
      <c r="AF4" s="36">
        <v>0</v>
      </c>
      <c r="AG4" s="31">
        <v>7.2527173913043477</v>
      </c>
      <c r="AH4" s="31">
        <v>0</v>
      </c>
      <c r="AI4" s="36">
        <v>0</v>
      </c>
      <c r="AJ4" t="s">
        <v>142</v>
      </c>
      <c r="AK4" s="37">
        <v>7</v>
      </c>
      <c r="AT4"/>
    </row>
    <row r="5" spans="1:46" x14ac:dyDescent="0.25">
      <c r="A5" t="s">
        <v>1231</v>
      </c>
      <c r="B5" t="s">
        <v>654</v>
      </c>
      <c r="C5" t="s">
        <v>876</v>
      </c>
      <c r="D5" t="s">
        <v>1216</v>
      </c>
      <c r="E5" s="31">
        <v>37.380434782608695</v>
      </c>
      <c r="F5" s="31">
        <v>137.8266304347826</v>
      </c>
      <c r="G5" s="31">
        <v>0</v>
      </c>
      <c r="H5" s="36">
        <v>0</v>
      </c>
      <c r="I5" s="31">
        <v>21.825869565217392</v>
      </c>
      <c r="J5" s="31">
        <v>0</v>
      </c>
      <c r="K5" s="36">
        <v>0</v>
      </c>
      <c r="L5" s="31">
        <v>11.820869565217393</v>
      </c>
      <c r="M5" s="31">
        <v>0</v>
      </c>
      <c r="N5" s="36">
        <v>0</v>
      </c>
      <c r="O5" s="31">
        <v>4.7006521739130438</v>
      </c>
      <c r="P5" s="31">
        <v>0</v>
      </c>
      <c r="Q5" s="36">
        <v>0</v>
      </c>
      <c r="R5" s="31">
        <v>5.3043478260869561</v>
      </c>
      <c r="S5" s="31">
        <v>0</v>
      </c>
      <c r="T5" s="36">
        <v>0</v>
      </c>
      <c r="U5" s="31">
        <v>34.210652173913033</v>
      </c>
      <c r="V5" s="31">
        <v>0</v>
      </c>
      <c r="W5" s="36">
        <v>0</v>
      </c>
      <c r="X5" s="31">
        <v>0</v>
      </c>
      <c r="Y5" s="31">
        <v>0</v>
      </c>
      <c r="Z5" s="36" t="s">
        <v>1413</v>
      </c>
      <c r="AA5" s="31">
        <v>76.995000000000005</v>
      </c>
      <c r="AB5" s="31">
        <v>0</v>
      </c>
      <c r="AC5" s="36">
        <v>0</v>
      </c>
      <c r="AD5" s="31">
        <v>0</v>
      </c>
      <c r="AE5" s="31">
        <v>0</v>
      </c>
      <c r="AF5" s="36" t="s">
        <v>1413</v>
      </c>
      <c r="AG5" s="31">
        <v>4.795108695652174</v>
      </c>
      <c r="AH5" s="31">
        <v>0</v>
      </c>
      <c r="AI5" s="36">
        <v>0</v>
      </c>
      <c r="AJ5" t="s">
        <v>226</v>
      </c>
      <c r="AK5" s="37">
        <v>7</v>
      </c>
      <c r="AT5"/>
    </row>
    <row r="6" spans="1:46" x14ac:dyDescent="0.25">
      <c r="A6" t="s">
        <v>1231</v>
      </c>
      <c r="B6" t="s">
        <v>666</v>
      </c>
      <c r="C6" t="s">
        <v>1060</v>
      </c>
      <c r="D6" t="s">
        <v>1210</v>
      </c>
      <c r="E6" s="31">
        <v>60.967391304347828</v>
      </c>
      <c r="F6" s="31">
        <v>160.49336956521736</v>
      </c>
      <c r="G6" s="31">
        <v>5.8722826086956523</v>
      </c>
      <c r="H6" s="36">
        <v>3.6588942113957038E-2</v>
      </c>
      <c r="I6" s="31">
        <v>35.297282608695653</v>
      </c>
      <c r="J6" s="31">
        <v>5.1630434782608696E-2</v>
      </c>
      <c r="K6" s="36">
        <v>1.4627311500146273E-3</v>
      </c>
      <c r="L6" s="31">
        <v>18.984239130434791</v>
      </c>
      <c r="M6" s="31">
        <v>5.1630434782608696E-2</v>
      </c>
      <c r="N6" s="36">
        <v>2.7196473046863807E-3</v>
      </c>
      <c r="O6" s="31">
        <v>10.74782608695652</v>
      </c>
      <c r="P6" s="31">
        <v>0</v>
      </c>
      <c r="Q6" s="36">
        <v>0</v>
      </c>
      <c r="R6" s="31">
        <v>5.5652173913043477</v>
      </c>
      <c r="S6" s="31">
        <v>0</v>
      </c>
      <c r="T6" s="36">
        <v>0</v>
      </c>
      <c r="U6" s="31">
        <v>21.997608695652172</v>
      </c>
      <c r="V6" s="31">
        <v>1.611413043478261</v>
      </c>
      <c r="W6" s="36">
        <v>7.325400982320214E-2</v>
      </c>
      <c r="X6" s="31">
        <v>0</v>
      </c>
      <c r="Y6" s="31">
        <v>0</v>
      </c>
      <c r="Z6" s="36" t="s">
        <v>1413</v>
      </c>
      <c r="AA6" s="31">
        <v>93.710652173913019</v>
      </c>
      <c r="AB6" s="31">
        <v>4.2092391304347823</v>
      </c>
      <c r="AC6" s="36">
        <v>4.4917403014366621E-2</v>
      </c>
      <c r="AD6" s="31">
        <v>0</v>
      </c>
      <c r="AE6" s="31">
        <v>0</v>
      </c>
      <c r="AF6" s="36" t="s">
        <v>1413</v>
      </c>
      <c r="AG6" s="31">
        <v>9.4878260869565203</v>
      </c>
      <c r="AH6" s="31">
        <v>0</v>
      </c>
      <c r="AI6" s="36">
        <v>0</v>
      </c>
      <c r="AJ6" t="s">
        <v>238</v>
      </c>
      <c r="AK6" s="37">
        <v>7</v>
      </c>
      <c r="AT6"/>
    </row>
    <row r="7" spans="1:46" x14ac:dyDescent="0.25">
      <c r="A7" t="s">
        <v>1231</v>
      </c>
      <c r="B7" t="s">
        <v>757</v>
      </c>
      <c r="C7" t="s">
        <v>1096</v>
      </c>
      <c r="D7" t="s">
        <v>1136</v>
      </c>
      <c r="E7" s="31">
        <v>28.782608695652176</v>
      </c>
      <c r="F7" s="31">
        <v>98.891847826086945</v>
      </c>
      <c r="G7" s="31">
        <v>10.222826086956522</v>
      </c>
      <c r="H7" s="36">
        <v>0.10337379988019411</v>
      </c>
      <c r="I7" s="31">
        <v>18.145434782608692</v>
      </c>
      <c r="J7" s="31">
        <v>2.8505434782608696</v>
      </c>
      <c r="K7" s="36">
        <v>0.15709425056008822</v>
      </c>
      <c r="L7" s="31">
        <v>12.529130434782607</v>
      </c>
      <c r="M7" s="31">
        <v>2.8505434782608696</v>
      </c>
      <c r="N7" s="36">
        <v>0.22751327341499814</v>
      </c>
      <c r="O7" s="31">
        <v>0.22500000000000001</v>
      </c>
      <c r="P7" s="31">
        <v>0</v>
      </c>
      <c r="Q7" s="36">
        <v>0</v>
      </c>
      <c r="R7" s="31">
        <v>5.3913043478260869</v>
      </c>
      <c r="S7" s="31">
        <v>0</v>
      </c>
      <c r="T7" s="36">
        <v>0</v>
      </c>
      <c r="U7" s="31">
        <v>14.725760869565223</v>
      </c>
      <c r="V7" s="31">
        <v>0.44021739130434784</v>
      </c>
      <c r="W7" s="36">
        <v>2.9894373214641591E-2</v>
      </c>
      <c r="X7" s="31">
        <v>0</v>
      </c>
      <c r="Y7" s="31">
        <v>0</v>
      </c>
      <c r="Z7" s="36" t="s">
        <v>1413</v>
      </c>
      <c r="AA7" s="31">
        <v>54.11</v>
      </c>
      <c r="AB7" s="31">
        <v>6.9320652173913047</v>
      </c>
      <c r="AC7" s="36">
        <v>0.12811061203827953</v>
      </c>
      <c r="AD7" s="31">
        <v>0</v>
      </c>
      <c r="AE7" s="31">
        <v>0</v>
      </c>
      <c r="AF7" s="36" t="s">
        <v>1413</v>
      </c>
      <c r="AG7" s="31">
        <v>11.910652173913043</v>
      </c>
      <c r="AH7" s="31">
        <v>0</v>
      </c>
      <c r="AI7" s="36">
        <v>0</v>
      </c>
      <c r="AJ7" t="s">
        <v>331</v>
      </c>
      <c r="AK7" s="37">
        <v>7</v>
      </c>
      <c r="AT7"/>
    </row>
    <row r="8" spans="1:46" x14ac:dyDescent="0.25">
      <c r="A8" t="s">
        <v>1231</v>
      </c>
      <c r="B8" t="s">
        <v>658</v>
      </c>
      <c r="C8" t="s">
        <v>1054</v>
      </c>
      <c r="D8" t="s">
        <v>1186</v>
      </c>
      <c r="E8" s="31">
        <v>21.195652173913043</v>
      </c>
      <c r="F8" s="31">
        <v>74.044021739130429</v>
      </c>
      <c r="G8" s="31">
        <v>3.0923913043478262</v>
      </c>
      <c r="H8" s="36">
        <v>4.1764226627813955E-2</v>
      </c>
      <c r="I8" s="31">
        <v>25.762500000000003</v>
      </c>
      <c r="J8" s="31">
        <v>8.4239130434782608E-2</v>
      </c>
      <c r="K8" s="36">
        <v>3.2698352424952002E-3</v>
      </c>
      <c r="L8" s="31">
        <v>17.087282608695656</v>
      </c>
      <c r="M8" s="31">
        <v>8.4239130434782608E-2</v>
      </c>
      <c r="N8" s="36">
        <v>4.9299313626330271E-3</v>
      </c>
      <c r="O8" s="31">
        <v>2.2116304347826086</v>
      </c>
      <c r="P8" s="31">
        <v>0</v>
      </c>
      <c r="Q8" s="36">
        <v>0</v>
      </c>
      <c r="R8" s="31">
        <v>6.4635869565217385</v>
      </c>
      <c r="S8" s="31">
        <v>0</v>
      </c>
      <c r="T8" s="36">
        <v>0</v>
      </c>
      <c r="U8" s="31">
        <v>5.4793478260869568</v>
      </c>
      <c r="V8" s="31">
        <v>0</v>
      </c>
      <c r="W8" s="36">
        <v>0</v>
      </c>
      <c r="X8" s="31">
        <v>0</v>
      </c>
      <c r="Y8" s="31">
        <v>0</v>
      </c>
      <c r="Z8" s="36" t="s">
        <v>1413</v>
      </c>
      <c r="AA8" s="31">
        <v>42.802173913043468</v>
      </c>
      <c r="AB8" s="31">
        <v>3.0081521739130435</v>
      </c>
      <c r="AC8" s="36">
        <v>7.0280359591650174E-2</v>
      </c>
      <c r="AD8" s="31">
        <v>0</v>
      </c>
      <c r="AE8" s="31">
        <v>0</v>
      </c>
      <c r="AF8" s="36" t="s">
        <v>1413</v>
      </c>
      <c r="AG8" s="31">
        <v>0</v>
      </c>
      <c r="AH8" s="31">
        <v>0</v>
      </c>
      <c r="AI8" s="36" t="s">
        <v>1413</v>
      </c>
      <c r="AJ8" t="s">
        <v>230</v>
      </c>
      <c r="AK8" s="37">
        <v>7</v>
      </c>
      <c r="AT8"/>
    </row>
    <row r="9" spans="1:46" x14ac:dyDescent="0.25">
      <c r="A9" t="s">
        <v>1231</v>
      </c>
      <c r="B9" t="s">
        <v>695</v>
      </c>
      <c r="C9" t="s">
        <v>957</v>
      </c>
      <c r="D9" t="s">
        <v>1147</v>
      </c>
      <c r="E9" s="31">
        <v>37.347826086956523</v>
      </c>
      <c r="F9" s="31">
        <v>125.31054347826088</v>
      </c>
      <c r="G9" s="31">
        <v>22.779891304347824</v>
      </c>
      <c r="H9" s="36">
        <v>0.18178750703686578</v>
      </c>
      <c r="I9" s="31">
        <v>18.724782608695651</v>
      </c>
      <c r="J9" s="31">
        <v>0</v>
      </c>
      <c r="K9" s="36">
        <v>0</v>
      </c>
      <c r="L9" s="31">
        <v>6.6147826086956529</v>
      </c>
      <c r="M9" s="31">
        <v>0</v>
      </c>
      <c r="N9" s="36">
        <v>0</v>
      </c>
      <c r="O9" s="31">
        <v>7.066521739130434</v>
      </c>
      <c r="P9" s="31">
        <v>0</v>
      </c>
      <c r="Q9" s="36">
        <v>0</v>
      </c>
      <c r="R9" s="31">
        <v>5.0434782608695654</v>
      </c>
      <c r="S9" s="31">
        <v>0</v>
      </c>
      <c r="T9" s="36">
        <v>0</v>
      </c>
      <c r="U9" s="31">
        <v>29.970326086956526</v>
      </c>
      <c r="V9" s="31">
        <v>0.77173913043478259</v>
      </c>
      <c r="W9" s="36">
        <v>2.5750107896578858E-2</v>
      </c>
      <c r="X9" s="31">
        <v>0</v>
      </c>
      <c r="Y9" s="31">
        <v>0</v>
      </c>
      <c r="Z9" s="36" t="s">
        <v>1413</v>
      </c>
      <c r="AA9" s="31">
        <v>76.615434782608702</v>
      </c>
      <c r="AB9" s="31">
        <v>22.008152173913043</v>
      </c>
      <c r="AC9" s="36">
        <v>0.28725481016142163</v>
      </c>
      <c r="AD9" s="31">
        <v>0</v>
      </c>
      <c r="AE9" s="31">
        <v>0</v>
      </c>
      <c r="AF9" s="36" t="s">
        <v>1413</v>
      </c>
      <c r="AG9" s="31">
        <v>0</v>
      </c>
      <c r="AH9" s="31">
        <v>0</v>
      </c>
      <c r="AI9" s="36" t="s">
        <v>1413</v>
      </c>
      <c r="AJ9" t="s">
        <v>267</v>
      </c>
      <c r="AK9" s="37">
        <v>7</v>
      </c>
      <c r="AT9"/>
    </row>
    <row r="10" spans="1:46" x14ac:dyDescent="0.25">
      <c r="A10" t="s">
        <v>1231</v>
      </c>
      <c r="B10" t="s">
        <v>784</v>
      </c>
      <c r="C10" t="s">
        <v>1105</v>
      </c>
      <c r="D10" t="s">
        <v>1176</v>
      </c>
      <c r="E10" s="31">
        <v>30.945652173913043</v>
      </c>
      <c r="F10" s="31">
        <v>116.20967391304345</v>
      </c>
      <c r="G10" s="31">
        <v>0</v>
      </c>
      <c r="H10" s="36">
        <v>0</v>
      </c>
      <c r="I10" s="31">
        <v>30.193152173913042</v>
      </c>
      <c r="J10" s="31">
        <v>0</v>
      </c>
      <c r="K10" s="36">
        <v>0</v>
      </c>
      <c r="L10" s="31">
        <v>21.952934782608693</v>
      </c>
      <c r="M10" s="31">
        <v>0</v>
      </c>
      <c r="N10" s="36">
        <v>0</v>
      </c>
      <c r="O10" s="31">
        <v>2.6749999999999994</v>
      </c>
      <c r="P10" s="31">
        <v>0</v>
      </c>
      <c r="Q10" s="36">
        <v>0</v>
      </c>
      <c r="R10" s="31">
        <v>5.5652173913043477</v>
      </c>
      <c r="S10" s="31">
        <v>0</v>
      </c>
      <c r="T10" s="36">
        <v>0</v>
      </c>
      <c r="U10" s="31">
        <v>14.969565217391303</v>
      </c>
      <c r="V10" s="31">
        <v>0</v>
      </c>
      <c r="W10" s="36">
        <v>0</v>
      </c>
      <c r="X10" s="31">
        <v>0</v>
      </c>
      <c r="Y10" s="31">
        <v>0</v>
      </c>
      <c r="Z10" s="36" t="s">
        <v>1413</v>
      </c>
      <c r="AA10" s="31">
        <v>61.427065217391281</v>
      </c>
      <c r="AB10" s="31">
        <v>0</v>
      </c>
      <c r="AC10" s="36">
        <v>0</v>
      </c>
      <c r="AD10" s="31">
        <v>0</v>
      </c>
      <c r="AE10" s="31">
        <v>0</v>
      </c>
      <c r="AF10" s="36" t="s">
        <v>1413</v>
      </c>
      <c r="AG10" s="31">
        <v>9.6198913043478242</v>
      </c>
      <c r="AH10" s="31">
        <v>0</v>
      </c>
      <c r="AI10" s="36">
        <v>0</v>
      </c>
      <c r="AJ10" t="s">
        <v>358</v>
      </c>
      <c r="AK10" s="37">
        <v>7</v>
      </c>
      <c r="AT10"/>
    </row>
    <row r="11" spans="1:46" x14ac:dyDescent="0.25">
      <c r="A11" t="s">
        <v>1231</v>
      </c>
      <c r="B11" t="s">
        <v>668</v>
      </c>
      <c r="C11" t="s">
        <v>1007</v>
      </c>
      <c r="D11" t="s">
        <v>1136</v>
      </c>
      <c r="E11" s="31">
        <v>36.489130434782609</v>
      </c>
      <c r="F11" s="31">
        <v>138.6486956521739</v>
      </c>
      <c r="G11" s="31">
        <v>0.17391304347826086</v>
      </c>
      <c r="H11" s="36">
        <v>1.254343163202589E-3</v>
      </c>
      <c r="I11" s="31">
        <v>24.578478260869566</v>
      </c>
      <c r="J11" s="31">
        <v>0</v>
      </c>
      <c r="K11" s="36">
        <v>0</v>
      </c>
      <c r="L11" s="31">
        <v>14.491195652173914</v>
      </c>
      <c r="M11" s="31">
        <v>0</v>
      </c>
      <c r="N11" s="36">
        <v>0</v>
      </c>
      <c r="O11" s="31">
        <v>4.9568478260869568</v>
      </c>
      <c r="P11" s="31">
        <v>0</v>
      </c>
      <c r="Q11" s="36">
        <v>0</v>
      </c>
      <c r="R11" s="31">
        <v>5.1304347826086953</v>
      </c>
      <c r="S11" s="31">
        <v>0</v>
      </c>
      <c r="T11" s="36">
        <v>0</v>
      </c>
      <c r="U11" s="31">
        <v>25.320652173913043</v>
      </c>
      <c r="V11" s="31">
        <v>0</v>
      </c>
      <c r="W11" s="36">
        <v>0</v>
      </c>
      <c r="X11" s="31">
        <v>0</v>
      </c>
      <c r="Y11" s="31">
        <v>0</v>
      </c>
      <c r="Z11" s="36" t="s">
        <v>1413</v>
      </c>
      <c r="AA11" s="31">
        <v>88.439239130434785</v>
      </c>
      <c r="AB11" s="31">
        <v>0.17391304347826086</v>
      </c>
      <c r="AC11" s="36">
        <v>1.966469241348457E-3</v>
      </c>
      <c r="AD11" s="31">
        <v>0</v>
      </c>
      <c r="AE11" s="31">
        <v>0</v>
      </c>
      <c r="AF11" s="36" t="s">
        <v>1413</v>
      </c>
      <c r="AG11" s="31">
        <v>0.3103260869565217</v>
      </c>
      <c r="AH11" s="31">
        <v>0</v>
      </c>
      <c r="AI11" s="36">
        <v>0</v>
      </c>
      <c r="AJ11" t="s">
        <v>240</v>
      </c>
      <c r="AK11" s="37">
        <v>7</v>
      </c>
      <c r="AT11"/>
    </row>
    <row r="12" spans="1:46" x14ac:dyDescent="0.25">
      <c r="A12" t="s">
        <v>1231</v>
      </c>
      <c r="B12" t="s">
        <v>725</v>
      </c>
      <c r="C12" t="s">
        <v>1085</v>
      </c>
      <c r="D12" t="s">
        <v>1144</v>
      </c>
      <c r="E12" s="31">
        <v>24.228260869565219</v>
      </c>
      <c r="F12" s="31">
        <v>97.854130434782604</v>
      </c>
      <c r="G12" s="31">
        <v>6.3994565217391308</v>
      </c>
      <c r="H12" s="36">
        <v>6.5397919263144574E-2</v>
      </c>
      <c r="I12" s="31">
        <v>19.362282608695651</v>
      </c>
      <c r="J12" s="31">
        <v>3.2364130434782608</v>
      </c>
      <c r="K12" s="36">
        <v>0.16715038763171339</v>
      </c>
      <c r="L12" s="31">
        <v>14.101413043478258</v>
      </c>
      <c r="M12" s="31">
        <v>3.2364130434782608</v>
      </c>
      <c r="N12" s="36">
        <v>0.22950983943946415</v>
      </c>
      <c r="O12" s="31">
        <v>0</v>
      </c>
      <c r="P12" s="31">
        <v>0</v>
      </c>
      <c r="Q12" s="36" t="s">
        <v>1413</v>
      </c>
      <c r="R12" s="31">
        <v>5.2608695652173916</v>
      </c>
      <c r="S12" s="31">
        <v>0</v>
      </c>
      <c r="T12" s="36">
        <v>0</v>
      </c>
      <c r="U12" s="31">
        <v>21.369891304347835</v>
      </c>
      <c r="V12" s="31">
        <v>0.10597826086956522</v>
      </c>
      <c r="W12" s="36">
        <v>4.9592325651185362E-3</v>
      </c>
      <c r="X12" s="31">
        <v>3.1052173913043477</v>
      </c>
      <c r="Y12" s="31">
        <v>0</v>
      </c>
      <c r="Z12" s="36">
        <v>0</v>
      </c>
      <c r="AA12" s="31">
        <v>52.063043478260852</v>
      </c>
      <c r="AB12" s="31">
        <v>3.0570652173913042</v>
      </c>
      <c r="AC12" s="36">
        <v>5.8718526869597915E-2</v>
      </c>
      <c r="AD12" s="31">
        <v>0</v>
      </c>
      <c r="AE12" s="31">
        <v>0</v>
      </c>
      <c r="AF12" s="36" t="s">
        <v>1413</v>
      </c>
      <c r="AG12" s="31">
        <v>1.9536956521739128</v>
      </c>
      <c r="AH12" s="31">
        <v>0</v>
      </c>
      <c r="AI12" s="36">
        <v>0</v>
      </c>
      <c r="AJ12" t="s">
        <v>297</v>
      </c>
      <c r="AK12" s="37">
        <v>7</v>
      </c>
      <c r="AT12"/>
    </row>
    <row r="13" spans="1:46" x14ac:dyDescent="0.25">
      <c r="A13" t="s">
        <v>1231</v>
      </c>
      <c r="B13" t="s">
        <v>638</v>
      </c>
      <c r="C13" t="s">
        <v>894</v>
      </c>
      <c r="D13" t="s">
        <v>1130</v>
      </c>
      <c r="E13" s="31">
        <v>47</v>
      </c>
      <c r="F13" s="31">
        <v>148.34413043478258</v>
      </c>
      <c r="G13" s="31">
        <v>11.130434782608695</v>
      </c>
      <c r="H13" s="36">
        <v>7.5031177505887461E-2</v>
      </c>
      <c r="I13" s="31">
        <v>29.836739130434786</v>
      </c>
      <c r="J13" s="31">
        <v>1.4048913043478262</v>
      </c>
      <c r="K13" s="36">
        <v>4.7085953267419066E-2</v>
      </c>
      <c r="L13" s="31">
        <v>15.259782608695653</v>
      </c>
      <c r="M13" s="31">
        <v>1.4048913043478262</v>
      </c>
      <c r="N13" s="36">
        <v>9.2064961891872632E-2</v>
      </c>
      <c r="O13" s="31">
        <v>10.22913043478261</v>
      </c>
      <c r="P13" s="31">
        <v>0</v>
      </c>
      <c r="Q13" s="36">
        <v>0</v>
      </c>
      <c r="R13" s="31">
        <v>4.3478260869565215</v>
      </c>
      <c r="S13" s="31">
        <v>0</v>
      </c>
      <c r="T13" s="36">
        <v>0</v>
      </c>
      <c r="U13" s="31">
        <v>32.712717391304345</v>
      </c>
      <c r="V13" s="31">
        <v>6.2201086956521738</v>
      </c>
      <c r="W13" s="36">
        <v>0.19014344241868442</v>
      </c>
      <c r="X13" s="31">
        <v>0</v>
      </c>
      <c r="Y13" s="31">
        <v>0</v>
      </c>
      <c r="Z13" s="36" t="s">
        <v>1413</v>
      </c>
      <c r="AA13" s="31">
        <v>85.794673913043454</v>
      </c>
      <c r="AB13" s="31">
        <v>3.5054347826086958</v>
      </c>
      <c r="AC13" s="36">
        <v>4.0858419558323665E-2</v>
      </c>
      <c r="AD13" s="31">
        <v>0</v>
      </c>
      <c r="AE13" s="31">
        <v>0</v>
      </c>
      <c r="AF13" s="36" t="s">
        <v>1413</v>
      </c>
      <c r="AG13" s="31">
        <v>0</v>
      </c>
      <c r="AH13" s="31">
        <v>0</v>
      </c>
      <c r="AI13" s="36" t="s">
        <v>1413</v>
      </c>
      <c r="AJ13" t="s">
        <v>210</v>
      </c>
      <c r="AK13" s="37">
        <v>7</v>
      </c>
      <c r="AT13"/>
    </row>
    <row r="14" spans="1:46" x14ac:dyDescent="0.25">
      <c r="A14" t="s">
        <v>1231</v>
      </c>
      <c r="B14" t="s">
        <v>578</v>
      </c>
      <c r="C14" t="s">
        <v>943</v>
      </c>
      <c r="D14" t="s">
        <v>1188</v>
      </c>
      <c r="E14" s="31">
        <v>23.717391304347824</v>
      </c>
      <c r="F14" s="31">
        <v>87.698478260869592</v>
      </c>
      <c r="G14" s="31">
        <v>6.6630434782608701</v>
      </c>
      <c r="H14" s="36">
        <v>7.5976728563531645E-2</v>
      </c>
      <c r="I14" s="31">
        <v>22.350978260869567</v>
      </c>
      <c r="J14" s="31">
        <v>2.7065217391304346</v>
      </c>
      <c r="K14" s="36">
        <v>0.12109186933749615</v>
      </c>
      <c r="L14" s="31">
        <v>15.493043478260873</v>
      </c>
      <c r="M14" s="31">
        <v>2.4456521739130435</v>
      </c>
      <c r="N14" s="36">
        <v>0.15785485772015487</v>
      </c>
      <c r="O14" s="31">
        <v>1.5318478260869568</v>
      </c>
      <c r="P14" s="31">
        <v>0</v>
      </c>
      <c r="Q14" s="36">
        <v>0</v>
      </c>
      <c r="R14" s="31">
        <v>5.3260869565217392</v>
      </c>
      <c r="S14" s="31">
        <v>0.2608695652173913</v>
      </c>
      <c r="T14" s="36">
        <v>4.8979591836734691E-2</v>
      </c>
      <c r="U14" s="31">
        <v>14.416195652173915</v>
      </c>
      <c r="V14" s="31">
        <v>0</v>
      </c>
      <c r="W14" s="36">
        <v>0</v>
      </c>
      <c r="X14" s="31">
        <v>2.6956521739130435</v>
      </c>
      <c r="Y14" s="31">
        <v>2.6956521739130435</v>
      </c>
      <c r="Z14" s="36">
        <v>1</v>
      </c>
      <c r="AA14" s="31">
        <v>48.23565217391306</v>
      </c>
      <c r="AB14" s="31">
        <v>1.2608695652173914</v>
      </c>
      <c r="AC14" s="36">
        <v>2.6139784752393133E-2</v>
      </c>
      <c r="AD14" s="31">
        <v>0</v>
      </c>
      <c r="AE14" s="31">
        <v>0</v>
      </c>
      <c r="AF14" s="36" t="s">
        <v>1413</v>
      </c>
      <c r="AG14" s="31">
        <v>0</v>
      </c>
      <c r="AH14" s="31">
        <v>0</v>
      </c>
      <c r="AI14" s="36" t="s">
        <v>1413</v>
      </c>
      <c r="AJ14" t="s">
        <v>150</v>
      </c>
      <c r="AK14" s="37">
        <v>7</v>
      </c>
      <c r="AT14"/>
    </row>
    <row r="15" spans="1:46" x14ac:dyDescent="0.25">
      <c r="A15" t="s">
        <v>1231</v>
      </c>
      <c r="B15" t="s">
        <v>833</v>
      </c>
      <c r="C15" t="s">
        <v>1116</v>
      </c>
      <c r="D15" t="s">
        <v>1147</v>
      </c>
      <c r="E15" s="31">
        <v>35.456521739130437</v>
      </c>
      <c r="F15" s="31">
        <v>138.28108695652179</v>
      </c>
      <c r="G15" s="31">
        <v>34.304347826086953</v>
      </c>
      <c r="H15" s="36">
        <v>0.24807693214671428</v>
      </c>
      <c r="I15" s="31">
        <v>20.281521739130433</v>
      </c>
      <c r="J15" s="31">
        <v>1.2690217391304348</v>
      </c>
      <c r="K15" s="36">
        <v>6.2570341390213849E-2</v>
      </c>
      <c r="L15" s="31">
        <v>7.5277173913043471</v>
      </c>
      <c r="M15" s="31">
        <v>1.2690217391304348</v>
      </c>
      <c r="N15" s="36">
        <v>0.16857988592881382</v>
      </c>
      <c r="O15" s="31">
        <v>7.1016304347826065</v>
      </c>
      <c r="P15" s="31">
        <v>0</v>
      </c>
      <c r="Q15" s="36">
        <v>0</v>
      </c>
      <c r="R15" s="31">
        <v>5.6521739130434785</v>
      </c>
      <c r="S15" s="31">
        <v>0</v>
      </c>
      <c r="T15" s="36">
        <v>0</v>
      </c>
      <c r="U15" s="31">
        <v>35.7429347826087</v>
      </c>
      <c r="V15" s="31">
        <v>9.0679347826086953</v>
      </c>
      <c r="W15" s="36">
        <v>0.25369866346343906</v>
      </c>
      <c r="X15" s="31">
        <v>0</v>
      </c>
      <c r="Y15" s="31">
        <v>0</v>
      </c>
      <c r="Z15" s="36" t="s">
        <v>1413</v>
      </c>
      <c r="AA15" s="31">
        <v>74.079130434782641</v>
      </c>
      <c r="AB15" s="31">
        <v>23.967391304347824</v>
      </c>
      <c r="AC15" s="36">
        <v>0.32353769764411716</v>
      </c>
      <c r="AD15" s="31">
        <v>0</v>
      </c>
      <c r="AE15" s="31">
        <v>0</v>
      </c>
      <c r="AF15" s="36" t="s">
        <v>1413</v>
      </c>
      <c r="AG15" s="31">
        <v>8.1775000000000038</v>
      </c>
      <c r="AH15" s="31">
        <v>0</v>
      </c>
      <c r="AI15" s="36">
        <v>0</v>
      </c>
      <c r="AJ15" t="s">
        <v>407</v>
      </c>
      <c r="AK15" s="37">
        <v>7</v>
      </c>
      <c r="AT15"/>
    </row>
    <row r="16" spans="1:46" x14ac:dyDescent="0.25">
      <c r="A16" t="s">
        <v>1231</v>
      </c>
      <c r="B16" t="s">
        <v>692</v>
      </c>
      <c r="C16" t="s">
        <v>946</v>
      </c>
      <c r="D16" t="s">
        <v>1122</v>
      </c>
      <c r="E16" s="31">
        <v>49.25</v>
      </c>
      <c r="F16" s="31">
        <v>173.05576086956523</v>
      </c>
      <c r="G16" s="31">
        <v>0</v>
      </c>
      <c r="H16" s="36">
        <v>0</v>
      </c>
      <c r="I16" s="31">
        <v>34.193369565217388</v>
      </c>
      <c r="J16" s="31">
        <v>0</v>
      </c>
      <c r="K16" s="36">
        <v>0</v>
      </c>
      <c r="L16" s="31">
        <v>14.949239130434785</v>
      </c>
      <c r="M16" s="31">
        <v>0</v>
      </c>
      <c r="N16" s="36">
        <v>0</v>
      </c>
      <c r="O16" s="31">
        <v>14.026739130434779</v>
      </c>
      <c r="P16" s="31">
        <v>0</v>
      </c>
      <c r="Q16" s="36">
        <v>0</v>
      </c>
      <c r="R16" s="31">
        <v>5.2173913043478262</v>
      </c>
      <c r="S16" s="31">
        <v>0</v>
      </c>
      <c r="T16" s="36">
        <v>0</v>
      </c>
      <c r="U16" s="31">
        <v>35.980434782608683</v>
      </c>
      <c r="V16" s="31">
        <v>0</v>
      </c>
      <c r="W16" s="36">
        <v>0</v>
      </c>
      <c r="X16" s="31">
        <v>0</v>
      </c>
      <c r="Y16" s="31">
        <v>0</v>
      </c>
      <c r="Z16" s="36" t="s">
        <v>1413</v>
      </c>
      <c r="AA16" s="31">
        <v>92.049130434782654</v>
      </c>
      <c r="AB16" s="31">
        <v>0</v>
      </c>
      <c r="AC16" s="36">
        <v>0</v>
      </c>
      <c r="AD16" s="31">
        <v>0</v>
      </c>
      <c r="AE16" s="31">
        <v>0</v>
      </c>
      <c r="AF16" s="36" t="s">
        <v>1413</v>
      </c>
      <c r="AG16" s="31">
        <v>10.83282608695653</v>
      </c>
      <c r="AH16" s="31">
        <v>0</v>
      </c>
      <c r="AI16" s="36">
        <v>0</v>
      </c>
      <c r="AJ16" t="s">
        <v>264</v>
      </c>
      <c r="AK16" s="37">
        <v>7</v>
      </c>
      <c r="AT16"/>
    </row>
    <row r="17" spans="1:46" x14ac:dyDescent="0.25">
      <c r="A17" t="s">
        <v>1231</v>
      </c>
      <c r="B17" t="s">
        <v>665</v>
      </c>
      <c r="C17" t="s">
        <v>895</v>
      </c>
      <c r="D17" t="s">
        <v>1165</v>
      </c>
      <c r="E17" s="31">
        <v>41.489130434782609</v>
      </c>
      <c r="F17" s="31">
        <v>130.89249999999998</v>
      </c>
      <c r="G17" s="31">
        <v>4.7798913043478262</v>
      </c>
      <c r="H17" s="36">
        <v>3.65176866844764E-2</v>
      </c>
      <c r="I17" s="31">
        <v>22.014130434782608</v>
      </c>
      <c r="J17" s="31">
        <v>1.75</v>
      </c>
      <c r="K17" s="36">
        <v>7.9494395891966621E-2</v>
      </c>
      <c r="L17" s="31">
        <v>6.4391304347826095</v>
      </c>
      <c r="M17" s="31">
        <v>1.75</v>
      </c>
      <c r="N17" s="36">
        <v>0.2717758271438217</v>
      </c>
      <c r="O17" s="31">
        <v>10.043478260869565</v>
      </c>
      <c r="P17" s="31">
        <v>0</v>
      </c>
      <c r="Q17" s="36">
        <v>0</v>
      </c>
      <c r="R17" s="31">
        <v>5.5315217391304348</v>
      </c>
      <c r="S17" s="31">
        <v>0</v>
      </c>
      <c r="T17" s="36">
        <v>0</v>
      </c>
      <c r="U17" s="31">
        <v>15.388695652173906</v>
      </c>
      <c r="V17" s="31">
        <v>1.8179347826086956</v>
      </c>
      <c r="W17" s="36">
        <v>0.11813442956433298</v>
      </c>
      <c r="X17" s="31">
        <v>0</v>
      </c>
      <c r="Y17" s="31">
        <v>0</v>
      </c>
      <c r="Z17" s="36" t="s">
        <v>1413</v>
      </c>
      <c r="AA17" s="31">
        <v>84.109456521739119</v>
      </c>
      <c r="AB17" s="31">
        <v>1.2119565217391304</v>
      </c>
      <c r="AC17" s="36">
        <v>1.4409277765644405E-2</v>
      </c>
      <c r="AD17" s="31">
        <v>0</v>
      </c>
      <c r="AE17" s="31">
        <v>0</v>
      </c>
      <c r="AF17" s="36" t="s">
        <v>1413</v>
      </c>
      <c r="AG17" s="31">
        <v>9.3802173913043525</v>
      </c>
      <c r="AH17" s="31">
        <v>0</v>
      </c>
      <c r="AI17" s="36">
        <v>0</v>
      </c>
      <c r="AJ17" t="s">
        <v>237</v>
      </c>
      <c r="AK17" s="37">
        <v>7</v>
      </c>
      <c r="AT17"/>
    </row>
    <row r="18" spans="1:46" x14ac:dyDescent="0.25">
      <c r="A18" t="s">
        <v>1231</v>
      </c>
      <c r="B18" t="s">
        <v>664</v>
      </c>
      <c r="C18" t="s">
        <v>895</v>
      </c>
      <c r="D18" t="s">
        <v>1165</v>
      </c>
      <c r="E18" s="31">
        <v>41.293478260869563</v>
      </c>
      <c r="F18" s="31">
        <v>101.1279347826087</v>
      </c>
      <c r="G18" s="31">
        <v>8.5597826086956523</v>
      </c>
      <c r="H18" s="36">
        <v>8.4643107041554116E-2</v>
      </c>
      <c r="I18" s="31">
        <v>16.120652173913044</v>
      </c>
      <c r="J18" s="31">
        <v>3.2336956521739131</v>
      </c>
      <c r="K18" s="36">
        <v>0.2005933517631987</v>
      </c>
      <c r="L18" s="31">
        <v>4.3815217391304353</v>
      </c>
      <c r="M18" s="31">
        <v>3.2336956521739131</v>
      </c>
      <c r="N18" s="36">
        <v>0.73803026544281813</v>
      </c>
      <c r="O18" s="31">
        <v>6.1739130434782608</v>
      </c>
      <c r="P18" s="31">
        <v>0</v>
      </c>
      <c r="Q18" s="36">
        <v>0</v>
      </c>
      <c r="R18" s="31">
        <v>5.5652173913043477</v>
      </c>
      <c r="S18" s="31">
        <v>0</v>
      </c>
      <c r="T18" s="36">
        <v>0</v>
      </c>
      <c r="U18" s="31">
        <v>15.208695652173914</v>
      </c>
      <c r="V18" s="31">
        <v>0.94021739130434778</v>
      </c>
      <c r="W18" s="36">
        <v>6.1821040594625495E-2</v>
      </c>
      <c r="X18" s="31">
        <v>5.5652173913043477</v>
      </c>
      <c r="Y18" s="31">
        <v>0</v>
      </c>
      <c r="Z18" s="36">
        <v>0</v>
      </c>
      <c r="AA18" s="31">
        <v>62.429239130434787</v>
      </c>
      <c r="AB18" s="31">
        <v>4.3858695652173916</v>
      </c>
      <c r="AC18" s="36">
        <v>7.0253452169325617E-2</v>
      </c>
      <c r="AD18" s="31">
        <v>0</v>
      </c>
      <c r="AE18" s="31">
        <v>0</v>
      </c>
      <c r="AF18" s="36" t="s">
        <v>1413</v>
      </c>
      <c r="AG18" s="31">
        <v>1.8041304347826084</v>
      </c>
      <c r="AH18" s="31">
        <v>0</v>
      </c>
      <c r="AI18" s="36">
        <v>0</v>
      </c>
      <c r="AJ18" t="s">
        <v>236</v>
      </c>
      <c r="AK18" s="37">
        <v>7</v>
      </c>
      <c r="AT18"/>
    </row>
    <row r="19" spans="1:46" x14ac:dyDescent="0.25">
      <c r="A19" t="s">
        <v>1231</v>
      </c>
      <c r="B19" t="s">
        <v>675</v>
      </c>
      <c r="C19" t="s">
        <v>1064</v>
      </c>
      <c r="D19" t="s">
        <v>1146</v>
      </c>
      <c r="E19" s="31">
        <v>42.989130434782609</v>
      </c>
      <c r="F19" s="31">
        <v>115.8492391304348</v>
      </c>
      <c r="G19" s="31">
        <v>9.2173913043478262</v>
      </c>
      <c r="H19" s="36">
        <v>7.9563675804292119E-2</v>
      </c>
      <c r="I19" s="31">
        <v>27.928804347826091</v>
      </c>
      <c r="J19" s="31">
        <v>1.0108695652173914</v>
      </c>
      <c r="K19" s="36">
        <v>3.6194516336180892E-2</v>
      </c>
      <c r="L19" s="31">
        <v>16.798369565217396</v>
      </c>
      <c r="M19" s="31">
        <v>1.0108695652173914</v>
      </c>
      <c r="N19" s="36">
        <v>6.0176647578375216E-2</v>
      </c>
      <c r="O19" s="31">
        <v>5.5652173913043477</v>
      </c>
      <c r="P19" s="31">
        <v>0</v>
      </c>
      <c r="Q19" s="36">
        <v>0</v>
      </c>
      <c r="R19" s="31">
        <v>5.5652173913043477</v>
      </c>
      <c r="S19" s="31">
        <v>0</v>
      </c>
      <c r="T19" s="36">
        <v>0</v>
      </c>
      <c r="U19" s="31">
        <v>7.4657608695652211</v>
      </c>
      <c r="V19" s="31">
        <v>0.24456521739130435</v>
      </c>
      <c r="W19" s="36">
        <v>3.2758244158113112E-2</v>
      </c>
      <c r="X19" s="31">
        <v>0</v>
      </c>
      <c r="Y19" s="31">
        <v>0</v>
      </c>
      <c r="Z19" s="36" t="s">
        <v>1413</v>
      </c>
      <c r="AA19" s="31">
        <v>67.5554347826087</v>
      </c>
      <c r="AB19" s="31">
        <v>7.9619565217391308</v>
      </c>
      <c r="AC19" s="36">
        <v>0.11785811974063169</v>
      </c>
      <c r="AD19" s="31">
        <v>0</v>
      </c>
      <c r="AE19" s="31">
        <v>0</v>
      </c>
      <c r="AF19" s="36" t="s">
        <v>1413</v>
      </c>
      <c r="AG19" s="31">
        <v>12.899239130434783</v>
      </c>
      <c r="AH19" s="31">
        <v>0</v>
      </c>
      <c r="AI19" s="36">
        <v>0</v>
      </c>
      <c r="AJ19" t="s">
        <v>247</v>
      </c>
      <c r="AK19" s="37">
        <v>7</v>
      </c>
      <c r="AT19"/>
    </row>
    <row r="20" spans="1:46" x14ac:dyDescent="0.25">
      <c r="A20" t="s">
        <v>1231</v>
      </c>
      <c r="B20" t="s">
        <v>587</v>
      </c>
      <c r="C20" t="s">
        <v>1004</v>
      </c>
      <c r="D20" t="s">
        <v>1130</v>
      </c>
      <c r="E20" s="31">
        <v>45.989130434782609</v>
      </c>
      <c r="F20" s="31">
        <v>154.93119565217387</v>
      </c>
      <c r="G20" s="31">
        <v>20.986413043478262</v>
      </c>
      <c r="H20" s="36">
        <v>0.13545634212101168</v>
      </c>
      <c r="I20" s="31">
        <v>27.969021739130437</v>
      </c>
      <c r="J20" s="31">
        <v>9.5733695652173907</v>
      </c>
      <c r="K20" s="36">
        <v>0.34228474826574429</v>
      </c>
      <c r="L20" s="31">
        <v>21.065000000000001</v>
      </c>
      <c r="M20" s="31">
        <v>9.5733695652173907</v>
      </c>
      <c r="N20" s="36">
        <v>0.45446805436588605</v>
      </c>
      <c r="O20" s="31">
        <v>2.0456521739130431</v>
      </c>
      <c r="P20" s="31">
        <v>0</v>
      </c>
      <c r="Q20" s="36">
        <v>0</v>
      </c>
      <c r="R20" s="31">
        <v>4.8583695652173917</v>
      </c>
      <c r="S20" s="31">
        <v>0</v>
      </c>
      <c r="T20" s="36">
        <v>0</v>
      </c>
      <c r="U20" s="31">
        <v>25.938152173913032</v>
      </c>
      <c r="V20" s="31">
        <v>7.2309782608695654</v>
      </c>
      <c r="W20" s="36">
        <v>0.27877769443198924</v>
      </c>
      <c r="X20" s="31">
        <v>2.196195652173913</v>
      </c>
      <c r="Y20" s="31">
        <v>0.70108695652173914</v>
      </c>
      <c r="Z20" s="36">
        <v>0.31922791388270233</v>
      </c>
      <c r="AA20" s="31">
        <v>78.305434782608685</v>
      </c>
      <c r="AB20" s="31">
        <v>3.4809782608695654</v>
      </c>
      <c r="AC20" s="36">
        <v>4.4453852667231168E-2</v>
      </c>
      <c r="AD20" s="31">
        <v>0</v>
      </c>
      <c r="AE20" s="31">
        <v>0</v>
      </c>
      <c r="AF20" s="36" t="s">
        <v>1413</v>
      </c>
      <c r="AG20" s="31">
        <v>20.522391304347828</v>
      </c>
      <c r="AH20" s="31">
        <v>0</v>
      </c>
      <c r="AI20" s="36">
        <v>0</v>
      </c>
      <c r="AJ20" t="s">
        <v>159</v>
      </c>
      <c r="AK20" s="37">
        <v>7</v>
      </c>
      <c r="AT20"/>
    </row>
    <row r="21" spans="1:46" x14ac:dyDescent="0.25">
      <c r="A21" t="s">
        <v>1231</v>
      </c>
      <c r="B21" t="s">
        <v>662</v>
      </c>
      <c r="C21" t="s">
        <v>1058</v>
      </c>
      <c r="D21" t="s">
        <v>1126</v>
      </c>
      <c r="E21" s="31">
        <v>19.586956521739129</v>
      </c>
      <c r="F21" s="31">
        <v>105.83097826086956</v>
      </c>
      <c r="G21" s="31">
        <v>0.69021739130434778</v>
      </c>
      <c r="H21" s="36">
        <v>6.52188425966343E-3</v>
      </c>
      <c r="I21" s="31">
        <v>27.180108695652173</v>
      </c>
      <c r="J21" s="31">
        <v>0.69021739130434778</v>
      </c>
      <c r="K21" s="36">
        <v>2.5394210120092617E-2</v>
      </c>
      <c r="L21" s="31">
        <v>16.518695652173914</v>
      </c>
      <c r="M21" s="31">
        <v>0.69021739130434778</v>
      </c>
      <c r="N21" s="36">
        <v>4.1784012844471342E-2</v>
      </c>
      <c r="O21" s="31">
        <v>5.0961956521739111</v>
      </c>
      <c r="P21" s="31">
        <v>0</v>
      </c>
      <c r="Q21" s="36">
        <v>0</v>
      </c>
      <c r="R21" s="31">
        <v>5.5652173913043477</v>
      </c>
      <c r="S21" s="31">
        <v>0</v>
      </c>
      <c r="T21" s="36">
        <v>0</v>
      </c>
      <c r="U21" s="31">
        <v>7.5447826086956526</v>
      </c>
      <c r="V21" s="31">
        <v>0</v>
      </c>
      <c r="W21" s="36">
        <v>0</v>
      </c>
      <c r="X21" s="31">
        <v>0</v>
      </c>
      <c r="Y21" s="31">
        <v>0</v>
      </c>
      <c r="Z21" s="36" t="s">
        <v>1413</v>
      </c>
      <c r="AA21" s="31">
        <v>55.589673913043477</v>
      </c>
      <c r="AB21" s="31">
        <v>0</v>
      </c>
      <c r="AC21" s="36">
        <v>0</v>
      </c>
      <c r="AD21" s="31">
        <v>0</v>
      </c>
      <c r="AE21" s="31">
        <v>0</v>
      </c>
      <c r="AF21" s="36" t="s">
        <v>1413</v>
      </c>
      <c r="AG21" s="31">
        <v>15.516413043478254</v>
      </c>
      <c r="AH21" s="31">
        <v>0</v>
      </c>
      <c r="AI21" s="36">
        <v>0</v>
      </c>
      <c r="AJ21" t="s">
        <v>234</v>
      </c>
      <c r="AK21" s="37">
        <v>7</v>
      </c>
      <c r="AT21"/>
    </row>
    <row r="22" spans="1:46" x14ac:dyDescent="0.25">
      <c r="A22" t="s">
        <v>1231</v>
      </c>
      <c r="B22" t="s">
        <v>751</v>
      </c>
      <c r="C22" t="s">
        <v>1094</v>
      </c>
      <c r="D22" t="s">
        <v>1181</v>
      </c>
      <c r="E22" s="31">
        <v>36.065217391304351</v>
      </c>
      <c r="F22" s="31">
        <v>125.82576086956523</v>
      </c>
      <c r="G22" s="31">
        <v>0</v>
      </c>
      <c r="H22" s="36">
        <v>0</v>
      </c>
      <c r="I22" s="31">
        <v>22.39902173913044</v>
      </c>
      <c r="J22" s="31">
        <v>0</v>
      </c>
      <c r="K22" s="36">
        <v>0</v>
      </c>
      <c r="L22" s="31">
        <v>13.433478260869569</v>
      </c>
      <c r="M22" s="31">
        <v>0</v>
      </c>
      <c r="N22" s="36">
        <v>0</v>
      </c>
      <c r="O22" s="31">
        <v>3.7608695652173911</v>
      </c>
      <c r="P22" s="31">
        <v>0</v>
      </c>
      <c r="Q22" s="36">
        <v>0</v>
      </c>
      <c r="R22" s="31">
        <v>5.2046739130434778</v>
      </c>
      <c r="S22" s="31">
        <v>0</v>
      </c>
      <c r="T22" s="36">
        <v>0</v>
      </c>
      <c r="U22" s="31">
        <v>11.91467391304348</v>
      </c>
      <c r="V22" s="31">
        <v>0</v>
      </c>
      <c r="W22" s="36">
        <v>0</v>
      </c>
      <c r="X22" s="31">
        <v>5.5652173913043477</v>
      </c>
      <c r="Y22" s="31">
        <v>0</v>
      </c>
      <c r="Z22" s="36">
        <v>0</v>
      </c>
      <c r="AA22" s="31">
        <v>58.728695652173926</v>
      </c>
      <c r="AB22" s="31">
        <v>0</v>
      </c>
      <c r="AC22" s="36">
        <v>0</v>
      </c>
      <c r="AD22" s="31">
        <v>0</v>
      </c>
      <c r="AE22" s="31">
        <v>0</v>
      </c>
      <c r="AF22" s="36" t="s">
        <v>1413</v>
      </c>
      <c r="AG22" s="31">
        <v>27.218152173913037</v>
      </c>
      <c r="AH22" s="31">
        <v>0</v>
      </c>
      <c r="AI22" s="36">
        <v>0</v>
      </c>
      <c r="AJ22" t="s">
        <v>325</v>
      </c>
      <c r="AK22" s="37">
        <v>7</v>
      </c>
      <c r="AT22"/>
    </row>
    <row r="23" spans="1:46" x14ac:dyDescent="0.25">
      <c r="A23" t="s">
        <v>1231</v>
      </c>
      <c r="B23" t="s">
        <v>676</v>
      </c>
      <c r="C23" t="s">
        <v>922</v>
      </c>
      <c r="D23" t="s">
        <v>1178</v>
      </c>
      <c r="E23" s="31">
        <v>27.532608695652176</v>
      </c>
      <c r="F23" s="31">
        <v>107.62119565217388</v>
      </c>
      <c r="G23" s="31">
        <v>0.19021739130434784</v>
      </c>
      <c r="H23" s="36">
        <v>1.767471455335997E-3</v>
      </c>
      <c r="I23" s="31">
        <v>22.572391304347825</v>
      </c>
      <c r="J23" s="31">
        <v>0.19021739130434784</v>
      </c>
      <c r="K23" s="36">
        <v>8.4269933450829716E-3</v>
      </c>
      <c r="L23" s="31">
        <v>10.935869565217391</v>
      </c>
      <c r="M23" s="31">
        <v>0.19021739130434784</v>
      </c>
      <c r="N23" s="36">
        <v>1.7393897226915814E-2</v>
      </c>
      <c r="O23" s="31">
        <v>11.636521739130433</v>
      </c>
      <c r="P23" s="31">
        <v>0</v>
      </c>
      <c r="Q23" s="36">
        <v>0</v>
      </c>
      <c r="R23" s="31">
        <v>0</v>
      </c>
      <c r="S23" s="31">
        <v>0</v>
      </c>
      <c r="T23" s="36" t="s">
        <v>1413</v>
      </c>
      <c r="U23" s="31">
        <v>16.798369565217396</v>
      </c>
      <c r="V23" s="31">
        <v>0</v>
      </c>
      <c r="W23" s="36">
        <v>0</v>
      </c>
      <c r="X23" s="31">
        <v>0</v>
      </c>
      <c r="Y23" s="31">
        <v>0</v>
      </c>
      <c r="Z23" s="36" t="s">
        <v>1413</v>
      </c>
      <c r="AA23" s="31">
        <v>49.401304347826056</v>
      </c>
      <c r="AB23" s="31">
        <v>0</v>
      </c>
      <c r="AC23" s="36">
        <v>0</v>
      </c>
      <c r="AD23" s="31">
        <v>0</v>
      </c>
      <c r="AE23" s="31">
        <v>0</v>
      </c>
      <c r="AF23" s="36" t="s">
        <v>1413</v>
      </c>
      <c r="AG23" s="31">
        <v>18.849130434782609</v>
      </c>
      <c r="AH23" s="31">
        <v>0</v>
      </c>
      <c r="AI23" s="36">
        <v>0</v>
      </c>
      <c r="AJ23" t="s">
        <v>248</v>
      </c>
      <c r="AK23" s="37">
        <v>7</v>
      </c>
      <c r="AT23"/>
    </row>
    <row r="24" spans="1:46" x14ac:dyDescent="0.25">
      <c r="A24" t="s">
        <v>1231</v>
      </c>
      <c r="B24" t="s">
        <v>750</v>
      </c>
      <c r="C24" t="s">
        <v>1093</v>
      </c>
      <c r="D24" t="s">
        <v>1216</v>
      </c>
      <c r="E24" s="31">
        <v>48.467391304347828</v>
      </c>
      <c r="F24" s="31">
        <v>235.52956521739134</v>
      </c>
      <c r="G24" s="31">
        <v>66.638586956521749</v>
      </c>
      <c r="H24" s="36">
        <v>0.28293087916591292</v>
      </c>
      <c r="I24" s="31">
        <v>45.339673913043491</v>
      </c>
      <c r="J24" s="31">
        <v>3.0326086956521738</v>
      </c>
      <c r="K24" s="36">
        <v>6.6886424932574143E-2</v>
      </c>
      <c r="L24" s="31">
        <v>29.722608695652184</v>
      </c>
      <c r="M24" s="31">
        <v>3.0326086956521738</v>
      </c>
      <c r="N24" s="36">
        <v>0.10203036774816415</v>
      </c>
      <c r="O24" s="31">
        <v>9.9648913043478267</v>
      </c>
      <c r="P24" s="31">
        <v>0</v>
      </c>
      <c r="Q24" s="36">
        <v>0</v>
      </c>
      <c r="R24" s="31">
        <v>5.6521739130434785</v>
      </c>
      <c r="S24" s="31">
        <v>0</v>
      </c>
      <c r="T24" s="36">
        <v>0</v>
      </c>
      <c r="U24" s="31">
        <v>37.769021739130423</v>
      </c>
      <c r="V24" s="31">
        <v>10.081521739130435</v>
      </c>
      <c r="W24" s="36">
        <v>0.26692567810633866</v>
      </c>
      <c r="X24" s="31">
        <v>4.3978260869565222</v>
      </c>
      <c r="Y24" s="31">
        <v>0</v>
      </c>
      <c r="Z24" s="36">
        <v>0</v>
      </c>
      <c r="AA24" s="31">
        <v>147.83065217391308</v>
      </c>
      <c r="AB24" s="31">
        <v>53.524456521739133</v>
      </c>
      <c r="AC24" s="36">
        <v>0.36206602443159835</v>
      </c>
      <c r="AD24" s="31">
        <v>0</v>
      </c>
      <c r="AE24" s="31">
        <v>0</v>
      </c>
      <c r="AF24" s="36" t="s">
        <v>1413</v>
      </c>
      <c r="AG24" s="31">
        <v>0.19239130434782611</v>
      </c>
      <c r="AH24" s="31">
        <v>0</v>
      </c>
      <c r="AI24" s="36">
        <v>0</v>
      </c>
      <c r="AJ24" t="s">
        <v>324</v>
      </c>
      <c r="AK24" s="37">
        <v>7</v>
      </c>
      <c r="AT24"/>
    </row>
    <row r="25" spans="1:46" x14ac:dyDescent="0.25">
      <c r="A25" t="s">
        <v>1231</v>
      </c>
      <c r="B25" t="s">
        <v>594</v>
      </c>
      <c r="C25" t="s">
        <v>1009</v>
      </c>
      <c r="D25" t="s">
        <v>1121</v>
      </c>
      <c r="E25" s="31">
        <v>39.630434782608695</v>
      </c>
      <c r="F25" s="31">
        <v>145.81706521739127</v>
      </c>
      <c r="G25" s="31">
        <v>0</v>
      </c>
      <c r="H25" s="36">
        <v>0</v>
      </c>
      <c r="I25" s="31">
        <v>30.071195652173905</v>
      </c>
      <c r="J25" s="31">
        <v>0</v>
      </c>
      <c r="K25" s="36">
        <v>0</v>
      </c>
      <c r="L25" s="31">
        <v>20.158152173913038</v>
      </c>
      <c r="M25" s="31">
        <v>0</v>
      </c>
      <c r="N25" s="36">
        <v>0</v>
      </c>
      <c r="O25" s="31">
        <v>5.1304347826086953</v>
      </c>
      <c r="P25" s="31">
        <v>0</v>
      </c>
      <c r="Q25" s="36">
        <v>0</v>
      </c>
      <c r="R25" s="31">
        <v>4.7826086956521738</v>
      </c>
      <c r="S25" s="31">
        <v>0</v>
      </c>
      <c r="T25" s="36">
        <v>0</v>
      </c>
      <c r="U25" s="31">
        <v>21.731413043478256</v>
      </c>
      <c r="V25" s="31">
        <v>0</v>
      </c>
      <c r="W25" s="36">
        <v>0</v>
      </c>
      <c r="X25" s="31">
        <v>5.5652173913043477</v>
      </c>
      <c r="Y25" s="31">
        <v>0</v>
      </c>
      <c r="Z25" s="36">
        <v>0</v>
      </c>
      <c r="AA25" s="31">
        <v>88.25032608695652</v>
      </c>
      <c r="AB25" s="31">
        <v>0</v>
      </c>
      <c r="AC25" s="36">
        <v>0</v>
      </c>
      <c r="AD25" s="31">
        <v>0</v>
      </c>
      <c r="AE25" s="31">
        <v>0</v>
      </c>
      <c r="AF25" s="36" t="s">
        <v>1413</v>
      </c>
      <c r="AG25" s="31">
        <v>0.19891304347826089</v>
      </c>
      <c r="AH25" s="31">
        <v>0</v>
      </c>
      <c r="AI25" s="36">
        <v>0</v>
      </c>
      <c r="AJ25" t="s">
        <v>166</v>
      </c>
      <c r="AK25" s="37">
        <v>7</v>
      </c>
      <c r="AT25"/>
    </row>
    <row r="26" spans="1:46" x14ac:dyDescent="0.25">
      <c r="A26" t="s">
        <v>1231</v>
      </c>
      <c r="B26" t="s">
        <v>775</v>
      </c>
      <c r="C26" t="s">
        <v>889</v>
      </c>
      <c r="D26" t="s">
        <v>1124</v>
      </c>
      <c r="E26" s="31">
        <v>35.815217391304351</v>
      </c>
      <c r="F26" s="31">
        <v>105.81934782608695</v>
      </c>
      <c r="G26" s="31">
        <v>6.5753260869565224</v>
      </c>
      <c r="H26" s="36">
        <v>6.2137276613753144E-2</v>
      </c>
      <c r="I26" s="31">
        <v>13.776195652173911</v>
      </c>
      <c r="J26" s="31">
        <v>0.96739130434782605</v>
      </c>
      <c r="K26" s="36">
        <v>7.0221948698526923E-2</v>
      </c>
      <c r="L26" s="31">
        <v>7.1674999999999986</v>
      </c>
      <c r="M26" s="31">
        <v>0.96739130434782605</v>
      </c>
      <c r="N26" s="36">
        <v>0.13496913907887356</v>
      </c>
      <c r="O26" s="31">
        <v>0</v>
      </c>
      <c r="P26" s="31">
        <v>0</v>
      </c>
      <c r="Q26" s="36" t="s">
        <v>1413</v>
      </c>
      <c r="R26" s="31">
        <v>6.6086956521739131</v>
      </c>
      <c r="S26" s="31">
        <v>0</v>
      </c>
      <c r="T26" s="36">
        <v>0</v>
      </c>
      <c r="U26" s="31">
        <v>21.299130434782604</v>
      </c>
      <c r="V26" s="31">
        <v>0.93576086956521742</v>
      </c>
      <c r="W26" s="36">
        <v>4.393422879072427E-2</v>
      </c>
      <c r="X26" s="31">
        <v>0</v>
      </c>
      <c r="Y26" s="31">
        <v>0</v>
      </c>
      <c r="Z26" s="36" t="s">
        <v>1413</v>
      </c>
      <c r="AA26" s="31">
        <v>62.136521739130437</v>
      </c>
      <c r="AB26" s="31">
        <v>4.672173913043479</v>
      </c>
      <c r="AC26" s="36">
        <v>7.5192073554725222E-2</v>
      </c>
      <c r="AD26" s="31">
        <v>0</v>
      </c>
      <c r="AE26" s="31">
        <v>0</v>
      </c>
      <c r="AF26" s="36" t="s">
        <v>1413</v>
      </c>
      <c r="AG26" s="31">
        <v>8.6075000000000017</v>
      </c>
      <c r="AH26" s="31">
        <v>0</v>
      </c>
      <c r="AI26" s="36">
        <v>0</v>
      </c>
      <c r="AJ26" t="s">
        <v>349</v>
      </c>
      <c r="AK26" s="37">
        <v>7</v>
      </c>
      <c r="AT26"/>
    </row>
    <row r="27" spans="1:46" x14ac:dyDescent="0.25">
      <c r="A27" t="s">
        <v>1231</v>
      </c>
      <c r="B27" t="s">
        <v>805</v>
      </c>
      <c r="C27" t="s">
        <v>874</v>
      </c>
      <c r="D27" t="s">
        <v>1188</v>
      </c>
      <c r="E27" s="31">
        <v>43.826086956521742</v>
      </c>
      <c r="F27" s="31">
        <v>162.2652173913043</v>
      </c>
      <c r="G27" s="31">
        <v>5.6884782608695659</v>
      </c>
      <c r="H27" s="36">
        <v>3.5056670507221152E-2</v>
      </c>
      <c r="I27" s="31">
        <v>39.33989130434783</v>
      </c>
      <c r="J27" s="31">
        <v>0</v>
      </c>
      <c r="K27" s="36">
        <v>0</v>
      </c>
      <c r="L27" s="31">
        <v>27.484456521739133</v>
      </c>
      <c r="M27" s="31">
        <v>0</v>
      </c>
      <c r="N27" s="36">
        <v>0</v>
      </c>
      <c r="O27" s="31">
        <v>7.2467391304347846</v>
      </c>
      <c r="P27" s="31">
        <v>0</v>
      </c>
      <c r="Q27" s="36">
        <v>0</v>
      </c>
      <c r="R27" s="31">
        <v>4.6086956521739131</v>
      </c>
      <c r="S27" s="31">
        <v>0</v>
      </c>
      <c r="T27" s="36">
        <v>0</v>
      </c>
      <c r="U27" s="31">
        <v>15.607282608695648</v>
      </c>
      <c r="V27" s="31">
        <v>3.930326086956522</v>
      </c>
      <c r="W27" s="36">
        <v>0.25182641882621692</v>
      </c>
      <c r="X27" s="31">
        <v>0</v>
      </c>
      <c r="Y27" s="31">
        <v>0</v>
      </c>
      <c r="Z27" s="36" t="s">
        <v>1413</v>
      </c>
      <c r="AA27" s="31">
        <v>107.31804347826083</v>
      </c>
      <c r="AB27" s="31">
        <v>1.7581521739130437</v>
      </c>
      <c r="AC27" s="36">
        <v>1.6382633496940229E-2</v>
      </c>
      <c r="AD27" s="31">
        <v>0</v>
      </c>
      <c r="AE27" s="31">
        <v>0</v>
      </c>
      <c r="AF27" s="36" t="s">
        <v>1413</v>
      </c>
      <c r="AG27" s="31">
        <v>0</v>
      </c>
      <c r="AH27" s="31">
        <v>0</v>
      </c>
      <c r="AI27" s="36" t="s">
        <v>1413</v>
      </c>
      <c r="AJ27" t="s">
        <v>379</v>
      </c>
      <c r="AK27" s="37">
        <v>7</v>
      </c>
      <c r="AT27"/>
    </row>
    <row r="28" spans="1:46" x14ac:dyDescent="0.25">
      <c r="A28" t="s">
        <v>1231</v>
      </c>
      <c r="B28" t="s">
        <v>734</v>
      </c>
      <c r="C28" t="s">
        <v>935</v>
      </c>
      <c r="D28" t="s">
        <v>1186</v>
      </c>
      <c r="E28" s="31">
        <v>36.652173913043477</v>
      </c>
      <c r="F28" s="31">
        <v>130.95717391304348</v>
      </c>
      <c r="G28" s="31">
        <v>11.902173913043478</v>
      </c>
      <c r="H28" s="36">
        <v>9.0886001563737231E-2</v>
      </c>
      <c r="I28" s="31">
        <v>30.641195652173913</v>
      </c>
      <c r="J28" s="31">
        <v>0.26630434782608697</v>
      </c>
      <c r="K28" s="36">
        <v>8.6910560165165546E-3</v>
      </c>
      <c r="L28" s="31">
        <v>25.858586956521737</v>
      </c>
      <c r="M28" s="31">
        <v>0.26630434782608697</v>
      </c>
      <c r="N28" s="36">
        <v>1.0298488013820993E-2</v>
      </c>
      <c r="O28" s="31">
        <v>0</v>
      </c>
      <c r="P28" s="31">
        <v>0</v>
      </c>
      <c r="Q28" s="36" t="s">
        <v>1413</v>
      </c>
      <c r="R28" s="31">
        <v>4.7826086956521738</v>
      </c>
      <c r="S28" s="31">
        <v>0</v>
      </c>
      <c r="T28" s="36">
        <v>0</v>
      </c>
      <c r="U28" s="31">
        <v>1.6990217391304345</v>
      </c>
      <c r="V28" s="31">
        <v>0</v>
      </c>
      <c r="W28" s="36">
        <v>0</v>
      </c>
      <c r="X28" s="31">
        <v>5.6343478260869553</v>
      </c>
      <c r="Y28" s="31">
        <v>0</v>
      </c>
      <c r="Z28" s="36">
        <v>0</v>
      </c>
      <c r="AA28" s="31">
        <v>75.906304347826079</v>
      </c>
      <c r="AB28" s="31">
        <v>11.635869565217391</v>
      </c>
      <c r="AC28" s="36">
        <v>0.15329253169668555</v>
      </c>
      <c r="AD28" s="31">
        <v>0</v>
      </c>
      <c r="AE28" s="31">
        <v>0</v>
      </c>
      <c r="AF28" s="36" t="s">
        <v>1413</v>
      </c>
      <c r="AG28" s="31">
        <v>17.076304347826085</v>
      </c>
      <c r="AH28" s="31">
        <v>0</v>
      </c>
      <c r="AI28" s="36">
        <v>0</v>
      </c>
      <c r="AJ28" t="s">
        <v>308</v>
      </c>
      <c r="AK28" s="37">
        <v>7</v>
      </c>
      <c r="AT28"/>
    </row>
    <row r="29" spans="1:46" x14ac:dyDescent="0.25">
      <c r="A29" t="s">
        <v>1231</v>
      </c>
      <c r="B29" t="s">
        <v>454</v>
      </c>
      <c r="C29" t="s">
        <v>852</v>
      </c>
      <c r="D29" t="s">
        <v>1148</v>
      </c>
      <c r="E29" s="31">
        <v>97.967391304347828</v>
      </c>
      <c r="F29" s="31">
        <v>310.34260869565225</v>
      </c>
      <c r="G29" s="31">
        <v>0</v>
      </c>
      <c r="H29" s="36">
        <v>0</v>
      </c>
      <c r="I29" s="31">
        <v>52.017282608695652</v>
      </c>
      <c r="J29" s="31">
        <v>0</v>
      </c>
      <c r="K29" s="36">
        <v>0</v>
      </c>
      <c r="L29" s="31">
        <v>46.973804347826089</v>
      </c>
      <c r="M29" s="31">
        <v>0</v>
      </c>
      <c r="N29" s="36">
        <v>0</v>
      </c>
      <c r="O29" s="31">
        <v>0.60869565217391308</v>
      </c>
      <c r="P29" s="31">
        <v>0</v>
      </c>
      <c r="Q29" s="36">
        <v>0</v>
      </c>
      <c r="R29" s="31">
        <v>4.4347826086956523</v>
      </c>
      <c r="S29" s="31">
        <v>0</v>
      </c>
      <c r="T29" s="36">
        <v>0</v>
      </c>
      <c r="U29" s="31">
        <v>39.923586956521739</v>
      </c>
      <c r="V29" s="31">
        <v>0</v>
      </c>
      <c r="W29" s="36">
        <v>0</v>
      </c>
      <c r="X29" s="31">
        <v>12.345978260869565</v>
      </c>
      <c r="Y29" s="31">
        <v>0</v>
      </c>
      <c r="Z29" s="36">
        <v>0</v>
      </c>
      <c r="AA29" s="31">
        <v>202.6997826086957</v>
      </c>
      <c r="AB29" s="31">
        <v>0</v>
      </c>
      <c r="AC29" s="36">
        <v>0</v>
      </c>
      <c r="AD29" s="31">
        <v>0</v>
      </c>
      <c r="AE29" s="31">
        <v>0</v>
      </c>
      <c r="AF29" s="36" t="s">
        <v>1413</v>
      </c>
      <c r="AG29" s="31">
        <v>3.3559782608695654</v>
      </c>
      <c r="AH29" s="31">
        <v>0</v>
      </c>
      <c r="AI29" s="36">
        <v>0</v>
      </c>
      <c r="AJ29" t="s">
        <v>24</v>
      </c>
      <c r="AK29" s="37">
        <v>7</v>
      </c>
      <c r="AT29"/>
    </row>
    <row r="30" spans="1:46" x14ac:dyDescent="0.25">
      <c r="A30" t="s">
        <v>1231</v>
      </c>
      <c r="B30" t="s">
        <v>632</v>
      </c>
      <c r="C30" t="s">
        <v>1038</v>
      </c>
      <c r="D30" t="s">
        <v>1163</v>
      </c>
      <c r="E30" s="31">
        <v>52.619565217391305</v>
      </c>
      <c r="F30" s="31">
        <v>167.77706521739128</v>
      </c>
      <c r="G30" s="31">
        <v>47.73086956521739</v>
      </c>
      <c r="H30" s="36">
        <v>0.28448983478982531</v>
      </c>
      <c r="I30" s="31">
        <v>35.766304347826086</v>
      </c>
      <c r="J30" s="31">
        <v>7.6222826086956523</v>
      </c>
      <c r="K30" s="36">
        <v>0.21311350858532138</v>
      </c>
      <c r="L30" s="31">
        <v>29.347826086956523</v>
      </c>
      <c r="M30" s="31">
        <v>6.9809782608695654</v>
      </c>
      <c r="N30" s="36">
        <v>0.23787037037037037</v>
      </c>
      <c r="O30" s="31">
        <v>0.64130434782608692</v>
      </c>
      <c r="P30" s="31">
        <v>0.64130434782608692</v>
      </c>
      <c r="Q30" s="36">
        <v>1</v>
      </c>
      <c r="R30" s="31">
        <v>5.7771739130434785</v>
      </c>
      <c r="S30" s="31">
        <v>0</v>
      </c>
      <c r="T30" s="36">
        <v>0</v>
      </c>
      <c r="U30" s="31">
        <v>20.008152173913043</v>
      </c>
      <c r="V30" s="31">
        <v>4.3125</v>
      </c>
      <c r="W30" s="36">
        <v>0.21553714518538639</v>
      </c>
      <c r="X30" s="31">
        <v>0</v>
      </c>
      <c r="Y30" s="31">
        <v>0</v>
      </c>
      <c r="Z30" s="36" t="s">
        <v>1413</v>
      </c>
      <c r="AA30" s="31">
        <v>112.00260869565217</v>
      </c>
      <c r="AB30" s="31">
        <v>35.796086956521741</v>
      </c>
      <c r="AC30" s="36">
        <v>0.31960047514421253</v>
      </c>
      <c r="AD30" s="31">
        <v>0</v>
      </c>
      <c r="AE30" s="31">
        <v>0</v>
      </c>
      <c r="AF30" s="36" t="s">
        <v>1413</v>
      </c>
      <c r="AG30" s="31">
        <v>0</v>
      </c>
      <c r="AH30" s="31">
        <v>0</v>
      </c>
      <c r="AI30" s="36" t="s">
        <v>1413</v>
      </c>
      <c r="AJ30" t="s">
        <v>204</v>
      </c>
      <c r="AK30" s="37">
        <v>7</v>
      </c>
      <c r="AT30"/>
    </row>
    <row r="31" spans="1:46" x14ac:dyDescent="0.25">
      <c r="A31" t="s">
        <v>1231</v>
      </c>
      <c r="B31" t="s">
        <v>713</v>
      </c>
      <c r="C31" t="s">
        <v>916</v>
      </c>
      <c r="D31" t="s">
        <v>1138</v>
      </c>
      <c r="E31" s="31">
        <v>46.793478260869563</v>
      </c>
      <c r="F31" s="31">
        <v>125.48782608695649</v>
      </c>
      <c r="G31" s="31">
        <v>21.147065217391305</v>
      </c>
      <c r="H31" s="36">
        <v>0.16851885857626936</v>
      </c>
      <c r="I31" s="31">
        <v>23.947391304347828</v>
      </c>
      <c r="J31" s="31">
        <v>2.301195652173913</v>
      </c>
      <c r="K31" s="36">
        <v>9.6093792552515461E-2</v>
      </c>
      <c r="L31" s="31">
        <v>17.741630434782611</v>
      </c>
      <c r="M31" s="31">
        <v>2.301195652173913</v>
      </c>
      <c r="N31" s="36">
        <v>0.12970598506337952</v>
      </c>
      <c r="O31" s="31">
        <v>0</v>
      </c>
      <c r="P31" s="31">
        <v>0</v>
      </c>
      <c r="Q31" s="36" t="s">
        <v>1413</v>
      </c>
      <c r="R31" s="31">
        <v>6.2057608695652178</v>
      </c>
      <c r="S31" s="31">
        <v>0</v>
      </c>
      <c r="T31" s="36">
        <v>0</v>
      </c>
      <c r="U31" s="31">
        <v>28.831739130434766</v>
      </c>
      <c r="V31" s="31">
        <v>0</v>
      </c>
      <c r="W31" s="36">
        <v>0</v>
      </c>
      <c r="X31" s="31">
        <v>0</v>
      </c>
      <c r="Y31" s="31">
        <v>0</v>
      </c>
      <c r="Z31" s="36" t="s">
        <v>1413</v>
      </c>
      <c r="AA31" s="31">
        <v>63.054782608695632</v>
      </c>
      <c r="AB31" s="31">
        <v>18.845869565217392</v>
      </c>
      <c r="AC31" s="36">
        <v>0.2988808903231146</v>
      </c>
      <c r="AD31" s="31">
        <v>0</v>
      </c>
      <c r="AE31" s="31">
        <v>0</v>
      </c>
      <c r="AF31" s="36" t="s">
        <v>1413</v>
      </c>
      <c r="AG31" s="31">
        <v>9.6539130434782638</v>
      </c>
      <c r="AH31" s="31">
        <v>0</v>
      </c>
      <c r="AI31" s="36">
        <v>0</v>
      </c>
      <c r="AJ31" t="s">
        <v>285</v>
      </c>
      <c r="AK31" s="37">
        <v>7</v>
      </c>
      <c r="AT31"/>
    </row>
    <row r="32" spans="1:46" x14ac:dyDescent="0.25">
      <c r="A32" t="s">
        <v>1231</v>
      </c>
      <c r="B32" t="s">
        <v>769</v>
      </c>
      <c r="C32" t="s">
        <v>1020</v>
      </c>
      <c r="D32" t="s">
        <v>1124</v>
      </c>
      <c r="E32" s="31">
        <v>54.706521739130437</v>
      </c>
      <c r="F32" s="31">
        <v>260.07641304347828</v>
      </c>
      <c r="G32" s="31">
        <v>4.9519565217391301</v>
      </c>
      <c r="H32" s="36">
        <v>1.9040390721288849E-2</v>
      </c>
      <c r="I32" s="31">
        <v>15.171521739130434</v>
      </c>
      <c r="J32" s="31">
        <v>4.3323913043478264</v>
      </c>
      <c r="K32" s="36">
        <v>0.28556076172462713</v>
      </c>
      <c r="L32" s="31">
        <v>4.3323913043478264</v>
      </c>
      <c r="M32" s="31">
        <v>4.3323913043478264</v>
      </c>
      <c r="N32" s="36">
        <v>1</v>
      </c>
      <c r="O32" s="31">
        <v>0</v>
      </c>
      <c r="P32" s="31">
        <v>0</v>
      </c>
      <c r="Q32" s="36" t="s">
        <v>1413</v>
      </c>
      <c r="R32" s="31">
        <v>10.839130434782607</v>
      </c>
      <c r="S32" s="31">
        <v>0</v>
      </c>
      <c r="T32" s="36">
        <v>0</v>
      </c>
      <c r="U32" s="31">
        <v>0.16304347826086957</v>
      </c>
      <c r="V32" s="31">
        <v>0.16304347826086957</v>
      </c>
      <c r="W32" s="36">
        <v>1</v>
      </c>
      <c r="X32" s="31">
        <v>29.963586956521734</v>
      </c>
      <c r="Y32" s="31">
        <v>0</v>
      </c>
      <c r="Z32" s="36">
        <v>0</v>
      </c>
      <c r="AA32" s="31">
        <v>214.77826086956523</v>
      </c>
      <c r="AB32" s="31">
        <v>0.45652173913043476</v>
      </c>
      <c r="AC32" s="36">
        <v>2.1255491001842138E-3</v>
      </c>
      <c r="AD32" s="31">
        <v>0</v>
      </c>
      <c r="AE32" s="31">
        <v>0</v>
      </c>
      <c r="AF32" s="36" t="s">
        <v>1413</v>
      </c>
      <c r="AG32" s="31">
        <v>0</v>
      </c>
      <c r="AH32" s="31">
        <v>0</v>
      </c>
      <c r="AI32" s="36" t="s">
        <v>1413</v>
      </c>
      <c r="AJ32" t="s">
        <v>343</v>
      </c>
      <c r="AK32" s="37">
        <v>7</v>
      </c>
      <c r="AT32"/>
    </row>
    <row r="33" spans="1:46" x14ac:dyDescent="0.25">
      <c r="A33" t="s">
        <v>1231</v>
      </c>
      <c r="B33" t="s">
        <v>532</v>
      </c>
      <c r="C33" t="s">
        <v>976</v>
      </c>
      <c r="D33" t="s">
        <v>1135</v>
      </c>
      <c r="E33" s="31">
        <v>42.554347826086953</v>
      </c>
      <c r="F33" s="31">
        <v>117.88858695652175</v>
      </c>
      <c r="G33" s="31">
        <v>28.739130434782609</v>
      </c>
      <c r="H33" s="36">
        <v>0.24378212663946705</v>
      </c>
      <c r="I33" s="31">
        <v>18.445652173913043</v>
      </c>
      <c r="J33" s="31">
        <v>4.1195652173913047</v>
      </c>
      <c r="K33" s="36">
        <v>0.22333529758397175</v>
      </c>
      <c r="L33" s="31">
        <v>11.3125</v>
      </c>
      <c r="M33" s="31">
        <v>4.1195652173913047</v>
      </c>
      <c r="N33" s="36">
        <v>0.36416046120586121</v>
      </c>
      <c r="O33" s="31">
        <v>1.8288043478260869</v>
      </c>
      <c r="P33" s="31">
        <v>0</v>
      </c>
      <c r="Q33" s="36">
        <v>0</v>
      </c>
      <c r="R33" s="31">
        <v>5.3043478260869561</v>
      </c>
      <c r="S33" s="31">
        <v>0</v>
      </c>
      <c r="T33" s="36">
        <v>0</v>
      </c>
      <c r="U33" s="31">
        <v>18.573369565217391</v>
      </c>
      <c r="V33" s="31">
        <v>2.4538043478260869</v>
      </c>
      <c r="W33" s="36">
        <v>0.13211411850768107</v>
      </c>
      <c r="X33" s="31">
        <v>2.0869565217391304</v>
      </c>
      <c r="Y33" s="31">
        <v>0</v>
      </c>
      <c r="Z33" s="36">
        <v>0</v>
      </c>
      <c r="AA33" s="31">
        <v>73.035326086956516</v>
      </c>
      <c r="AB33" s="31">
        <v>22.165760869565219</v>
      </c>
      <c r="AC33" s="36">
        <v>0.30349369349257732</v>
      </c>
      <c r="AD33" s="31">
        <v>0</v>
      </c>
      <c r="AE33" s="31">
        <v>0</v>
      </c>
      <c r="AF33" s="36" t="s">
        <v>1413</v>
      </c>
      <c r="AG33" s="31">
        <v>5.7472826086956523</v>
      </c>
      <c r="AH33" s="31">
        <v>0</v>
      </c>
      <c r="AI33" s="36">
        <v>0</v>
      </c>
      <c r="AJ33" t="s">
        <v>103</v>
      </c>
      <c r="AK33" s="37">
        <v>7</v>
      </c>
      <c r="AT33"/>
    </row>
    <row r="34" spans="1:46" x14ac:dyDescent="0.25">
      <c r="A34" t="s">
        <v>1231</v>
      </c>
      <c r="B34" t="s">
        <v>746</v>
      </c>
      <c r="C34" t="s">
        <v>936</v>
      </c>
      <c r="D34" t="s">
        <v>1187</v>
      </c>
      <c r="E34" s="31">
        <v>30.793478260869566</v>
      </c>
      <c r="F34" s="31">
        <v>100.0679347826087</v>
      </c>
      <c r="G34" s="31">
        <v>12.029891304347826</v>
      </c>
      <c r="H34" s="36">
        <v>0.1202172437202987</v>
      </c>
      <c r="I34" s="31">
        <v>21.160326086956523</v>
      </c>
      <c r="J34" s="31">
        <v>5.4021739130434785</v>
      </c>
      <c r="K34" s="36">
        <v>0.25529729035572107</v>
      </c>
      <c r="L34" s="31">
        <v>9.9402173913043477</v>
      </c>
      <c r="M34" s="31">
        <v>5.4021739130434785</v>
      </c>
      <c r="N34" s="36">
        <v>0.54346637506834339</v>
      </c>
      <c r="O34" s="31">
        <v>5.6548913043478262</v>
      </c>
      <c r="P34" s="31">
        <v>0</v>
      </c>
      <c r="Q34" s="36">
        <v>0</v>
      </c>
      <c r="R34" s="31">
        <v>5.5652173913043477</v>
      </c>
      <c r="S34" s="31">
        <v>0</v>
      </c>
      <c r="T34" s="36">
        <v>0</v>
      </c>
      <c r="U34" s="31">
        <v>11.029891304347826</v>
      </c>
      <c r="V34" s="31">
        <v>0.13043478260869565</v>
      </c>
      <c r="W34" s="36">
        <v>1.1825572801182557E-2</v>
      </c>
      <c r="X34" s="31">
        <v>0</v>
      </c>
      <c r="Y34" s="31">
        <v>0</v>
      </c>
      <c r="Z34" s="36" t="s">
        <v>1413</v>
      </c>
      <c r="AA34" s="31">
        <v>63.692934782608695</v>
      </c>
      <c r="AB34" s="31">
        <v>6.4972826086956523</v>
      </c>
      <c r="AC34" s="36">
        <v>0.10200947139383079</v>
      </c>
      <c r="AD34" s="31">
        <v>0</v>
      </c>
      <c r="AE34" s="31">
        <v>0</v>
      </c>
      <c r="AF34" s="36" t="s">
        <v>1413</v>
      </c>
      <c r="AG34" s="31">
        <v>4.1847826086956523</v>
      </c>
      <c r="AH34" s="31">
        <v>0</v>
      </c>
      <c r="AI34" s="36">
        <v>0</v>
      </c>
      <c r="AJ34" t="s">
        <v>320</v>
      </c>
      <c r="AK34" s="37">
        <v>7</v>
      </c>
      <c r="AT34"/>
    </row>
    <row r="35" spans="1:46" x14ac:dyDescent="0.25">
      <c r="A35" t="s">
        <v>1231</v>
      </c>
      <c r="B35" t="s">
        <v>606</v>
      </c>
      <c r="C35" t="s">
        <v>1016</v>
      </c>
      <c r="D35" t="s">
        <v>1179</v>
      </c>
      <c r="E35" s="31">
        <v>25.043478260869566</v>
      </c>
      <c r="F35" s="31">
        <v>80.725543478260875</v>
      </c>
      <c r="G35" s="31">
        <v>1.6521739130434783</v>
      </c>
      <c r="H35" s="36">
        <v>2.0466556703807183E-2</v>
      </c>
      <c r="I35" s="31">
        <v>22.711956521739133</v>
      </c>
      <c r="J35" s="31">
        <v>6.5217391304347824E-2</v>
      </c>
      <c r="K35" s="36">
        <v>2.8715003589375445E-3</v>
      </c>
      <c r="L35" s="31">
        <v>16.972826086956523</v>
      </c>
      <c r="M35" s="31">
        <v>6.5217391304347824E-2</v>
      </c>
      <c r="N35" s="36">
        <v>3.8424591738712771E-3</v>
      </c>
      <c r="O35" s="31">
        <v>5.7391304347826084</v>
      </c>
      <c r="P35" s="31">
        <v>0</v>
      </c>
      <c r="Q35" s="36">
        <v>0</v>
      </c>
      <c r="R35" s="31">
        <v>0</v>
      </c>
      <c r="S35" s="31">
        <v>0</v>
      </c>
      <c r="T35" s="36" t="s">
        <v>1413</v>
      </c>
      <c r="U35" s="31">
        <v>6.6929347826086953</v>
      </c>
      <c r="V35" s="31">
        <v>0.63586956521739135</v>
      </c>
      <c r="W35" s="36">
        <v>9.5006090133982965E-2</v>
      </c>
      <c r="X35" s="31">
        <v>5.4782608695652177</v>
      </c>
      <c r="Y35" s="31">
        <v>0</v>
      </c>
      <c r="Z35" s="36">
        <v>0</v>
      </c>
      <c r="AA35" s="31">
        <v>40.513586956521742</v>
      </c>
      <c r="AB35" s="31">
        <v>0.95108695652173914</v>
      </c>
      <c r="AC35" s="36">
        <v>2.3475752900932321E-2</v>
      </c>
      <c r="AD35" s="31">
        <v>0</v>
      </c>
      <c r="AE35" s="31">
        <v>0</v>
      </c>
      <c r="AF35" s="36" t="s">
        <v>1413</v>
      </c>
      <c r="AG35" s="31">
        <v>5.3288043478260869</v>
      </c>
      <c r="AH35" s="31">
        <v>0</v>
      </c>
      <c r="AI35" s="36">
        <v>0</v>
      </c>
      <c r="AJ35" t="s">
        <v>178</v>
      </c>
      <c r="AK35" s="37">
        <v>7</v>
      </c>
      <c r="AT35"/>
    </row>
    <row r="36" spans="1:46" x14ac:dyDescent="0.25">
      <c r="A36" t="s">
        <v>1231</v>
      </c>
      <c r="B36" t="s">
        <v>686</v>
      </c>
      <c r="C36" t="s">
        <v>886</v>
      </c>
      <c r="D36" t="s">
        <v>1216</v>
      </c>
      <c r="E36" s="31">
        <v>24.315217391304348</v>
      </c>
      <c r="F36" s="31">
        <v>70.891304347826093</v>
      </c>
      <c r="G36" s="31">
        <v>36.353260869565219</v>
      </c>
      <c r="H36" s="36">
        <v>0.51280282122048448</v>
      </c>
      <c r="I36" s="31">
        <v>23.288043478260871</v>
      </c>
      <c r="J36" s="31">
        <v>7.6385869565217392</v>
      </c>
      <c r="K36" s="36">
        <v>0.32800466744457407</v>
      </c>
      <c r="L36" s="31">
        <v>17.793478260869566</v>
      </c>
      <c r="M36" s="31">
        <v>7.6385869565217392</v>
      </c>
      <c r="N36" s="36">
        <v>0.42929138668295663</v>
      </c>
      <c r="O36" s="31">
        <v>0</v>
      </c>
      <c r="P36" s="31">
        <v>0</v>
      </c>
      <c r="Q36" s="36" t="s">
        <v>1413</v>
      </c>
      <c r="R36" s="31">
        <v>5.4945652173913047</v>
      </c>
      <c r="S36" s="31">
        <v>0</v>
      </c>
      <c r="T36" s="36">
        <v>0</v>
      </c>
      <c r="U36" s="31">
        <v>6.9239130434782608</v>
      </c>
      <c r="V36" s="31">
        <v>1.7065217391304348</v>
      </c>
      <c r="W36" s="36">
        <v>0.24646781789638933</v>
      </c>
      <c r="X36" s="31">
        <v>0</v>
      </c>
      <c r="Y36" s="31">
        <v>0</v>
      </c>
      <c r="Z36" s="36" t="s">
        <v>1413</v>
      </c>
      <c r="AA36" s="31">
        <v>32.135869565217391</v>
      </c>
      <c r="AB36" s="31">
        <v>27.008152173913043</v>
      </c>
      <c r="AC36" s="36">
        <v>0.84043632673769664</v>
      </c>
      <c r="AD36" s="31">
        <v>0</v>
      </c>
      <c r="AE36" s="31">
        <v>0</v>
      </c>
      <c r="AF36" s="36" t="s">
        <v>1413</v>
      </c>
      <c r="AG36" s="31">
        <v>8.5434782608695645</v>
      </c>
      <c r="AH36" s="31">
        <v>0</v>
      </c>
      <c r="AI36" s="36">
        <v>0</v>
      </c>
      <c r="AJ36" t="s">
        <v>258</v>
      </c>
      <c r="AK36" s="37">
        <v>7</v>
      </c>
      <c r="AT36"/>
    </row>
    <row r="37" spans="1:46" x14ac:dyDescent="0.25">
      <c r="A37" t="s">
        <v>1231</v>
      </c>
      <c r="B37" t="s">
        <v>796</v>
      </c>
      <c r="C37" t="s">
        <v>1063</v>
      </c>
      <c r="D37" t="s">
        <v>1217</v>
      </c>
      <c r="E37" s="31">
        <v>60.326086956521742</v>
      </c>
      <c r="F37" s="31">
        <v>185.23369565217391</v>
      </c>
      <c r="G37" s="31">
        <v>27.945652173913043</v>
      </c>
      <c r="H37" s="36">
        <v>0.15086700114426546</v>
      </c>
      <c r="I37" s="31">
        <v>28.508152173913043</v>
      </c>
      <c r="J37" s="31">
        <v>1.0815217391304348</v>
      </c>
      <c r="K37" s="36">
        <v>3.793727957296731E-2</v>
      </c>
      <c r="L37" s="31">
        <v>17.899456521739129</v>
      </c>
      <c r="M37" s="31">
        <v>1.0815217391304348</v>
      </c>
      <c r="N37" s="36">
        <v>6.0422043418855327E-2</v>
      </c>
      <c r="O37" s="31">
        <v>7.3043478260869561</v>
      </c>
      <c r="P37" s="31">
        <v>0</v>
      </c>
      <c r="Q37" s="36">
        <v>0</v>
      </c>
      <c r="R37" s="31">
        <v>3.3043478260869565</v>
      </c>
      <c r="S37" s="31">
        <v>0</v>
      </c>
      <c r="T37" s="36">
        <v>0</v>
      </c>
      <c r="U37" s="31">
        <v>23.366847826086957</v>
      </c>
      <c r="V37" s="31">
        <v>0.375</v>
      </c>
      <c r="W37" s="36">
        <v>1.6048377718339342E-2</v>
      </c>
      <c r="X37" s="31">
        <v>5.3913043478260869</v>
      </c>
      <c r="Y37" s="31">
        <v>0</v>
      </c>
      <c r="Z37" s="36">
        <v>0</v>
      </c>
      <c r="AA37" s="31">
        <v>103.81521739130434</v>
      </c>
      <c r="AB37" s="31">
        <v>26.451086956521738</v>
      </c>
      <c r="AC37" s="36">
        <v>0.25479007433776568</v>
      </c>
      <c r="AD37" s="31">
        <v>0</v>
      </c>
      <c r="AE37" s="31">
        <v>0</v>
      </c>
      <c r="AF37" s="36" t="s">
        <v>1413</v>
      </c>
      <c r="AG37" s="31">
        <v>24.152173913043477</v>
      </c>
      <c r="AH37" s="31">
        <v>3.8043478260869568E-2</v>
      </c>
      <c r="AI37" s="36">
        <v>1.5751575157515753E-3</v>
      </c>
      <c r="AJ37" t="s">
        <v>370</v>
      </c>
      <c r="AK37" s="37">
        <v>7</v>
      </c>
      <c r="AT37"/>
    </row>
    <row r="38" spans="1:46" x14ac:dyDescent="0.25">
      <c r="A38" t="s">
        <v>1231</v>
      </c>
      <c r="B38" t="s">
        <v>669</v>
      </c>
      <c r="C38" t="s">
        <v>885</v>
      </c>
      <c r="D38" t="s">
        <v>1124</v>
      </c>
      <c r="E38" s="31">
        <v>24.097826086956523</v>
      </c>
      <c r="F38" s="31">
        <v>71.554347826086968</v>
      </c>
      <c r="G38" s="31">
        <v>5.9184782608695645</v>
      </c>
      <c r="H38" s="36">
        <v>8.2713048761962615E-2</v>
      </c>
      <c r="I38" s="31">
        <v>17.019021739130437</v>
      </c>
      <c r="J38" s="31">
        <v>0.35326086956521741</v>
      </c>
      <c r="K38" s="36">
        <v>2.0756825802331149E-2</v>
      </c>
      <c r="L38" s="31">
        <v>11.453804347826088</v>
      </c>
      <c r="M38" s="31">
        <v>0.35326086956521741</v>
      </c>
      <c r="N38" s="36">
        <v>3.0842230130486356E-2</v>
      </c>
      <c r="O38" s="31">
        <v>0</v>
      </c>
      <c r="P38" s="31">
        <v>0</v>
      </c>
      <c r="Q38" s="36" t="s">
        <v>1413</v>
      </c>
      <c r="R38" s="31">
        <v>5.5652173913043477</v>
      </c>
      <c r="S38" s="31">
        <v>0</v>
      </c>
      <c r="T38" s="36">
        <v>0</v>
      </c>
      <c r="U38" s="31">
        <v>15.345108695652174</v>
      </c>
      <c r="V38" s="31">
        <v>0.76086956521739135</v>
      </c>
      <c r="W38" s="36">
        <v>4.9583849831769083E-2</v>
      </c>
      <c r="X38" s="31">
        <v>0</v>
      </c>
      <c r="Y38" s="31">
        <v>0</v>
      </c>
      <c r="Z38" s="36" t="s">
        <v>1413</v>
      </c>
      <c r="AA38" s="31">
        <v>33.690217391304351</v>
      </c>
      <c r="AB38" s="31">
        <v>4.8043478260869561</v>
      </c>
      <c r="AC38" s="36">
        <v>0.14260364574931439</v>
      </c>
      <c r="AD38" s="31">
        <v>0</v>
      </c>
      <c r="AE38" s="31">
        <v>0</v>
      </c>
      <c r="AF38" s="36" t="s">
        <v>1413</v>
      </c>
      <c r="AG38" s="31">
        <v>5.5</v>
      </c>
      <c r="AH38" s="31">
        <v>0</v>
      </c>
      <c r="AI38" s="36">
        <v>0</v>
      </c>
      <c r="AJ38" t="s">
        <v>241</v>
      </c>
      <c r="AK38" s="37">
        <v>7</v>
      </c>
      <c r="AT38"/>
    </row>
    <row r="39" spans="1:46" x14ac:dyDescent="0.25">
      <c r="A39" t="s">
        <v>1231</v>
      </c>
      <c r="B39" t="s">
        <v>633</v>
      </c>
      <c r="C39" t="s">
        <v>1039</v>
      </c>
      <c r="D39" t="s">
        <v>1149</v>
      </c>
      <c r="E39" s="31">
        <v>31.097826086956523</v>
      </c>
      <c r="F39" s="31">
        <v>100.71739130434783</v>
      </c>
      <c r="G39" s="31">
        <v>42.570652173913047</v>
      </c>
      <c r="H39" s="36">
        <v>0.42267429311461258</v>
      </c>
      <c r="I39" s="31">
        <v>24.323369565217394</v>
      </c>
      <c r="J39" s="31">
        <v>2.9673913043478262</v>
      </c>
      <c r="K39" s="36">
        <v>0.12199754217405875</v>
      </c>
      <c r="L39" s="31">
        <v>12.986413043478262</v>
      </c>
      <c r="M39" s="31">
        <v>2.9673913043478262</v>
      </c>
      <c r="N39" s="36">
        <v>0.22849968612680477</v>
      </c>
      <c r="O39" s="31">
        <v>4.5271739130434785</v>
      </c>
      <c r="P39" s="31">
        <v>0</v>
      </c>
      <c r="Q39" s="36">
        <v>0</v>
      </c>
      <c r="R39" s="31">
        <v>6.8097826086956523</v>
      </c>
      <c r="S39" s="31">
        <v>0</v>
      </c>
      <c r="T39" s="36">
        <v>0</v>
      </c>
      <c r="U39" s="31">
        <v>11.921195652173912</v>
      </c>
      <c r="V39" s="31">
        <v>0.92119565217391308</v>
      </c>
      <c r="W39" s="36">
        <v>7.7273763391839528E-2</v>
      </c>
      <c r="X39" s="31">
        <v>0</v>
      </c>
      <c r="Y39" s="31">
        <v>0</v>
      </c>
      <c r="Z39" s="36" t="s">
        <v>1413</v>
      </c>
      <c r="AA39" s="31">
        <v>57.059782608695649</v>
      </c>
      <c r="AB39" s="31">
        <v>38.600543478260867</v>
      </c>
      <c r="AC39" s="36">
        <v>0.67649299933326978</v>
      </c>
      <c r="AD39" s="31">
        <v>0</v>
      </c>
      <c r="AE39" s="31">
        <v>0</v>
      </c>
      <c r="AF39" s="36" t="s">
        <v>1413</v>
      </c>
      <c r="AG39" s="31">
        <v>7.4130434782608692</v>
      </c>
      <c r="AH39" s="31">
        <v>8.1521739130434784E-2</v>
      </c>
      <c r="AI39" s="36">
        <v>1.0997067448680353E-2</v>
      </c>
      <c r="AJ39" t="s">
        <v>205</v>
      </c>
      <c r="AK39" s="37">
        <v>7</v>
      </c>
      <c r="AT39"/>
    </row>
    <row r="40" spans="1:46" x14ac:dyDescent="0.25">
      <c r="A40" t="s">
        <v>1231</v>
      </c>
      <c r="B40" t="s">
        <v>643</v>
      </c>
      <c r="C40" t="s">
        <v>1045</v>
      </c>
      <c r="D40" t="s">
        <v>1182</v>
      </c>
      <c r="E40" s="31">
        <v>28.619565217391305</v>
      </c>
      <c r="F40" s="31">
        <v>82.638586956521721</v>
      </c>
      <c r="G40" s="31">
        <v>31.711956521739129</v>
      </c>
      <c r="H40" s="36">
        <v>0.38374272467199377</v>
      </c>
      <c r="I40" s="31">
        <v>17.396739130434781</v>
      </c>
      <c r="J40" s="31">
        <v>6.4565217391304346</v>
      </c>
      <c r="K40" s="36">
        <v>0.37113402061855671</v>
      </c>
      <c r="L40" s="31">
        <v>11.557065217391305</v>
      </c>
      <c r="M40" s="31">
        <v>6.4565217391304346</v>
      </c>
      <c r="N40" s="36">
        <v>0.55866447213731485</v>
      </c>
      <c r="O40" s="31">
        <v>0</v>
      </c>
      <c r="P40" s="31">
        <v>0</v>
      </c>
      <c r="Q40" s="36" t="s">
        <v>1413</v>
      </c>
      <c r="R40" s="31">
        <v>5.8396739130434785</v>
      </c>
      <c r="S40" s="31">
        <v>0</v>
      </c>
      <c r="T40" s="36">
        <v>0</v>
      </c>
      <c r="U40" s="31">
        <v>11.358695652173912</v>
      </c>
      <c r="V40" s="31">
        <v>1.6086956521739131</v>
      </c>
      <c r="W40" s="36">
        <v>0.14162679425837321</v>
      </c>
      <c r="X40" s="31">
        <v>5.5543478260869561</v>
      </c>
      <c r="Y40" s="31">
        <v>0</v>
      </c>
      <c r="Z40" s="36">
        <v>0</v>
      </c>
      <c r="AA40" s="31">
        <v>47.366847826086953</v>
      </c>
      <c r="AB40" s="31">
        <v>23.646739130434781</v>
      </c>
      <c r="AC40" s="36">
        <v>0.49922551775572255</v>
      </c>
      <c r="AD40" s="31">
        <v>0</v>
      </c>
      <c r="AE40" s="31">
        <v>0</v>
      </c>
      <c r="AF40" s="36" t="s">
        <v>1413</v>
      </c>
      <c r="AG40" s="31">
        <v>0.96195652173913049</v>
      </c>
      <c r="AH40" s="31">
        <v>0</v>
      </c>
      <c r="AI40" s="36">
        <v>0</v>
      </c>
      <c r="AJ40" t="s">
        <v>215</v>
      </c>
      <c r="AK40" s="37">
        <v>7</v>
      </c>
      <c r="AT40"/>
    </row>
    <row r="41" spans="1:46" x14ac:dyDescent="0.25">
      <c r="A41" t="s">
        <v>1231</v>
      </c>
      <c r="B41" t="s">
        <v>697</v>
      </c>
      <c r="C41" t="s">
        <v>1074</v>
      </c>
      <c r="D41" t="s">
        <v>1182</v>
      </c>
      <c r="E41" s="31">
        <v>16.880434782608695</v>
      </c>
      <c r="F41" s="31">
        <v>63.880434782608702</v>
      </c>
      <c r="G41" s="31">
        <v>22.682065217391305</v>
      </c>
      <c r="H41" s="36">
        <v>0.35507061425897563</v>
      </c>
      <c r="I41" s="31">
        <v>17.581521739130434</v>
      </c>
      <c r="J41" s="31">
        <v>9.8179347826086953</v>
      </c>
      <c r="K41" s="36">
        <v>0.55842349304482231</v>
      </c>
      <c r="L41" s="31">
        <v>13.097826086956522</v>
      </c>
      <c r="M41" s="31">
        <v>9.8179347826086953</v>
      </c>
      <c r="N41" s="36">
        <v>0.7495850622406639</v>
      </c>
      <c r="O41" s="31">
        <v>0</v>
      </c>
      <c r="P41" s="31">
        <v>0</v>
      </c>
      <c r="Q41" s="36" t="s">
        <v>1413</v>
      </c>
      <c r="R41" s="31">
        <v>4.4836956521739131</v>
      </c>
      <c r="S41" s="31">
        <v>0</v>
      </c>
      <c r="T41" s="36">
        <v>0</v>
      </c>
      <c r="U41" s="31">
        <v>11.459239130434783</v>
      </c>
      <c r="V41" s="31">
        <v>1.4347826086956521</v>
      </c>
      <c r="W41" s="36">
        <v>0.12520749347877638</v>
      </c>
      <c r="X41" s="31">
        <v>0</v>
      </c>
      <c r="Y41" s="31">
        <v>0</v>
      </c>
      <c r="Z41" s="36" t="s">
        <v>1413</v>
      </c>
      <c r="AA41" s="31">
        <v>33.451086956521742</v>
      </c>
      <c r="AB41" s="31">
        <v>11.429347826086957</v>
      </c>
      <c r="AC41" s="36">
        <v>0.34167343623070673</v>
      </c>
      <c r="AD41" s="31">
        <v>0</v>
      </c>
      <c r="AE41" s="31">
        <v>0</v>
      </c>
      <c r="AF41" s="36" t="s">
        <v>1413</v>
      </c>
      <c r="AG41" s="31">
        <v>1.388586956521739</v>
      </c>
      <c r="AH41" s="31">
        <v>0</v>
      </c>
      <c r="AI41" s="36">
        <v>0</v>
      </c>
      <c r="AJ41" t="s">
        <v>269</v>
      </c>
      <c r="AK41" s="37">
        <v>7</v>
      </c>
      <c r="AT41"/>
    </row>
    <row r="42" spans="1:46" x14ac:dyDescent="0.25">
      <c r="A42" t="s">
        <v>1231</v>
      </c>
      <c r="B42" t="s">
        <v>694</v>
      </c>
      <c r="C42" t="s">
        <v>882</v>
      </c>
      <c r="D42" t="s">
        <v>1127</v>
      </c>
      <c r="E42" s="31">
        <v>42.163043478260867</v>
      </c>
      <c r="F42" s="31">
        <v>116.70652173913044</v>
      </c>
      <c r="G42" s="31">
        <v>53.491847826086953</v>
      </c>
      <c r="H42" s="36">
        <v>0.45834497531899038</v>
      </c>
      <c r="I42" s="31">
        <v>15.834239130434783</v>
      </c>
      <c r="J42" s="31">
        <v>9.8722826086956523</v>
      </c>
      <c r="K42" s="36">
        <v>0.62347691779646475</v>
      </c>
      <c r="L42" s="31">
        <v>9.8722826086956523</v>
      </c>
      <c r="M42" s="31">
        <v>9.8722826086956523</v>
      </c>
      <c r="N42" s="36">
        <v>1</v>
      </c>
      <c r="O42" s="31">
        <v>0.17391304347826086</v>
      </c>
      <c r="P42" s="31">
        <v>0</v>
      </c>
      <c r="Q42" s="36">
        <v>0</v>
      </c>
      <c r="R42" s="31">
        <v>5.7880434782608692</v>
      </c>
      <c r="S42" s="31">
        <v>0</v>
      </c>
      <c r="T42" s="36">
        <v>0</v>
      </c>
      <c r="U42" s="31">
        <v>10.247282608695652</v>
      </c>
      <c r="V42" s="31">
        <v>5.2119565217391308</v>
      </c>
      <c r="W42" s="36">
        <v>0.50861840360647048</v>
      </c>
      <c r="X42" s="31">
        <v>4.2228260869565215</v>
      </c>
      <c r="Y42" s="31">
        <v>0</v>
      </c>
      <c r="Z42" s="36">
        <v>0</v>
      </c>
      <c r="AA42" s="31">
        <v>66.190217391304344</v>
      </c>
      <c r="AB42" s="31">
        <v>38.407608695652172</v>
      </c>
      <c r="AC42" s="36">
        <v>0.58026110518104934</v>
      </c>
      <c r="AD42" s="31">
        <v>0</v>
      </c>
      <c r="AE42" s="31">
        <v>0</v>
      </c>
      <c r="AF42" s="36" t="s">
        <v>1413</v>
      </c>
      <c r="AG42" s="31">
        <v>20.211956521739129</v>
      </c>
      <c r="AH42" s="31">
        <v>0</v>
      </c>
      <c r="AI42" s="36">
        <v>0</v>
      </c>
      <c r="AJ42" t="s">
        <v>266</v>
      </c>
      <c r="AK42" s="37">
        <v>7</v>
      </c>
      <c r="AT42"/>
    </row>
    <row r="43" spans="1:46" x14ac:dyDescent="0.25">
      <c r="A43" t="s">
        <v>1231</v>
      </c>
      <c r="B43" t="s">
        <v>558</v>
      </c>
      <c r="C43" t="s">
        <v>989</v>
      </c>
      <c r="D43" t="s">
        <v>1170</v>
      </c>
      <c r="E43" s="31">
        <v>60.478260869565219</v>
      </c>
      <c r="F43" s="31">
        <v>180.19380434782607</v>
      </c>
      <c r="G43" s="31">
        <v>57.106956521739122</v>
      </c>
      <c r="H43" s="36">
        <v>0.31691964509227077</v>
      </c>
      <c r="I43" s="31">
        <v>30.052934782608695</v>
      </c>
      <c r="J43" s="31">
        <v>6.1022826086956528</v>
      </c>
      <c r="K43" s="36">
        <v>0.20305113802818942</v>
      </c>
      <c r="L43" s="31">
        <v>26.18336956521739</v>
      </c>
      <c r="M43" s="31">
        <v>6.1022826086956528</v>
      </c>
      <c r="N43" s="36">
        <v>0.23305948432252471</v>
      </c>
      <c r="O43" s="31">
        <v>0</v>
      </c>
      <c r="P43" s="31">
        <v>0</v>
      </c>
      <c r="Q43" s="36" t="s">
        <v>1413</v>
      </c>
      <c r="R43" s="31">
        <v>3.8695652173913042</v>
      </c>
      <c r="S43" s="31">
        <v>0</v>
      </c>
      <c r="T43" s="36">
        <v>0</v>
      </c>
      <c r="U43" s="31">
        <v>29.75423913043478</v>
      </c>
      <c r="V43" s="31">
        <v>11.143804347826087</v>
      </c>
      <c r="W43" s="36">
        <v>0.37452829154778827</v>
      </c>
      <c r="X43" s="31">
        <v>0</v>
      </c>
      <c r="Y43" s="31">
        <v>0</v>
      </c>
      <c r="Z43" s="36" t="s">
        <v>1413</v>
      </c>
      <c r="AA43" s="31">
        <v>84.886847826086949</v>
      </c>
      <c r="AB43" s="31">
        <v>39.860869565217378</v>
      </c>
      <c r="AC43" s="36">
        <v>0.46957650785764671</v>
      </c>
      <c r="AD43" s="31">
        <v>15.215543478260871</v>
      </c>
      <c r="AE43" s="31">
        <v>0</v>
      </c>
      <c r="AF43" s="36">
        <v>0</v>
      </c>
      <c r="AG43" s="31">
        <v>20.284239130434784</v>
      </c>
      <c r="AH43" s="31">
        <v>0</v>
      </c>
      <c r="AI43" s="36">
        <v>0</v>
      </c>
      <c r="AJ43" t="s">
        <v>129</v>
      </c>
      <c r="AK43" s="37">
        <v>7</v>
      </c>
      <c r="AT43"/>
    </row>
    <row r="44" spans="1:46" x14ac:dyDescent="0.25">
      <c r="A44" t="s">
        <v>1231</v>
      </c>
      <c r="B44" t="s">
        <v>563</v>
      </c>
      <c r="C44" t="s">
        <v>991</v>
      </c>
      <c r="D44" t="s">
        <v>1194</v>
      </c>
      <c r="E44" s="31">
        <v>42.869565217391305</v>
      </c>
      <c r="F44" s="31">
        <v>120.62586956521737</v>
      </c>
      <c r="G44" s="31">
        <v>33.241847826086953</v>
      </c>
      <c r="H44" s="36">
        <v>0.27557809900897312</v>
      </c>
      <c r="I44" s="31">
        <v>21.512717391304346</v>
      </c>
      <c r="J44" s="31">
        <v>0.1358695652173913</v>
      </c>
      <c r="K44" s="36">
        <v>6.3157788365830123E-3</v>
      </c>
      <c r="L44" s="31">
        <v>16.034456521739127</v>
      </c>
      <c r="M44" s="31">
        <v>0.1358695652173913</v>
      </c>
      <c r="N44" s="36">
        <v>8.4735996529213594E-3</v>
      </c>
      <c r="O44" s="31">
        <v>0</v>
      </c>
      <c r="P44" s="31">
        <v>0</v>
      </c>
      <c r="Q44" s="36" t="s">
        <v>1413</v>
      </c>
      <c r="R44" s="31">
        <v>5.4782608695652177</v>
      </c>
      <c r="S44" s="31">
        <v>0</v>
      </c>
      <c r="T44" s="36">
        <v>0</v>
      </c>
      <c r="U44" s="31">
        <v>28.002282608695637</v>
      </c>
      <c r="V44" s="31">
        <v>6.6059782608695654</v>
      </c>
      <c r="W44" s="36">
        <v>0.23590856335469559</v>
      </c>
      <c r="X44" s="31">
        <v>0</v>
      </c>
      <c r="Y44" s="31">
        <v>0</v>
      </c>
      <c r="Z44" s="36" t="s">
        <v>1413</v>
      </c>
      <c r="AA44" s="31">
        <v>70.587934782608684</v>
      </c>
      <c r="AB44" s="31">
        <v>26.5</v>
      </c>
      <c r="AC44" s="36">
        <v>0.37541826491471481</v>
      </c>
      <c r="AD44" s="31">
        <v>0</v>
      </c>
      <c r="AE44" s="31">
        <v>0</v>
      </c>
      <c r="AF44" s="36" t="s">
        <v>1413</v>
      </c>
      <c r="AG44" s="31">
        <v>0.52293478260869564</v>
      </c>
      <c r="AH44" s="31">
        <v>0</v>
      </c>
      <c r="AI44" s="36">
        <v>0</v>
      </c>
      <c r="AJ44" t="s">
        <v>134</v>
      </c>
      <c r="AK44" s="37">
        <v>7</v>
      </c>
      <c r="AT44"/>
    </row>
    <row r="45" spans="1:46" x14ac:dyDescent="0.25">
      <c r="A45" t="s">
        <v>1231</v>
      </c>
      <c r="B45" t="s">
        <v>452</v>
      </c>
      <c r="C45" t="s">
        <v>921</v>
      </c>
      <c r="D45" t="s">
        <v>1181</v>
      </c>
      <c r="E45" s="31">
        <v>46.510869565217391</v>
      </c>
      <c r="F45" s="31">
        <v>173.34423913043477</v>
      </c>
      <c r="G45" s="31">
        <v>8.1856521739130432</v>
      </c>
      <c r="H45" s="36">
        <v>4.7221945274764275E-2</v>
      </c>
      <c r="I45" s="31">
        <v>36.991304347826087</v>
      </c>
      <c r="J45" s="31">
        <v>0.69836956521739135</v>
      </c>
      <c r="K45" s="36">
        <v>1.8879290079924779E-2</v>
      </c>
      <c r="L45" s="31">
        <v>13.836956521739133</v>
      </c>
      <c r="M45" s="31">
        <v>0.69836956521739135</v>
      </c>
      <c r="N45" s="36">
        <v>5.0471327572662997E-2</v>
      </c>
      <c r="O45" s="31">
        <v>17.936956521739127</v>
      </c>
      <c r="P45" s="31">
        <v>0</v>
      </c>
      <c r="Q45" s="36">
        <v>0</v>
      </c>
      <c r="R45" s="31">
        <v>5.2173913043478262</v>
      </c>
      <c r="S45" s="31">
        <v>0</v>
      </c>
      <c r="T45" s="36">
        <v>0</v>
      </c>
      <c r="U45" s="31">
        <v>48.945869565217386</v>
      </c>
      <c r="V45" s="31">
        <v>0</v>
      </c>
      <c r="W45" s="36">
        <v>0</v>
      </c>
      <c r="X45" s="31">
        <v>0</v>
      </c>
      <c r="Y45" s="31">
        <v>0</v>
      </c>
      <c r="Z45" s="36" t="s">
        <v>1413</v>
      </c>
      <c r="AA45" s="31">
        <v>84.015217391304361</v>
      </c>
      <c r="AB45" s="31">
        <v>7.4872826086956525</v>
      </c>
      <c r="AC45" s="36">
        <v>8.9118172173778029E-2</v>
      </c>
      <c r="AD45" s="31">
        <v>0</v>
      </c>
      <c r="AE45" s="31">
        <v>0</v>
      </c>
      <c r="AF45" s="36" t="s">
        <v>1413</v>
      </c>
      <c r="AG45" s="31">
        <v>3.3918478260869573</v>
      </c>
      <c r="AH45" s="31">
        <v>0</v>
      </c>
      <c r="AI45" s="36">
        <v>0</v>
      </c>
      <c r="AJ45" t="s">
        <v>22</v>
      </c>
      <c r="AK45" s="37">
        <v>7</v>
      </c>
      <c r="AT45"/>
    </row>
    <row r="46" spans="1:46" x14ac:dyDescent="0.25">
      <c r="A46" t="s">
        <v>1231</v>
      </c>
      <c r="B46" t="s">
        <v>630</v>
      </c>
      <c r="C46" t="s">
        <v>1037</v>
      </c>
      <c r="D46" t="s">
        <v>1172</v>
      </c>
      <c r="E46" s="31">
        <v>72.271739130434781</v>
      </c>
      <c r="F46" s="31">
        <v>288.07608695652169</v>
      </c>
      <c r="G46" s="31">
        <v>0</v>
      </c>
      <c r="H46" s="36">
        <v>0</v>
      </c>
      <c r="I46" s="31">
        <v>38.249999999999993</v>
      </c>
      <c r="J46" s="31">
        <v>0</v>
      </c>
      <c r="K46" s="36">
        <v>0</v>
      </c>
      <c r="L46" s="31">
        <v>19.269021739130434</v>
      </c>
      <c r="M46" s="31">
        <v>0</v>
      </c>
      <c r="N46" s="36">
        <v>0</v>
      </c>
      <c r="O46" s="31">
        <v>14.807065217391305</v>
      </c>
      <c r="P46" s="31">
        <v>0</v>
      </c>
      <c r="Q46" s="36">
        <v>0</v>
      </c>
      <c r="R46" s="31">
        <v>4.1739130434782608</v>
      </c>
      <c r="S46" s="31">
        <v>0</v>
      </c>
      <c r="T46" s="36">
        <v>0</v>
      </c>
      <c r="U46" s="31">
        <v>55.845108695652172</v>
      </c>
      <c r="V46" s="31">
        <v>0</v>
      </c>
      <c r="W46" s="36">
        <v>0</v>
      </c>
      <c r="X46" s="31">
        <v>0</v>
      </c>
      <c r="Y46" s="31">
        <v>0</v>
      </c>
      <c r="Z46" s="36" t="s">
        <v>1413</v>
      </c>
      <c r="AA46" s="31">
        <v>125.59510869565217</v>
      </c>
      <c r="AB46" s="31">
        <v>0</v>
      </c>
      <c r="AC46" s="36">
        <v>0</v>
      </c>
      <c r="AD46" s="31">
        <v>0</v>
      </c>
      <c r="AE46" s="31">
        <v>0</v>
      </c>
      <c r="AF46" s="36" t="s">
        <v>1413</v>
      </c>
      <c r="AG46" s="31">
        <v>68.385869565217391</v>
      </c>
      <c r="AH46" s="31">
        <v>0</v>
      </c>
      <c r="AI46" s="36">
        <v>0</v>
      </c>
      <c r="AJ46" t="s">
        <v>202</v>
      </c>
      <c r="AK46" s="37">
        <v>7</v>
      </c>
      <c r="AT46"/>
    </row>
    <row r="47" spans="1:46" x14ac:dyDescent="0.25">
      <c r="A47" t="s">
        <v>1231</v>
      </c>
      <c r="B47" t="s">
        <v>483</v>
      </c>
      <c r="C47" t="s">
        <v>907</v>
      </c>
      <c r="D47" t="s">
        <v>1148</v>
      </c>
      <c r="E47" s="31">
        <v>52.380434782608695</v>
      </c>
      <c r="F47" s="31">
        <v>173.23423913043479</v>
      </c>
      <c r="G47" s="31">
        <v>8.2363043478260884</v>
      </c>
      <c r="H47" s="36">
        <v>4.7544321429579837E-2</v>
      </c>
      <c r="I47" s="31">
        <v>46.890760869565213</v>
      </c>
      <c r="J47" s="31">
        <v>0.69108695652173913</v>
      </c>
      <c r="K47" s="36">
        <v>1.473823294196734E-2</v>
      </c>
      <c r="L47" s="31">
        <v>25.217499999999998</v>
      </c>
      <c r="M47" s="31">
        <v>0.69108695652173913</v>
      </c>
      <c r="N47" s="36">
        <v>2.7405054288559102E-2</v>
      </c>
      <c r="O47" s="31">
        <v>16.195</v>
      </c>
      <c r="P47" s="31">
        <v>0</v>
      </c>
      <c r="Q47" s="36">
        <v>0</v>
      </c>
      <c r="R47" s="31">
        <v>5.4782608695652177</v>
      </c>
      <c r="S47" s="31">
        <v>0</v>
      </c>
      <c r="T47" s="36">
        <v>0</v>
      </c>
      <c r="U47" s="31">
        <v>19.822934782608694</v>
      </c>
      <c r="V47" s="31">
        <v>0.375</v>
      </c>
      <c r="W47" s="36">
        <v>1.8917481397809958E-2</v>
      </c>
      <c r="X47" s="31">
        <v>7.3065217391304325</v>
      </c>
      <c r="Y47" s="31">
        <v>0</v>
      </c>
      <c r="Z47" s="36">
        <v>0</v>
      </c>
      <c r="AA47" s="31">
        <v>95.251304347826093</v>
      </c>
      <c r="AB47" s="31">
        <v>7.1702173913043499</v>
      </c>
      <c r="AC47" s="36">
        <v>7.5276842037995617E-2</v>
      </c>
      <c r="AD47" s="31">
        <v>0</v>
      </c>
      <c r="AE47" s="31">
        <v>0</v>
      </c>
      <c r="AF47" s="36" t="s">
        <v>1413</v>
      </c>
      <c r="AG47" s="31">
        <v>3.9627173913043485</v>
      </c>
      <c r="AH47" s="31">
        <v>0</v>
      </c>
      <c r="AI47" s="36">
        <v>0</v>
      </c>
      <c r="AJ47" t="s">
        <v>54</v>
      </c>
      <c r="AK47" s="37">
        <v>7</v>
      </c>
      <c r="AT47"/>
    </row>
    <row r="48" spans="1:46" x14ac:dyDescent="0.25">
      <c r="A48" t="s">
        <v>1231</v>
      </c>
      <c r="B48" t="s">
        <v>499</v>
      </c>
      <c r="C48" t="s">
        <v>953</v>
      </c>
      <c r="D48" t="s">
        <v>1177</v>
      </c>
      <c r="E48" s="31">
        <v>46.760869565217391</v>
      </c>
      <c r="F48" s="31">
        <v>154.3071739130435</v>
      </c>
      <c r="G48" s="31">
        <v>12.79717391304348</v>
      </c>
      <c r="H48" s="36">
        <v>8.2933110551652339E-2</v>
      </c>
      <c r="I48" s="31">
        <v>32.075869565217396</v>
      </c>
      <c r="J48" s="31">
        <v>0</v>
      </c>
      <c r="K48" s="36">
        <v>0</v>
      </c>
      <c r="L48" s="31">
        <v>16.420000000000005</v>
      </c>
      <c r="M48" s="31">
        <v>0</v>
      </c>
      <c r="N48" s="36">
        <v>0</v>
      </c>
      <c r="O48" s="31">
        <v>9.5760869565217384</v>
      </c>
      <c r="P48" s="31">
        <v>0</v>
      </c>
      <c r="Q48" s="36">
        <v>0</v>
      </c>
      <c r="R48" s="31">
        <v>6.0797826086956528</v>
      </c>
      <c r="S48" s="31">
        <v>0</v>
      </c>
      <c r="T48" s="36">
        <v>0</v>
      </c>
      <c r="U48" s="31">
        <v>29.188478260869573</v>
      </c>
      <c r="V48" s="31">
        <v>5.6509782608695662</v>
      </c>
      <c r="W48" s="36">
        <v>0.19360304467963088</v>
      </c>
      <c r="X48" s="31">
        <v>5.5244565217391308</v>
      </c>
      <c r="Y48" s="31">
        <v>0</v>
      </c>
      <c r="Z48" s="36">
        <v>0</v>
      </c>
      <c r="AA48" s="31">
        <v>87.518369565217398</v>
      </c>
      <c r="AB48" s="31">
        <v>7.1461956521739127</v>
      </c>
      <c r="AC48" s="36">
        <v>8.165366525536874E-2</v>
      </c>
      <c r="AD48" s="31">
        <v>0</v>
      </c>
      <c r="AE48" s="31">
        <v>0</v>
      </c>
      <c r="AF48" s="36" t="s">
        <v>1413</v>
      </c>
      <c r="AG48" s="31">
        <v>0</v>
      </c>
      <c r="AH48" s="31">
        <v>0</v>
      </c>
      <c r="AI48" s="36" t="s">
        <v>1413</v>
      </c>
      <c r="AJ48" t="s">
        <v>70</v>
      </c>
      <c r="AK48" s="37">
        <v>7</v>
      </c>
      <c r="AT48"/>
    </row>
    <row r="49" spans="1:46" x14ac:dyDescent="0.25">
      <c r="A49" t="s">
        <v>1231</v>
      </c>
      <c r="B49" t="s">
        <v>618</v>
      </c>
      <c r="C49" t="s">
        <v>1027</v>
      </c>
      <c r="D49" t="s">
        <v>1172</v>
      </c>
      <c r="E49" s="31">
        <v>44.054347826086953</v>
      </c>
      <c r="F49" s="31">
        <v>170.26902173913044</v>
      </c>
      <c r="G49" s="31">
        <v>0</v>
      </c>
      <c r="H49" s="36">
        <v>0</v>
      </c>
      <c r="I49" s="31">
        <v>26.600543478260871</v>
      </c>
      <c r="J49" s="31">
        <v>0</v>
      </c>
      <c r="K49" s="36">
        <v>0</v>
      </c>
      <c r="L49" s="31">
        <v>13.380434782608695</v>
      </c>
      <c r="M49" s="31">
        <v>0</v>
      </c>
      <c r="N49" s="36">
        <v>0</v>
      </c>
      <c r="O49" s="31">
        <v>7.7418478260869561</v>
      </c>
      <c r="P49" s="31">
        <v>0</v>
      </c>
      <c r="Q49" s="36">
        <v>0</v>
      </c>
      <c r="R49" s="31">
        <v>5.4782608695652177</v>
      </c>
      <c r="S49" s="31">
        <v>0</v>
      </c>
      <c r="T49" s="36">
        <v>0</v>
      </c>
      <c r="U49" s="31">
        <v>27.480978260869566</v>
      </c>
      <c r="V49" s="31">
        <v>0</v>
      </c>
      <c r="W49" s="36">
        <v>0</v>
      </c>
      <c r="X49" s="31">
        <v>0</v>
      </c>
      <c r="Y49" s="31">
        <v>0</v>
      </c>
      <c r="Z49" s="36" t="s">
        <v>1413</v>
      </c>
      <c r="AA49" s="31">
        <v>100.10054347826087</v>
      </c>
      <c r="AB49" s="31">
        <v>0</v>
      </c>
      <c r="AC49" s="36">
        <v>0</v>
      </c>
      <c r="AD49" s="31">
        <v>0</v>
      </c>
      <c r="AE49" s="31">
        <v>0</v>
      </c>
      <c r="AF49" s="36" t="s">
        <v>1413</v>
      </c>
      <c r="AG49" s="31">
        <v>16.086956521739129</v>
      </c>
      <c r="AH49" s="31">
        <v>0</v>
      </c>
      <c r="AI49" s="36">
        <v>0</v>
      </c>
      <c r="AJ49" t="s">
        <v>190</v>
      </c>
      <c r="AK49" s="37">
        <v>7</v>
      </c>
      <c r="AT49"/>
    </row>
    <row r="50" spans="1:46" x14ac:dyDescent="0.25">
      <c r="A50" t="s">
        <v>1231</v>
      </c>
      <c r="B50" t="s">
        <v>474</v>
      </c>
      <c r="C50" t="s">
        <v>933</v>
      </c>
      <c r="D50" t="s">
        <v>1125</v>
      </c>
      <c r="E50" s="31">
        <v>29.119565217391305</v>
      </c>
      <c r="F50" s="31">
        <v>119.26184782608695</v>
      </c>
      <c r="G50" s="31">
        <v>8.5086956521739125</v>
      </c>
      <c r="H50" s="36">
        <v>7.1344657216628735E-2</v>
      </c>
      <c r="I50" s="31">
        <v>18.909130434782611</v>
      </c>
      <c r="J50" s="31">
        <v>0.26630434782608697</v>
      </c>
      <c r="K50" s="36">
        <v>1.4083373571543536E-2</v>
      </c>
      <c r="L50" s="31">
        <v>4.0758695652173929</v>
      </c>
      <c r="M50" s="31">
        <v>0.26630434782608697</v>
      </c>
      <c r="N50" s="36">
        <v>6.5336817963624699E-2</v>
      </c>
      <c r="O50" s="31">
        <v>10.255760869565218</v>
      </c>
      <c r="P50" s="31">
        <v>0</v>
      </c>
      <c r="Q50" s="36">
        <v>0</v>
      </c>
      <c r="R50" s="31">
        <v>4.5774999999999997</v>
      </c>
      <c r="S50" s="31">
        <v>0</v>
      </c>
      <c r="T50" s="36">
        <v>0</v>
      </c>
      <c r="U50" s="31">
        <v>26.362499999999994</v>
      </c>
      <c r="V50" s="31">
        <v>0</v>
      </c>
      <c r="W50" s="36">
        <v>0</v>
      </c>
      <c r="X50" s="31">
        <v>0</v>
      </c>
      <c r="Y50" s="31">
        <v>0</v>
      </c>
      <c r="Z50" s="36" t="s">
        <v>1413</v>
      </c>
      <c r="AA50" s="31">
        <v>72.660217391304343</v>
      </c>
      <c r="AB50" s="31">
        <v>8.2423913043478247</v>
      </c>
      <c r="AC50" s="36">
        <v>0.1134374710160754</v>
      </c>
      <c r="AD50" s="31">
        <v>0</v>
      </c>
      <c r="AE50" s="31">
        <v>0</v>
      </c>
      <c r="AF50" s="36" t="s">
        <v>1413</v>
      </c>
      <c r="AG50" s="31">
        <v>1.33</v>
      </c>
      <c r="AH50" s="31">
        <v>0</v>
      </c>
      <c r="AI50" s="36">
        <v>0</v>
      </c>
      <c r="AJ50" t="s">
        <v>44</v>
      </c>
      <c r="AK50" s="37">
        <v>7</v>
      </c>
      <c r="AT50"/>
    </row>
    <row r="51" spans="1:46" x14ac:dyDescent="0.25">
      <c r="A51" t="s">
        <v>1231</v>
      </c>
      <c r="B51" t="s">
        <v>561</v>
      </c>
      <c r="C51" t="s">
        <v>898</v>
      </c>
      <c r="D51" t="s">
        <v>1154</v>
      </c>
      <c r="E51" s="31">
        <v>24.206521739130434</v>
      </c>
      <c r="F51" s="31">
        <v>73.319239130434781</v>
      </c>
      <c r="G51" s="31">
        <v>0.4891304347826087</v>
      </c>
      <c r="H51" s="36">
        <v>6.6712426449549844E-3</v>
      </c>
      <c r="I51" s="31">
        <v>15.632065217391302</v>
      </c>
      <c r="J51" s="31">
        <v>0</v>
      </c>
      <c r="K51" s="36">
        <v>0</v>
      </c>
      <c r="L51" s="31">
        <v>10.762499999999998</v>
      </c>
      <c r="M51" s="31">
        <v>0</v>
      </c>
      <c r="N51" s="36">
        <v>0</v>
      </c>
      <c r="O51" s="31">
        <v>0</v>
      </c>
      <c r="P51" s="31">
        <v>0</v>
      </c>
      <c r="Q51" s="36" t="s">
        <v>1413</v>
      </c>
      <c r="R51" s="31">
        <v>4.8695652173913047</v>
      </c>
      <c r="S51" s="31">
        <v>0</v>
      </c>
      <c r="T51" s="36">
        <v>0</v>
      </c>
      <c r="U51" s="31">
        <v>19.776521739130434</v>
      </c>
      <c r="V51" s="31">
        <v>0</v>
      </c>
      <c r="W51" s="36">
        <v>0</v>
      </c>
      <c r="X51" s="31">
        <v>0</v>
      </c>
      <c r="Y51" s="31">
        <v>0</v>
      </c>
      <c r="Z51" s="36" t="s">
        <v>1413</v>
      </c>
      <c r="AA51" s="31">
        <v>37.910652173913043</v>
      </c>
      <c r="AB51" s="31">
        <v>0.4891304347826087</v>
      </c>
      <c r="AC51" s="36">
        <v>1.2902189931704408E-2</v>
      </c>
      <c r="AD51" s="31">
        <v>0</v>
      </c>
      <c r="AE51" s="31">
        <v>0</v>
      </c>
      <c r="AF51" s="36" t="s">
        <v>1413</v>
      </c>
      <c r="AG51" s="31">
        <v>0</v>
      </c>
      <c r="AH51" s="31">
        <v>0</v>
      </c>
      <c r="AI51" s="36" t="s">
        <v>1413</v>
      </c>
      <c r="AJ51" t="s">
        <v>132</v>
      </c>
      <c r="AK51" s="37">
        <v>7</v>
      </c>
      <c r="AT51"/>
    </row>
    <row r="52" spans="1:46" x14ac:dyDescent="0.25">
      <c r="A52" t="s">
        <v>1231</v>
      </c>
      <c r="B52" t="s">
        <v>610</v>
      </c>
      <c r="C52" t="s">
        <v>1019</v>
      </c>
      <c r="D52" t="s">
        <v>1139</v>
      </c>
      <c r="E52" s="31">
        <v>32.619565217391305</v>
      </c>
      <c r="F52" s="31">
        <v>101.15119565217393</v>
      </c>
      <c r="G52" s="31">
        <v>24.246847826086956</v>
      </c>
      <c r="H52" s="36">
        <v>0.23970895914531729</v>
      </c>
      <c r="I52" s="31">
        <v>16.450652173913046</v>
      </c>
      <c r="J52" s="31">
        <v>7.5554347826086961</v>
      </c>
      <c r="K52" s="36">
        <v>0.4592787387839784</v>
      </c>
      <c r="L52" s="31">
        <v>11.755000000000003</v>
      </c>
      <c r="M52" s="31">
        <v>7.5554347826086961</v>
      </c>
      <c r="N52" s="36">
        <v>0.64274221885229221</v>
      </c>
      <c r="O52" s="31">
        <v>0</v>
      </c>
      <c r="P52" s="31">
        <v>0</v>
      </c>
      <c r="Q52" s="36" t="s">
        <v>1413</v>
      </c>
      <c r="R52" s="31">
        <v>4.6956521739130439</v>
      </c>
      <c r="S52" s="31">
        <v>0</v>
      </c>
      <c r="T52" s="36">
        <v>0</v>
      </c>
      <c r="U52" s="31">
        <v>17.170434782608698</v>
      </c>
      <c r="V52" s="31">
        <v>0.86413043478260865</v>
      </c>
      <c r="W52" s="36">
        <v>5.032664843512609E-2</v>
      </c>
      <c r="X52" s="31">
        <v>0</v>
      </c>
      <c r="Y52" s="31">
        <v>0</v>
      </c>
      <c r="Z52" s="36" t="s">
        <v>1413</v>
      </c>
      <c r="AA52" s="31">
        <v>55.073260869565225</v>
      </c>
      <c r="AB52" s="31">
        <v>15.595434782608695</v>
      </c>
      <c r="AC52" s="36">
        <v>0.28317616455551298</v>
      </c>
      <c r="AD52" s="31">
        <v>2.7689130434782609</v>
      </c>
      <c r="AE52" s="31">
        <v>0</v>
      </c>
      <c r="AF52" s="36">
        <v>0</v>
      </c>
      <c r="AG52" s="31">
        <v>9.6879347826086981</v>
      </c>
      <c r="AH52" s="31">
        <v>0.2318478260869565</v>
      </c>
      <c r="AI52" s="36">
        <v>2.3931604752661866E-2</v>
      </c>
      <c r="AJ52" t="s">
        <v>182</v>
      </c>
      <c r="AK52" s="37">
        <v>7</v>
      </c>
      <c r="AT52"/>
    </row>
    <row r="53" spans="1:46" x14ac:dyDescent="0.25">
      <c r="A53" t="s">
        <v>1231</v>
      </c>
      <c r="B53" t="s">
        <v>795</v>
      </c>
      <c r="C53" t="s">
        <v>911</v>
      </c>
      <c r="D53" t="s">
        <v>1176</v>
      </c>
      <c r="E53" s="31">
        <v>61.478260869565219</v>
      </c>
      <c r="F53" s="31">
        <v>186.61141304347825</v>
      </c>
      <c r="G53" s="31">
        <v>0</v>
      </c>
      <c r="H53" s="36">
        <v>0</v>
      </c>
      <c r="I53" s="31">
        <v>44.75</v>
      </c>
      <c r="J53" s="31">
        <v>0</v>
      </c>
      <c r="K53" s="36">
        <v>0</v>
      </c>
      <c r="L53" s="31">
        <v>31.100543478260871</v>
      </c>
      <c r="M53" s="31">
        <v>0</v>
      </c>
      <c r="N53" s="36">
        <v>0</v>
      </c>
      <c r="O53" s="31">
        <v>11.309782608695652</v>
      </c>
      <c r="P53" s="31">
        <v>0</v>
      </c>
      <c r="Q53" s="36">
        <v>0</v>
      </c>
      <c r="R53" s="31">
        <v>2.339673913043478</v>
      </c>
      <c r="S53" s="31">
        <v>0</v>
      </c>
      <c r="T53" s="36">
        <v>0</v>
      </c>
      <c r="U53" s="31">
        <v>15.380434782608695</v>
      </c>
      <c r="V53" s="31">
        <v>0</v>
      </c>
      <c r="W53" s="36">
        <v>0</v>
      </c>
      <c r="X53" s="31">
        <v>0</v>
      </c>
      <c r="Y53" s="31">
        <v>0</v>
      </c>
      <c r="Z53" s="36" t="s">
        <v>1413</v>
      </c>
      <c r="AA53" s="31">
        <v>111.95652173913044</v>
      </c>
      <c r="AB53" s="31">
        <v>0</v>
      </c>
      <c r="AC53" s="36">
        <v>0</v>
      </c>
      <c r="AD53" s="31">
        <v>0</v>
      </c>
      <c r="AE53" s="31">
        <v>0</v>
      </c>
      <c r="AF53" s="36" t="s">
        <v>1413</v>
      </c>
      <c r="AG53" s="31">
        <v>14.524456521739131</v>
      </c>
      <c r="AH53" s="31">
        <v>0</v>
      </c>
      <c r="AI53" s="36">
        <v>0</v>
      </c>
      <c r="AJ53" t="s">
        <v>369</v>
      </c>
      <c r="AK53" s="37">
        <v>7</v>
      </c>
      <c r="AT53"/>
    </row>
    <row r="54" spans="1:46" x14ac:dyDescent="0.25">
      <c r="A54" t="s">
        <v>1231</v>
      </c>
      <c r="B54" t="s">
        <v>667</v>
      </c>
      <c r="C54" t="s">
        <v>1061</v>
      </c>
      <c r="D54" t="s">
        <v>1210</v>
      </c>
      <c r="E54" s="31">
        <v>123.06521739130434</v>
      </c>
      <c r="F54" s="31">
        <v>436.6965217391305</v>
      </c>
      <c r="G54" s="31">
        <v>0</v>
      </c>
      <c r="H54" s="36">
        <v>0</v>
      </c>
      <c r="I54" s="31">
        <v>87.737173913043449</v>
      </c>
      <c r="J54" s="31">
        <v>0</v>
      </c>
      <c r="K54" s="36">
        <v>0</v>
      </c>
      <c r="L54" s="31">
        <v>67.018043478260836</v>
      </c>
      <c r="M54" s="31">
        <v>0</v>
      </c>
      <c r="N54" s="36">
        <v>0</v>
      </c>
      <c r="O54" s="31">
        <v>15.44141304347826</v>
      </c>
      <c r="P54" s="31">
        <v>0</v>
      </c>
      <c r="Q54" s="36">
        <v>0</v>
      </c>
      <c r="R54" s="31">
        <v>5.277717391304348</v>
      </c>
      <c r="S54" s="31">
        <v>0</v>
      </c>
      <c r="T54" s="36">
        <v>0</v>
      </c>
      <c r="U54" s="31">
        <v>32.827282608695654</v>
      </c>
      <c r="V54" s="31">
        <v>0</v>
      </c>
      <c r="W54" s="36">
        <v>0</v>
      </c>
      <c r="X54" s="31">
        <v>11.495543478260869</v>
      </c>
      <c r="Y54" s="31">
        <v>0</v>
      </c>
      <c r="Z54" s="36">
        <v>0</v>
      </c>
      <c r="AA54" s="31">
        <v>225.62010869565225</v>
      </c>
      <c r="AB54" s="31">
        <v>0</v>
      </c>
      <c r="AC54" s="36">
        <v>0</v>
      </c>
      <c r="AD54" s="31">
        <v>0</v>
      </c>
      <c r="AE54" s="31">
        <v>0</v>
      </c>
      <c r="AF54" s="36" t="s">
        <v>1413</v>
      </c>
      <c r="AG54" s="31">
        <v>79.016413043478266</v>
      </c>
      <c r="AH54" s="31">
        <v>0</v>
      </c>
      <c r="AI54" s="36">
        <v>0</v>
      </c>
      <c r="AJ54" t="s">
        <v>239</v>
      </c>
      <c r="AK54" s="37">
        <v>7</v>
      </c>
      <c r="AT54"/>
    </row>
    <row r="55" spans="1:46" x14ac:dyDescent="0.25">
      <c r="A55" t="s">
        <v>1231</v>
      </c>
      <c r="B55" t="s">
        <v>747</v>
      </c>
      <c r="C55" t="s">
        <v>990</v>
      </c>
      <c r="D55" t="s">
        <v>1194</v>
      </c>
      <c r="E55" s="31">
        <v>85.663043478260875</v>
      </c>
      <c r="F55" s="31">
        <v>238.89369565217388</v>
      </c>
      <c r="G55" s="31">
        <v>101.84619565217392</v>
      </c>
      <c r="H55" s="36">
        <v>0.42632433381775237</v>
      </c>
      <c r="I55" s="31">
        <v>36.552717391304348</v>
      </c>
      <c r="J55" s="31">
        <v>0</v>
      </c>
      <c r="K55" s="36">
        <v>0</v>
      </c>
      <c r="L55" s="31">
        <v>12.135434782608694</v>
      </c>
      <c r="M55" s="31">
        <v>0</v>
      </c>
      <c r="N55" s="36">
        <v>0</v>
      </c>
      <c r="O55" s="31">
        <v>19.525978260869568</v>
      </c>
      <c r="P55" s="31">
        <v>0</v>
      </c>
      <c r="Q55" s="36">
        <v>0</v>
      </c>
      <c r="R55" s="31">
        <v>4.8913043478260869</v>
      </c>
      <c r="S55" s="31">
        <v>0</v>
      </c>
      <c r="T55" s="36">
        <v>0</v>
      </c>
      <c r="U55" s="31">
        <v>49.058804347826076</v>
      </c>
      <c r="V55" s="31">
        <v>33.589565217391304</v>
      </c>
      <c r="W55" s="36">
        <v>0.6846796546292051</v>
      </c>
      <c r="X55" s="31">
        <v>4.4021739130434785</v>
      </c>
      <c r="Y55" s="31">
        <v>0</v>
      </c>
      <c r="Z55" s="36">
        <v>0</v>
      </c>
      <c r="AA55" s="31">
        <v>126.69717391304347</v>
      </c>
      <c r="AB55" s="31">
        <v>67.821847826086952</v>
      </c>
      <c r="AC55" s="36">
        <v>0.53530671388641526</v>
      </c>
      <c r="AD55" s="31">
        <v>0</v>
      </c>
      <c r="AE55" s="31">
        <v>0</v>
      </c>
      <c r="AF55" s="36" t="s">
        <v>1413</v>
      </c>
      <c r="AG55" s="31">
        <v>22.182826086956517</v>
      </c>
      <c r="AH55" s="31">
        <v>0.43478260869565216</v>
      </c>
      <c r="AI55" s="36">
        <v>1.9599964720063506E-2</v>
      </c>
      <c r="AJ55" t="s">
        <v>321</v>
      </c>
      <c r="AK55" s="37">
        <v>7</v>
      </c>
      <c r="AT55"/>
    </row>
    <row r="56" spans="1:46" x14ac:dyDescent="0.25">
      <c r="A56" t="s">
        <v>1231</v>
      </c>
      <c r="B56" t="s">
        <v>550</v>
      </c>
      <c r="C56" t="s">
        <v>983</v>
      </c>
      <c r="D56" t="s">
        <v>1149</v>
      </c>
      <c r="E56" s="31">
        <v>51.956521739130437</v>
      </c>
      <c r="F56" s="31">
        <v>164.5519565217391</v>
      </c>
      <c r="G56" s="31">
        <v>50.024456521739111</v>
      </c>
      <c r="H56" s="36">
        <v>0.30400402146011762</v>
      </c>
      <c r="I56" s="31">
        <v>36.099565217391287</v>
      </c>
      <c r="J56" s="31">
        <v>1.2872826086956521</v>
      </c>
      <c r="K56" s="36">
        <v>3.5659227498825725E-2</v>
      </c>
      <c r="L56" s="31">
        <v>29.524891304347815</v>
      </c>
      <c r="M56" s="31">
        <v>1.2872826086956521</v>
      </c>
      <c r="N56" s="36">
        <v>4.3599910171594362E-2</v>
      </c>
      <c r="O56" s="31">
        <v>6.1398913043478247</v>
      </c>
      <c r="P56" s="31">
        <v>0</v>
      </c>
      <c r="Q56" s="36">
        <v>0</v>
      </c>
      <c r="R56" s="31">
        <v>0.43478260869565216</v>
      </c>
      <c r="S56" s="31">
        <v>0</v>
      </c>
      <c r="T56" s="36">
        <v>0</v>
      </c>
      <c r="U56" s="31">
        <v>22.834021739130435</v>
      </c>
      <c r="V56" s="31">
        <v>1.2336956521739131</v>
      </c>
      <c r="W56" s="36">
        <v>5.4028837594550468E-2</v>
      </c>
      <c r="X56" s="31">
        <v>0</v>
      </c>
      <c r="Y56" s="31">
        <v>0</v>
      </c>
      <c r="Z56" s="36" t="s">
        <v>1413</v>
      </c>
      <c r="AA56" s="31">
        <v>88.860652173913039</v>
      </c>
      <c r="AB56" s="31">
        <v>47.503478260869549</v>
      </c>
      <c r="AC56" s="36">
        <v>0.53458394799869835</v>
      </c>
      <c r="AD56" s="31">
        <v>0</v>
      </c>
      <c r="AE56" s="31">
        <v>0</v>
      </c>
      <c r="AF56" s="36" t="s">
        <v>1413</v>
      </c>
      <c r="AG56" s="31">
        <v>16.757717391304343</v>
      </c>
      <c r="AH56" s="31">
        <v>0</v>
      </c>
      <c r="AI56" s="36">
        <v>0</v>
      </c>
      <c r="AJ56" t="s">
        <v>121</v>
      </c>
      <c r="AK56" s="37">
        <v>7</v>
      </c>
      <c r="AT56"/>
    </row>
    <row r="57" spans="1:46" x14ac:dyDescent="0.25">
      <c r="A57" t="s">
        <v>1231</v>
      </c>
      <c r="B57" t="s">
        <v>689</v>
      </c>
      <c r="C57" t="s">
        <v>1070</v>
      </c>
      <c r="D57" t="s">
        <v>1148</v>
      </c>
      <c r="E57" s="31">
        <v>123.32608695652173</v>
      </c>
      <c r="F57" s="31">
        <v>439.67423913043478</v>
      </c>
      <c r="G57" s="31">
        <v>0</v>
      </c>
      <c r="H57" s="36">
        <v>0</v>
      </c>
      <c r="I57" s="31">
        <v>80.57815217391304</v>
      </c>
      <c r="J57" s="31">
        <v>0</v>
      </c>
      <c r="K57" s="36">
        <v>0</v>
      </c>
      <c r="L57" s="31">
        <v>49.925978260869563</v>
      </c>
      <c r="M57" s="31">
        <v>0</v>
      </c>
      <c r="N57" s="36">
        <v>0</v>
      </c>
      <c r="O57" s="31">
        <v>25.956521739130434</v>
      </c>
      <c r="P57" s="31">
        <v>0</v>
      </c>
      <c r="Q57" s="36">
        <v>0</v>
      </c>
      <c r="R57" s="31">
        <v>4.6956521739130439</v>
      </c>
      <c r="S57" s="31">
        <v>0</v>
      </c>
      <c r="T57" s="36">
        <v>0</v>
      </c>
      <c r="U57" s="31">
        <v>40.417608695652177</v>
      </c>
      <c r="V57" s="31">
        <v>0</v>
      </c>
      <c r="W57" s="36">
        <v>0</v>
      </c>
      <c r="X57" s="31">
        <v>0</v>
      </c>
      <c r="Y57" s="31">
        <v>0</v>
      </c>
      <c r="Z57" s="36" t="s">
        <v>1413</v>
      </c>
      <c r="AA57" s="31">
        <v>269.25271739130432</v>
      </c>
      <c r="AB57" s="31">
        <v>0</v>
      </c>
      <c r="AC57" s="36">
        <v>0</v>
      </c>
      <c r="AD57" s="31">
        <v>0</v>
      </c>
      <c r="AE57" s="31">
        <v>0</v>
      </c>
      <c r="AF57" s="36" t="s">
        <v>1413</v>
      </c>
      <c r="AG57" s="31">
        <v>49.425760869565217</v>
      </c>
      <c r="AH57" s="31">
        <v>0</v>
      </c>
      <c r="AI57" s="36">
        <v>0</v>
      </c>
      <c r="AJ57" t="s">
        <v>261</v>
      </c>
      <c r="AK57" s="37">
        <v>7</v>
      </c>
      <c r="AT57"/>
    </row>
    <row r="58" spans="1:46" x14ac:dyDescent="0.25">
      <c r="A58" t="s">
        <v>1231</v>
      </c>
      <c r="B58" t="s">
        <v>732</v>
      </c>
      <c r="C58" t="s">
        <v>1087</v>
      </c>
      <c r="D58" t="s">
        <v>1184</v>
      </c>
      <c r="E58" s="31">
        <v>25.326086956521738</v>
      </c>
      <c r="F58" s="31">
        <v>93.709456521739156</v>
      </c>
      <c r="G58" s="31">
        <v>7.2472826086956523</v>
      </c>
      <c r="H58" s="36">
        <v>7.7337793619733503E-2</v>
      </c>
      <c r="I58" s="31">
        <v>22.974456521739132</v>
      </c>
      <c r="J58" s="31">
        <v>0.54076086956521741</v>
      </c>
      <c r="K58" s="36">
        <v>2.3537482553875996E-2</v>
      </c>
      <c r="L58" s="31">
        <v>18.471739130434784</v>
      </c>
      <c r="M58" s="31">
        <v>0</v>
      </c>
      <c r="N58" s="36">
        <v>0</v>
      </c>
      <c r="O58" s="31">
        <v>0.54076086956521741</v>
      </c>
      <c r="P58" s="31">
        <v>0.54076086956521741</v>
      </c>
      <c r="Q58" s="36">
        <v>1</v>
      </c>
      <c r="R58" s="31">
        <v>3.9619565217391304</v>
      </c>
      <c r="S58" s="31">
        <v>0</v>
      </c>
      <c r="T58" s="36">
        <v>0</v>
      </c>
      <c r="U58" s="31">
        <v>6.7482608695652173</v>
      </c>
      <c r="V58" s="31">
        <v>0.3858695652173913</v>
      </c>
      <c r="W58" s="36">
        <v>5.7180594033889566E-2</v>
      </c>
      <c r="X58" s="31">
        <v>0</v>
      </c>
      <c r="Y58" s="31">
        <v>0</v>
      </c>
      <c r="Z58" s="36" t="s">
        <v>1413</v>
      </c>
      <c r="AA58" s="31">
        <v>63.986739130434799</v>
      </c>
      <c r="AB58" s="31">
        <v>6.3206521739130439</v>
      </c>
      <c r="AC58" s="36">
        <v>9.8780657677032244E-2</v>
      </c>
      <c r="AD58" s="31">
        <v>0</v>
      </c>
      <c r="AE58" s="31">
        <v>0</v>
      </c>
      <c r="AF58" s="36" t="s">
        <v>1413</v>
      </c>
      <c r="AG58" s="31">
        <v>0</v>
      </c>
      <c r="AH58" s="31">
        <v>0</v>
      </c>
      <c r="AI58" s="36" t="s">
        <v>1413</v>
      </c>
      <c r="AJ58" t="s">
        <v>304</v>
      </c>
      <c r="AK58" s="37">
        <v>7</v>
      </c>
      <c r="AT58"/>
    </row>
    <row r="59" spans="1:46" x14ac:dyDescent="0.25">
      <c r="A59" t="s">
        <v>1231</v>
      </c>
      <c r="B59" t="s">
        <v>589</v>
      </c>
      <c r="C59" t="s">
        <v>877</v>
      </c>
      <c r="D59" t="s">
        <v>1212</v>
      </c>
      <c r="E59" s="31">
        <v>45.543478260869563</v>
      </c>
      <c r="F59" s="31">
        <v>171.74184782608694</v>
      </c>
      <c r="G59" s="31">
        <v>30.290760869565219</v>
      </c>
      <c r="H59" s="36">
        <v>0.17637379155393113</v>
      </c>
      <c r="I59" s="31">
        <v>37.804347826086953</v>
      </c>
      <c r="J59" s="31">
        <v>5.9701086956521738</v>
      </c>
      <c r="K59" s="36">
        <v>0.15792121909143186</v>
      </c>
      <c r="L59" s="31">
        <v>25.608695652173914</v>
      </c>
      <c r="M59" s="31">
        <v>5.9701086956521738</v>
      </c>
      <c r="N59" s="36">
        <v>0.23312818336162988</v>
      </c>
      <c r="O59" s="31">
        <v>2.2690217391304346</v>
      </c>
      <c r="P59" s="31">
        <v>0</v>
      </c>
      <c r="Q59" s="36">
        <v>0</v>
      </c>
      <c r="R59" s="31">
        <v>9.9266304347826093</v>
      </c>
      <c r="S59" s="31">
        <v>0</v>
      </c>
      <c r="T59" s="36">
        <v>0</v>
      </c>
      <c r="U59" s="31">
        <v>28.144021739130434</v>
      </c>
      <c r="V59" s="31">
        <v>15.722826086956522</v>
      </c>
      <c r="W59" s="36">
        <v>0.55865598146181328</v>
      </c>
      <c r="X59" s="31">
        <v>4.8940217391304346</v>
      </c>
      <c r="Y59" s="31">
        <v>0</v>
      </c>
      <c r="Z59" s="36">
        <v>0</v>
      </c>
      <c r="AA59" s="31">
        <v>90.616847826086953</v>
      </c>
      <c r="AB59" s="31">
        <v>8.5978260869565215</v>
      </c>
      <c r="AC59" s="36">
        <v>9.4881098749512699E-2</v>
      </c>
      <c r="AD59" s="31">
        <v>8.1277173913043477</v>
      </c>
      <c r="AE59" s="31">
        <v>0</v>
      </c>
      <c r="AF59" s="36">
        <v>0</v>
      </c>
      <c r="AG59" s="31">
        <v>2.1548913043478262</v>
      </c>
      <c r="AH59" s="31">
        <v>0</v>
      </c>
      <c r="AI59" s="36">
        <v>0</v>
      </c>
      <c r="AJ59" t="s">
        <v>161</v>
      </c>
      <c r="AK59" s="37">
        <v>7</v>
      </c>
      <c r="AT59"/>
    </row>
    <row r="60" spans="1:46" x14ac:dyDescent="0.25">
      <c r="A60" t="s">
        <v>1231</v>
      </c>
      <c r="B60" t="s">
        <v>460</v>
      </c>
      <c r="C60" t="s">
        <v>910</v>
      </c>
      <c r="D60" t="s">
        <v>1142</v>
      </c>
      <c r="E60" s="31">
        <v>43.891304347826086</v>
      </c>
      <c r="F60" s="31">
        <v>181.44054347826091</v>
      </c>
      <c r="G60" s="31">
        <v>16.991413043478261</v>
      </c>
      <c r="H60" s="36">
        <v>9.3647278153760977E-2</v>
      </c>
      <c r="I60" s="31">
        <v>20.985652173913049</v>
      </c>
      <c r="J60" s="31">
        <v>5.434782608695652E-2</v>
      </c>
      <c r="K60" s="36">
        <v>2.5897611204342506E-3</v>
      </c>
      <c r="L60" s="31">
        <v>15.373260869565222</v>
      </c>
      <c r="M60" s="31">
        <v>5.434782608695652E-2</v>
      </c>
      <c r="N60" s="36">
        <v>3.5352178401233075E-3</v>
      </c>
      <c r="O60" s="31">
        <v>0</v>
      </c>
      <c r="P60" s="31">
        <v>0</v>
      </c>
      <c r="Q60" s="36" t="s">
        <v>1413</v>
      </c>
      <c r="R60" s="31">
        <v>5.6123913043478275</v>
      </c>
      <c r="S60" s="31">
        <v>0</v>
      </c>
      <c r="T60" s="36">
        <v>0</v>
      </c>
      <c r="U60" s="31">
        <v>41.017608695652179</v>
      </c>
      <c r="V60" s="31">
        <v>0</v>
      </c>
      <c r="W60" s="36">
        <v>0</v>
      </c>
      <c r="X60" s="31">
        <v>0</v>
      </c>
      <c r="Y60" s="31">
        <v>0</v>
      </c>
      <c r="Z60" s="36" t="s">
        <v>1413</v>
      </c>
      <c r="AA60" s="31">
        <v>113.97913043478263</v>
      </c>
      <c r="AB60" s="31">
        <v>16.937065217391304</v>
      </c>
      <c r="AC60" s="36">
        <v>0.14859795080716526</v>
      </c>
      <c r="AD60" s="31">
        <v>0</v>
      </c>
      <c r="AE60" s="31">
        <v>0</v>
      </c>
      <c r="AF60" s="36" t="s">
        <v>1413</v>
      </c>
      <c r="AG60" s="31">
        <v>5.4581521739130423</v>
      </c>
      <c r="AH60" s="31">
        <v>0</v>
      </c>
      <c r="AI60" s="36">
        <v>0</v>
      </c>
      <c r="AJ60" t="s">
        <v>30</v>
      </c>
      <c r="AK60" s="37">
        <v>7</v>
      </c>
      <c r="AT60"/>
    </row>
    <row r="61" spans="1:46" x14ac:dyDescent="0.25">
      <c r="A61" t="s">
        <v>1231</v>
      </c>
      <c r="B61" t="s">
        <v>830</v>
      </c>
      <c r="C61" t="s">
        <v>1070</v>
      </c>
      <c r="D61" t="s">
        <v>1148</v>
      </c>
      <c r="E61" s="31">
        <v>33.434782608695649</v>
      </c>
      <c r="F61" s="31">
        <v>156.62956521739133</v>
      </c>
      <c r="G61" s="31">
        <v>1.2065217391304348</v>
      </c>
      <c r="H61" s="36">
        <v>7.7030268037574104E-3</v>
      </c>
      <c r="I61" s="31">
        <v>54.119891304347846</v>
      </c>
      <c r="J61" s="31">
        <v>1.2065217391304348</v>
      </c>
      <c r="K61" s="36">
        <v>2.2293498934531416E-2</v>
      </c>
      <c r="L61" s="31">
        <v>42.902500000000018</v>
      </c>
      <c r="M61" s="31">
        <v>1.2065217391304348</v>
      </c>
      <c r="N61" s="36">
        <v>2.8122411028038793E-2</v>
      </c>
      <c r="O61" s="31">
        <v>6.3478260869565215</v>
      </c>
      <c r="P61" s="31">
        <v>0</v>
      </c>
      <c r="Q61" s="36">
        <v>0</v>
      </c>
      <c r="R61" s="31">
        <v>4.8695652173913047</v>
      </c>
      <c r="S61" s="31">
        <v>0</v>
      </c>
      <c r="T61" s="36">
        <v>0</v>
      </c>
      <c r="U61" s="31">
        <v>12.622608695652174</v>
      </c>
      <c r="V61" s="31">
        <v>0</v>
      </c>
      <c r="W61" s="36">
        <v>0</v>
      </c>
      <c r="X61" s="31">
        <v>0</v>
      </c>
      <c r="Y61" s="31">
        <v>0</v>
      </c>
      <c r="Z61" s="36" t="s">
        <v>1413</v>
      </c>
      <c r="AA61" s="31">
        <v>75.218260869565214</v>
      </c>
      <c r="AB61" s="31">
        <v>0</v>
      </c>
      <c r="AC61" s="36">
        <v>0</v>
      </c>
      <c r="AD61" s="31">
        <v>0</v>
      </c>
      <c r="AE61" s="31">
        <v>0</v>
      </c>
      <c r="AF61" s="36" t="s">
        <v>1413</v>
      </c>
      <c r="AG61" s="31">
        <v>14.668804347826086</v>
      </c>
      <c r="AH61" s="31">
        <v>0</v>
      </c>
      <c r="AI61" s="36">
        <v>0</v>
      </c>
      <c r="AJ61" t="s">
        <v>404</v>
      </c>
      <c r="AK61" s="37">
        <v>7</v>
      </c>
      <c r="AT61"/>
    </row>
    <row r="62" spans="1:46" x14ac:dyDescent="0.25">
      <c r="A62" t="s">
        <v>1231</v>
      </c>
      <c r="B62" t="s">
        <v>804</v>
      </c>
      <c r="C62" t="s">
        <v>879</v>
      </c>
      <c r="D62" t="s">
        <v>1201</v>
      </c>
      <c r="E62" s="31">
        <v>44.184782608695649</v>
      </c>
      <c r="F62" s="31">
        <v>130.30065217391305</v>
      </c>
      <c r="G62" s="31">
        <v>0</v>
      </c>
      <c r="H62" s="36">
        <v>0</v>
      </c>
      <c r="I62" s="31">
        <v>13.632065217391304</v>
      </c>
      <c r="J62" s="31">
        <v>0</v>
      </c>
      <c r="K62" s="36">
        <v>0</v>
      </c>
      <c r="L62" s="31">
        <v>4.7781521739130426</v>
      </c>
      <c r="M62" s="31">
        <v>0</v>
      </c>
      <c r="N62" s="36">
        <v>0</v>
      </c>
      <c r="O62" s="31">
        <v>3.0158695652173919</v>
      </c>
      <c r="P62" s="31">
        <v>0</v>
      </c>
      <c r="Q62" s="36">
        <v>0</v>
      </c>
      <c r="R62" s="31">
        <v>5.838043478260869</v>
      </c>
      <c r="S62" s="31">
        <v>0</v>
      </c>
      <c r="T62" s="36">
        <v>0</v>
      </c>
      <c r="U62" s="31">
        <v>29.963586956521741</v>
      </c>
      <c r="V62" s="31">
        <v>0</v>
      </c>
      <c r="W62" s="36">
        <v>0</v>
      </c>
      <c r="X62" s="31">
        <v>0</v>
      </c>
      <c r="Y62" s="31">
        <v>0</v>
      </c>
      <c r="Z62" s="36" t="s">
        <v>1413</v>
      </c>
      <c r="AA62" s="31">
        <v>72.615652173913048</v>
      </c>
      <c r="AB62" s="31">
        <v>0</v>
      </c>
      <c r="AC62" s="36">
        <v>0</v>
      </c>
      <c r="AD62" s="31">
        <v>0</v>
      </c>
      <c r="AE62" s="31">
        <v>0</v>
      </c>
      <c r="AF62" s="36" t="s">
        <v>1413</v>
      </c>
      <c r="AG62" s="31">
        <v>14.089347826086959</v>
      </c>
      <c r="AH62" s="31">
        <v>0</v>
      </c>
      <c r="AI62" s="36">
        <v>0</v>
      </c>
      <c r="AJ62" t="s">
        <v>378</v>
      </c>
      <c r="AK62" s="37">
        <v>7</v>
      </c>
      <c r="AT62"/>
    </row>
    <row r="63" spans="1:46" x14ac:dyDescent="0.25">
      <c r="A63" t="s">
        <v>1231</v>
      </c>
      <c r="B63" t="s">
        <v>838</v>
      </c>
      <c r="C63" t="s">
        <v>995</v>
      </c>
      <c r="D63" t="s">
        <v>1207</v>
      </c>
      <c r="E63" s="31">
        <v>35.978260869565219</v>
      </c>
      <c r="F63" s="31">
        <v>143.73663043478265</v>
      </c>
      <c r="G63" s="31">
        <v>0</v>
      </c>
      <c r="H63" s="36">
        <v>0</v>
      </c>
      <c r="I63" s="31">
        <v>30.717500000000005</v>
      </c>
      <c r="J63" s="31">
        <v>0</v>
      </c>
      <c r="K63" s="36">
        <v>0</v>
      </c>
      <c r="L63" s="31">
        <v>20.071847826086962</v>
      </c>
      <c r="M63" s="31">
        <v>0</v>
      </c>
      <c r="N63" s="36">
        <v>0</v>
      </c>
      <c r="O63" s="31">
        <v>5.2108695652173909</v>
      </c>
      <c r="P63" s="31">
        <v>0</v>
      </c>
      <c r="Q63" s="36">
        <v>0</v>
      </c>
      <c r="R63" s="31">
        <v>5.4347826086956523</v>
      </c>
      <c r="S63" s="31">
        <v>0</v>
      </c>
      <c r="T63" s="36">
        <v>0</v>
      </c>
      <c r="U63" s="31">
        <v>23.118369565217385</v>
      </c>
      <c r="V63" s="31">
        <v>0</v>
      </c>
      <c r="W63" s="36">
        <v>0</v>
      </c>
      <c r="X63" s="31">
        <v>0</v>
      </c>
      <c r="Y63" s="31">
        <v>0</v>
      </c>
      <c r="Z63" s="36" t="s">
        <v>1413</v>
      </c>
      <c r="AA63" s="31">
        <v>79.927934782608716</v>
      </c>
      <c r="AB63" s="31">
        <v>0</v>
      </c>
      <c r="AC63" s="36">
        <v>0</v>
      </c>
      <c r="AD63" s="31">
        <v>0</v>
      </c>
      <c r="AE63" s="31">
        <v>0</v>
      </c>
      <c r="AF63" s="36" t="s">
        <v>1413</v>
      </c>
      <c r="AG63" s="31">
        <v>9.9728260869565197</v>
      </c>
      <c r="AH63" s="31">
        <v>0</v>
      </c>
      <c r="AI63" s="36">
        <v>0</v>
      </c>
      <c r="AJ63" t="s">
        <v>412</v>
      </c>
      <c r="AK63" s="37">
        <v>7</v>
      </c>
      <c r="AT63"/>
    </row>
    <row r="64" spans="1:46" x14ac:dyDescent="0.25">
      <c r="A64" t="s">
        <v>1231</v>
      </c>
      <c r="B64" t="s">
        <v>714</v>
      </c>
      <c r="C64" t="s">
        <v>907</v>
      </c>
      <c r="D64" t="s">
        <v>1148</v>
      </c>
      <c r="E64" s="31">
        <v>47.739130434782609</v>
      </c>
      <c r="F64" s="31">
        <v>272.43108695652182</v>
      </c>
      <c r="G64" s="31">
        <v>2.717391304347826E-3</v>
      </c>
      <c r="H64" s="36">
        <v>9.9746006768365006E-6</v>
      </c>
      <c r="I64" s="31">
        <v>48.192934782608702</v>
      </c>
      <c r="J64" s="31">
        <v>2.717391304347826E-3</v>
      </c>
      <c r="K64" s="36">
        <v>5.6385678037778392E-5</v>
      </c>
      <c r="L64" s="31">
        <v>21.8125</v>
      </c>
      <c r="M64" s="31">
        <v>0</v>
      </c>
      <c r="N64" s="36">
        <v>0</v>
      </c>
      <c r="O64" s="31">
        <v>21.163043478260871</v>
      </c>
      <c r="P64" s="31">
        <v>2.717391304347826E-3</v>
      </c>
      <c r="Q64" s="36">
        <v>1.2840267077555211E-4</v>
      </c>
      <c r="R64" s="31">
        <v>5.2173913043478262</v>
      </c>
      <c r="S64" s="31">
        <v>0</v>
      </c>
      <c r="T64" s="36">
        <v>0</v>
      </c>
      <c r="U64" s="31">
        <v>55.1875</v>
      </c>
      <c r="V64" s="31">
        <v>0</v>
      </c>
      <c r="W64" s="36">
        <v>0</v>
      </c>
      <c r="X64" s="31">
        <v>9.8722826086956523</v>
      </c>
      <c r="Y64" s="31">
        <v>0</v>
      </c>
      <c r="Z64" s="36">
        <v>0</v>
      </c>
      <c r="AA64" s="31">
        <v>122.04608695652178</v>
      </c>
      <c r="AB64" s="31">
        <v>0</v>
      </c>
      <c r="AC64" s="36">
        <v>0</v>
      </c>
      <c r="AD64" s="31">
        <v>0</v>
      </c>
      <c r="AE64" s="31">
        <v>0</v>
      </c>
      <c r="AF64" s="36" t="s">
        <v>1413</v>
      </c>
      <c r="AG64" s="31">
        <v>37.132282608695654</v>
      </c>
      <c r="AH64" s="31">
        <v>0</v>
      </c>
      <c r="AI64" s="36">
        <v>0</v>
      </c>
      <c r="AJ64" t="s">
        <v>286</v>
      </c>
      <c r="AK64" s="37">
        <v>7</v>
      </c>
      <c r="AT64"/>
    </row>
    <row r="65" spans="1:46" x14ac:dyDescent="0.25">
      <c r="A65" t="s">
        <v>1231</v>
      </c>
      <c r="B65" t="s">
        <v>671</v>
      </c>
      <c r="C65" t="s">
        <v>1007</v>
      </c>
      <c r="D65" t="s">
        <v>1136</v>
      </c>
      <c r="E65" s="31">
        <v>34.543478260869563</v>
      </c>
      <c r="F65" s="31">
        <v>116.3732608695652</v>
      </c>
      <c r="G65" s="31">
        <v>5.052282608695652</v>
      </c>
      <c r="H65" s="36">
        <v>4.3414462832303109E-2</v>
      </c>
      <c r="I65" s="31">
        <v>22.472608695652166</v>
      </c>
      <c r="J65" s="31">
        <v>0</v>
      </c>
      <c r="K65" s="36">
        <v>0</v>
      </c>
      <c r="L65" s="31">
        <v>11.622282608695645</v>
      </c>
      <c r="M65" s="31">
        <v>0</v>
      </c>
      <c r="N65" s="36">
        <v>0</v>
      </c>
      <c r="O65" s="31">
        <v>5.8593478260869585</v>
      </c>
      <c r="P65" s="31">
        <v>0</v>
      </c>
      <c r="Q65" s="36">
        <v>0</v>
      </c>
      <c r="R65" s="31">
        <v>4.9909782608695652</v>
      </c>
      <c r="S65" s="31">
        <v>0</v>
      </c>
      <c r="T65" s="36">
        <v>0</v>
      </c>
      <c r="U65" s="31">
        <v>18.690326086956528</v>
      </c>
      <c r="V65" s="31">
        <v>0.13423913043478261</v>
      </c>
      <c r="W65" s="36">
        <v>7.1822786724124871E-3</v>
      </c>
      <c r="X65" s="31">
        <v>0</v>
      </c>
      <c r="Y65" s="31">
        <v>0</v>
      </c>
      <c r="Z65" s="36" t="s">
        <v>1413</v>
      </c>
      <c r="AA65" s="31">
        <v>71.561739130434759</v>
      </c>
      <c r="AB65" s="31">
        <v>2.7650000000000001</v>
      </c>
      <c r="AC65" s="36">
        <v>3.8637965393214749E-2</v>
      </c>
      <c r="AD65" s="31">
        <v>3.6485869565217386</v>
      </c>
      <c r="AE65" s="31">
        <v>2.1530434782608698</v>
      </c>
      <c r="AF65" s="36">
        <v>0.59010337533887469</v>
      </c>
      <c r="AG65" s="31">
        <v>0</v>
      </c>
      <c r="AH65" s="31">
        <v>0</v>
      </c>
      <c r="AI65" s="36" t="s">
        <v>1413</v>
      </c>
      <c r="AJ65" t="s">
        <v>243</v>
      </c>
      <c r="AK65" s="37">
        <v>7</v>
      </c>
      <c r="AT65"/>
    </row>
    <row r="66" spans="1:46" x14ac:dyDescent="0.25">
      <c r="A66" t="s">
        <v>1231</v>
      </c>
      <c r="B66" t="s">
        <v>496</v>
      </c>
      <c r="C66" t="s">
        <v>951</v>
      </c>
      <c r="D66" t="s">
        <v>1170</v>
      </c>
      <c r="E66" s="31">
        <v>34.119565217391305</v>
      </c>
      <c r="F66" s="31">
        <v>99.331521739130409</v>
      </c>
      <c r="G66" s="31">
        <v>9.3217391304347839</v>
      </c>
      <c r="H66" s="36">
        <v>9.3844722875745509E-2</v>
      </c>
      <c r="I66" s="31">
        <v>15.94891304347826</v>
      </c>
      <c r="J66" s="31">
        <v>1.5380434782608696</v>
      </c>
      <c r="K66" s="36">
        <v>9.6435630068833919E-2</v>
      </c>
      <c r="L66" s="31">
        <v>9.5532608695652161</v>
      </c>
      <c r="M66" s="31">
        <v>0.75543478260869568</v>
      </c>
      <c r="N66" s="36">
        <v>7.9076117874616006E-2</v>
      </c>
      <c r="O66" s="31">
        <v>1.1543478260869566</v>
      </c>
      <c r="P66" s="31">
        <v>0</v>
      </c>
      <c r="Q66" s="36">
        <v>0</v>
      </c>
      <c r="R66" s="31">
        <v>5.2413043478260866</v>
      </c>
      <c r="S66" s="31">
        <v>0.78260869565217395</v>
      </c>
      <c r="T66" s="36">
        <v>0.14931563666528413</v>
      </c>
      <c r="U66" s="31">
        <v>18.911956521739128</v>
      </c>
      <c r="V66" s="31">
        <v>0</v>
      </c>
      <c r="W66" s="36">
        <v>0</v>
      </c>
      <c r="X66" s="31">
        <v>1.8586956521739126</v>
      </c>
      <c r="Y66" s="31">
        <v>0</v>
      </c>
      <c r="Z66" s="36">
        <v>0</v>
      </c>
      <c r="AA66" s="31">
        <v>62.611956521739103</v>
      </c>
      <c r="AB66" s="31">
        <v>7.7836956521739147</v>
      </c>
      <c r="AC66" s="36">
        <v>0.12431644185198695</v>
      </c>
      <c r="AD66" s="31">
        <v>0</v>
      </c>
      <c r="AE66" s="31">
        <v>0</v>
      </c>
      <c r="AF66" s="36" t="s">
        <v>1413</v>
      </c>
      <c r="AG66" s="31">
        <v>0</v>
      </c>
      <c r="AH66" s="31">
        <v>0</v>
      </c>
      <c r="AI66" s="36" t="s">
        <v>1413</v>
      </c>
      <c r="AJ66" t="s">
        <v>67</v>
      </c>
      <c r="AK66" s="37">
        <v>7</v>
      </c>
      <c r="AT66"/>
    </row>
    <row r="67" spans="1:46" x14ac:dyDescent="0.25">
      <c r="A67" t="s">
        <v>1231</v>
      </c>
      <c r="B67" t="s">
        <v>528</v>
      </c>
      <c r="C67" t="s">
        <v>861</v>
      </c>
      <c r="D67" t="s">
        <v>1159</v>
      </c>
      <c r="E67" s="31">
        <v>62.293478260869563</v>
      </c>
      <c r="F67" s="31">
        <v>212.97586956521741</v>
      </c>
      <c r="G67" s="31">
        <v>3.2659782608695651</v>
      </c>
      <c r="H67" s="36">
        <v>1.5334968546140661E-2</v>
      </c>
      <c r="I67" s="31">
        <v>42.248152173913041</v>
      </c>
      <c r="J67" s="31">
        <v>2.0788043478260869</v>
      </c>
      <c r="K67" s="36">
        <v>4.9204621761178131E-2</v>
      </c>
      <c r="L67" s="31">
        <v>29.078804347826082</v>
      </c>
      <c r="M67" s="31">
        <v>2.0788043478260869</v>
      </c>
      <c r="N67" s="36">
        <v>7.1488645920941979E-2</v>
      </c>
      <c r="O67" s="31">
        <v>7.7780434782608703</v>
      </c>
      <c r="P67" s="31">
        <v>0</v>
      </c>
      <c r="Q67" s="36">
        <v>0</v>
      </c>
      <c r="R67" s="31">
        <v>5.3913043478260869</v>
      </c>
      <c r="S67" s="31">
        <v>0</v>
      </c>
      <c r="T67" s="36">
        <v>0</v>
      </c>
      <c r="U67" s="31">
        <v>38.735869565217406</v>
      </c>
      <c r="V67" s="31">
        <v>1.1871739130434782</v>
      </c>
      <c r="W67" s="36">
        <v>3.0647922103431813E-2</v>
      </c>
      <c r="X67" s="31">
        <v>0.60869565217391308</v>
      </c>
      <c r="Y67" s="31">
        <v>0</v>
      </c>
      <c r="Z67" s="36">
        <v>0</v>
      </c>
      <c r="AA67" s="31">
        <v>117.17891304347827</v>
      </c>
      <c r="AB67" s="31">
        <v>0</v>
      </c>
      <c r="AC67" s="36">
        <v>0</v>
      </c>
      <c r="AD67" s="31">
        <v>8.1039130434782596</v>
      </c>
      <c r="AE67" s="31">
        <v>0</v>
      </c>
      <c r="AF67" s="36">
        <v>0</v>
      </c>
      <c r="AG67" s="31">
        <v>6.1003260869565219</v>
      </c>
      <c r="AH67" s="31">
        <v>0</v>
      </c>
      <c r="AI67" s="36">
        <v>0</v>
      </c>
      <c r="AJ67" t="s">
        <v>99</v>
      </c>
      <c r="AK67" s="37">
        <v>7</v>
      </c>
      <c r="AT67"/>
    </row>
    <row r="68" spans="1:46" x14ac:dyDescent="0.25">
      <c r="A68" t="s">
        <v>1231</v>
      </c>
      <c r="B68" t="s">
        <v>462</v>
      </c>
      <c r="C68" t="s">
        <v>922</v>
      </c>
      <c r="D68" t="s">
        <v>1178</v>
      </c>
      <c r="E68" s="31">
        <v>46.847826086956523</v>
      </c>
      <c r="F68" s="31">
        <v>148.37336956521733</v>
      </c>
      <c r="G68" s="31">
        <v>0</v>
      </c>
      <c r="H68" s="36">
        <v>0</v>
      </c>
      <c r="I68" s="31">
        <v>40.525652173913038</v>
      </c>
      <c r="J68" s="31">
        <v>0</v>
      </c>
      <c r="K68" s="36">
        <v>0</v>
      </c>
      <c r="L68" s="31">
        <v>23.938478260869562</v>
      </c>
      <c r="M68" s="31">
        <v>0</v>
      </c>
      <c r="N68" s="36">
        <v>0</v>
      </c>
      <c r="O68" s="31">
        <v>11.45673913043478</v>
      </c>
      <c r="P68" s="31">
        <v>0</v>
      </c>
      <c r="Q68" s="36">
        <v>0</v>
      </c>
      <c r="R68" s="31">
        <v>5.1304347826086953</v>
      </c>
      <c r="S68" s="31">
        <v>0</v>
      </c>
      <c r="T68" s="36">
        <v>0</v>
      </c>
      <c r="U68" s="31">
        <v>20.244130434782608</v>
      </c>
      <c r="V68" s="31">
        <v>0</v>
      </c>
      <c r="W68" s="36">
        <v>0</v>
      </c>
      <c r="X68" s="31">
        <v>0</v>
      </c>
      <c r="Y68" s="31">
        <v>0</v>
      </c>
      <c r="Z68" s="36" t="s">
        <v>1413</v>
      </c>
      <c r="AA68" s="31">
        <v>80.997934782608667</v>
      </c>
      <c r="AB68" s="31">
        <v>0</v>
      </c>
      <c r="AC68" s="36">
        <v>0</v>
      </c>
      <c r="AD68" s="31">
        <v>0</v>
      </c>
      <c r="AE68" s="31">
        <v>0</v>
      </c>
      <c r="AF68" s="36" t="s">
        <v>1413</v>
      </c>
      <c r="AG68" s="31">
        <v>6.6056521739130414</v>
      </c>
      <c r="AH68" s="31">
        <v>0</v>
      </c>
      <c r="AI68" s="36">
        <v>0</v>
      </c>
      <c r="AJ68" t="s">
        <v>32</v>
      </c>
      <c r="AK68" s="37">
        <v>7</v>
      </c>
      <c r="AT68"/>
    </row>
    <row r="69" spans="1:46" x14ac:dyDescent="0.25">
      <c r="A69" t="s">
        <v>1231</v>
      </c>
      <c r="B69" t="s">
        <v>480</v>
      </c>
      <c r="C69" t="s">
        <v>939</v>
      </c>
      <c r="D69" t="s">
        <v>1174</v>
      </c>
      <c r="E69" s="31">
        <v>43.804347826086953</v>
      </c>
      <c r="F69" s="31">
        <v>177.76423913043482</v>
      </c>
      <c r="G69" s="31">
        <v>93.014782608695654</v>
      </c>
      <c r="H69" s="36">
        <v>0.52324800006848338</v>
      </c>
      <c r="I69" s="31">
        <v>29.742065217391307</v>
      </c>
      <c r="J69" s="31">
        <v>6.402717391304348</v>
      </c>
      <c r="K69" s="36">
        <v>0.21527480840706509</v>
      </c>
      <c r="L69" s="31">
        <v>17.418586956521743</v>
      </c>
      <c r="M69" s="31">
        <v>5.3940217391304346</v>
      </c>
      <c r="N69" s="36">
        <v>0.309670454474543</v>
      </c>
      <c r="O69" s="31">
        <v>3.0151086956521733</v>
      </c>
      <c r="P69" s="31">
        <v>0</v>
      </c>
      <c r="Q69" s="36">
        <v>0</v>
      </c>
      <c r="R69" s="31">
        <v>9.3083695652173901</v>
      </c>
      <c r="S69" s="31">
        <v>1.0086956521739132</v>
      </c>
      <c r="T69" s="36">
        <v>0.1083643752116492</v>
      </c>
      <c r="U69" s="31">
        <v>24.217500000000012</v>
      </c>
      <c r="V69" s="31">
        <v>13.133152173913043</v>
      </c>
      <c r="W69" s="36">
        <v>0.54230007944309022</v>
      </c>
      <c r="X69" s="31">
        <v>0</v>
      </c>
      <c r="Y69" s="31">
        <v>0</v>
      </c>
      <c r="Z69" s="36" t="s">
        <v>1413</v>
      </c>
      <c r="AA69" s="31">
        <v>102.13163043478265</v>
      </c>
      <c r="AB69" s="31">
        <v>62.084891304347828</v>
      </c>
      <c r="AC69" s="36">
        <v>0.60789092507431242</v>
      </c>
      <c r="AD69" s="31">
        <v>0</v>
      </c>
      <c r="AE69" s="31">
        <v>0</v>
      </c>
      <c r="AF69" s="36" t="s">
        <v>1413</v>
      </c>
      <c r="AG69" s="31">
        <v>21.673043478260869</v>
      </c>
      <c r="AH69" s="31">
        <v>11.394021739130435</v>
      </c>
      <c r="AI69" s="36">
        <v>0.52572319852351157</v>
      </c>
      <c r="AJ69" t="s">
        <v>51</v>
      </c>
      <c r="AK69" s="37">
        <v>7</v>
      </c>
      <c r="AT69"/>
    </row>
    <row r="70" spans="1:46" x14ac:dyDescent="0.25">
      <c r="A70" t="s">
        <v>1231</v>
      </c>
      <c r="B70" t="s">
        <v>807</v>
      </c>
      <c r="C70" t="s">
        <v>904</v>
      </c>
      <c r="D70" t="s">
        <v>1202</v>
      </c>
      <c r="E70" s="31">
        <v>53.978260869565219</v>
      </c>
      <c r="F70" s="31">
        <v>201.38652173913042</v>
      </c>
      <c r="G70" s="31">
        <v>3.1820652173913042</v>
      </c>
      <c r="H70" s="36">
        <v>1.580078542452433E-2</v>
      </c>
      <c r="I70" s="31">
        <v>29.534891304347827</v>
      </c>
      <c r="J70" s="31">
        <v>0</v>
      </c>
      <c r="K70" s="36">
        <v>0</v>
      </c>
      <c r="L70" s="31">
        <v>18.662608695652175</v>
      </c>
      <c r="M70" s="31">
        <v>0</v>
      </c>
      <c r="N70" s="36">
        <v>0</v>
      </c>
      <c r="O70" s="31">
        <v>6.3070652173913047</v>
      </c>
      <c r="P70" s="31">
        <v>0</v>
      </c>
      <c r="Q70" s="36">
        <v>0</v>
      </c>
      <c r="R70" s="31">
        <v>4.5652173913043477</v>
      </c>
      <c r="S70" s="31">
        <v>0</v>
      </c>
      <c r="T70" s="36">
        <v>0</v>
      </c>
      <c r="U70" s="31">
        <v>28.043478260869566</v>
      </c>
      <c r="V70" s="31">
        <v>0</v>
      </c>
      <c r="W70" s="36">
        <v>0</v>
      </c>
      <c r="X70" s="31">
        <v>4.5282608695652176</v>
      </c>
      <c r="Y70" s="31">
        <v>0</v>
      </c>
      <c r="Z70" s="36">
        <v>0</v>
      </c>
      <c r="AA70" s="31">
        <v>124</v>
      </c>
      <c r="AB70" s="31">
        <v>3.1820652173913042</v>
      </c>
      <c r="AC70" s="36">
        <v>2.5661816269284713E-2</v>
      </c>
      <c r="AD70" s="31">
        <v>15.108695652173912</v>
      </c>
      <c r="AE70" s="31">
        <v>0</v>
      </c>
      <c r="AF70" s="36">
        <v>0</v>
      </c>
      <c r="AG70" s="31">
        <v>0.17119565217391305</v>
      </c>
      <c r="AH70" s="31">
        <v>0</v>
      </c>
      <c r="AI70" s="36">
        <v>0</v>
      </c>
      <c r="AJ70" t="s">
        <v>381</v>
      </c>
      <c r="AK70" s="37">
        <v>7</v>
      </c>
      <c r="AT70"/>
    </row>
    <row r="71" spans="1:46" x14ac:dyDescent="0.25">
      <c r="A71" t="s">
        <v>1231</v>
      </c>
      <c r="B71" t="s">
        <v>503</v>
      </c>
      <c r="C71" t="s">
        <v>903</v>
      </c>
      <c r="D71" t="s">
        <v>1193</v>
      </c>
      <c r="E71" s="31">
        <v>44.391304347826086</v>
      </c>
      <c r="F71" s="31">
        <v>129.11967391304353</v>
      </c>
      <c r="G71" s="31">
        <v>1.7173913043478262</v>
      </c>
      <c r="H71" s="36">
        <v>1.3300771697304738E-2</v>
      </c>
      <c r="I71" s="31">
        <v>21.79760869565218</v>
      </c>
      <c r="J71" s="31">
        <v>1.1956521739130435</v>
      </c>
      <c r="K71" s="36">
        <v>5.4852446917791127E-2</v>
      </c>
      <c r="L71" s="31">
        <v>16.001413043478266</v>
      </c>
      <c r="M71" s="31">
        <v>0.52989130434782605</v>
      </c>
      <c r="N71" s="36">
        <v>3.3115281938415751E-2</v>
      </c>
      <c r="O71" s="31">
        <v>0</v>
      </c>
      <c r="P71" s="31">
        <v>0</v>
      </c>
      <c r="Q71" s="36" t="s">
        <v>1413</v>
      </c>
      <c r="R71" s="31">
        <v>5.7961956521739131</v>
      </c>
      <c r="S71" s="31">
        <v>0.66576086956521741</v>
      </c>
      <c r="T71" s="36">
        <v>0.11486169714017816</v>
      </c>
      <c r="U71" s="31">
        <v>25.168369565217393</v>
      </c>
      <c r="V71" s="31">
        <v>0.34782608695652173</v>
      </c>
      <c r="W71" s="36">
        <v>1.3819968991444574E-2</v>
      </c>
      <c r="X71" s="31">
        <v>0</v>
      </c>
      <c r="Y71" s="31">
        <v>0</v>
      </c>
      <c r="Z71" s="36" t="s">
        <v>1413</v>
      </c>
      <c r="AA71" s="31">
        <v>82.153695652173937</v>
      </c>
      <c r="AB71" s="31">
        <v>0.17391304347826086</v>
      </c>
      <c r="AC71" s="36">
        <v>2.1169229466508951E-3</v>
      </c>
      <c r="AD71" s="31">
        <v>0</v>
      </c>
      <c r="AE71" s="31">
        <v>0</v>
      </c>
      <c r="AF71" s="36" t="s">
        <v>1413</v>
      </c>
      <c r="AG71" s="31">
        <v>0</v>
      </c>
      <c r="AH71" s="31">
        <v>0</v>
      </c>
      <c r="AI71" s="36" t="s">
        <v>1413</v>
      </c>
      <c r="AJ71" t="s">
        <v>74</v>
      </c>
      <c r="AK71" s="37">
        <v>7</v>
      </c>
      <c r="AT71"/>
    </row>
    <row r="72" spans="1:46" x14ac:dyDescent="0.25">
      <c r="A72" t="s">
        <v>1231</v>
      </c>
      <c r="B72" t="s">
        <v>573</v>
      </c>
      <c r="C72" t="s">
        <v>996</v>
      </c>
      <c r="D72" t="s">
        <v>1208</v>
      </c>
      <c r="E72" s="31">
        <v>39.293478260869563</v>
      </c>
      <c r="F72" s="31">
        <v>107.50663043478261</v>
      </c>
      <c r="G72" s="31">
        <v>51.128586956521744</v>
      </c>
      <c r="H72" s="36">
        <v>0.47558542900791767</v>
      </c>
      <c r="I72" s="31">
        <v>16.326739130434781</v>
      </c>
      <c r="J72" s="31">
        <v>7.3593478260869558</v>
      </c>
      <c r="K72" s="36">
        <v>0.4507542974315274</v>
      </c>
      <c r="L72" s="31">
        <v>10.555</v>
      </c>
      <c r="M72" s="31">
        <v>7.3593478260869558</v>
      </c>
      <c r="N72" s="36">
        <v>0.69723806973822411</v>
      </c>
      <c r="O72" s="31">
        <v>0</v>
      </c>
      <c r="P72" s="31">
        <v>0</v>
      </c>
      <c r="Q72" s="36" t="s">
        <v>1413</v>
      </c>
      <c r="R72" s="31">
        <v>5.7717391304347823</v>
      </c>
      <c r="S72" s="31">
        <v>0</v>
      </c>
      <c r="T72" s="36">
        <v>0</v>
      </c>
      <c r="U72" s="31">
        <v>20.679782608695653</v>
      </c>
      <c r="V72" s="31">
        <v>8.156630434782608</v>
      </c>
      <c r="W72" s="36">
        <v>0.3944253471674708</v>
      </c>
      <c r="X72" s="31">
        <v>0</v>
      </c>
      <c r="Y72" s="31">
        <v>0</v>
      </c>
      <c r="Z72" s="36" t="s">
        <v>1413</v>
      </c>
      <c r="AA72" s="31">
        <v>69.124891304347827</v>
      </c>
      <c r="AB72" s="31">
        <v>35.612608695652185</v>
      </c>
      <c r="AC72" s="36">
        <v>0.51519225598279117</v>
      </c>
      <c r="AD72" s="31">
        <v>1.3752173913043477</v>
      </c>
      <c r="AE72" s="31">
        <v>0</v>
      </c>
      <c r="AF72" s="36">
        <v>0</v>
      </c>
      <c r="AG72" s="31">
        <v>0</v>
      </c>
      <c r="AH72" s="31">
        <v>0</v>
      </c>
      <c r="AI72" s="36" t="s">
        <v>1413</v>
      </c>
      <c r="AJ72" t="s">
        <v>144</v>
      </c>
      <c r="AK72" s="37">
        <v>7</v>
      </c>
      <c r="AT72"/>
    </row>
    <row r="73" spans="1:46" x14ac:dyDescent="0.25">
      <c r="A73" t="s">
        <v>1231</v>
      </c>
      <c r="B73" t="s">
        <v>432</v>
      </c>
      <c r="C73" t="s">
        <v>909</v>
      </c>
      <c r="D73" t="s">
        <v>1158</v>
      </c>
      <c r="E73" s="31">
        <v>40.032608695652172</v>
      </c>
      <c r="F73" s="31">
        <v>143.55565217391302</v>
      </c>
      <c r="G73" s="31">
        <v>0</v>
      </c>
      <c r="H73" s="36">
        <v>0</v>
      </c>
      <c r="I73" s="31">
        <v>24.340543478260866</v>
      </c>
      <c r="J73" s="31">
        <v>0</v>
      </c>
      <c r="K73" s="36">
        <v>0</v>
      </c>
      <c r="L73" s="31">
        <v>16.106195652173909</v>
      </c>
      <c r="M73" s="31">
        <v>0</v>
      </c>
      <c r="N73" s="36">
        <v>0</v>
      </c>
      <c r="O73" s="31">
        <v>2.4952173913043478</v>
      </c>
      <c r="P73" s="31">
        <v>0</v>
      </c>
      <c r="Q73" s="36">
        <v>0</v>
      </c>
      <c r="R73" s="31">
        <v>5.7391304347826084</v>
      </c>
      <c r="S73" s="31">
        <v>0</v>
      </c>
      <c r="T73" s="36">
        <v>0</v>
      </c>
      <c r="U73" s="31">
        <v>28.134130434782609</v>
      </c>
      <c r="V73" s="31">
        <v>0</v>
      </c>
      <c r="W73" s="36">
        <v>0</v>
      </c>
      <c r="X73" s="31">
        <v>0</v>
      </c>
      <c r="Y73" s="31">
        <v>0</v>
      </c>
      <c r="Z73" s="36" t="s">
        <v>1413</v>
      </c>
      <c r="AA73" s="31">
        <v>80.358804347826066</v>
      </c>
      <c r="AB73" s="31">
        <v>0</v>
      </c>
      <c r="AC73" s="36">
        <v>0</v>
      </c>
      <c r="AD73" s="31">
        <v>0</v>
      </c>
      <c r="AE73" s="31">
        <v>0</v>
      </c>
      <c r="AF73" s="36" t="s">
        <v>1413</v>
      </c>
      <c r="AG73" s="31">
        <v>10.722173913043477</v>
      </c>
      <c r="AH73" s="31">
        <v>0</v>
      </c>
      <c r="AI73" s="36">
        <v>0</v>
      </c>
      <c r="AJ73" t="s">
        <v>2</v>
      </c>
      <c r="AK73" s="37">
        <v>7</v>
      </c>
      <c r="AT73"/>
    </row>
    <row r="74" spans="1:46" x14ac:dyDescent="0.25">
      <c r="A74" t="s">
        <v>1231</v>
      </c>
      <c r="B74" t="s">
        <v>519</v>
      </c>
      <c r="C74" t="s">
        <v>909</v>
      </c>
      <c r="D74" t="s">
        <v>1158</v>
      </c>
      <c r="E74" s="31">
        <v>43.695652173913047</v>
      </c>
      <c r="F74" s="31">
        <v>160.16641304347826</v>
      </c>
      <c r="G74" s="31">
        <v>0</v>
      </c>
      <c r="H74" s="36">
        <v>0</v>
      </c>
      <c r="I74" s="31">
        <v>26.561739130434784</v>
      </c>
      <c r="J74" s="31">
        <v>0</v>
      </c>
      <c r="K74" s="36">
        <v>0</v>
      </c>
      <c r="L74" s="31">
        <v>18.213369565217391</v>
      </c>
      <c r="M74" s="31">
        <v>0</v>
      </c>
      <c r="N74" s="36">
        <v>0</v>
      </c>
      <c r="O74" s="31">
        <v>2.6092391304347831</v>
      </c>
      <c r="P74" s="31">
        <v>0</v>
      </c>
      <c r="Q74" s="36">
        <v>0</v>
      </c>
      <c r="R74" s="31">
        <v>5.7391304347826084</v>
      </c>
      <c r="S74" s="31">
        <v>0</v>
      </c>
      <c r="T74" s="36">
        <v>0</v>
      </c>
      <c r="U74" s="31">
        <v>20.775652173913034</v>
      </c>
      <c r="V74" s="31">
        <v>0</v>
      </c>
      <c r="W74" s="36">
        <v>0</v>
      </c>
      <c r="X74" s="31">
        <v>0</v>
      </c>
      <c r="Y74" s="31">
        <v>0</v>
      </c>
      <c r="Z74" s="36" t="s">
        <v>1413</v>
      </c>
      <c r="AA74" s="31">
        <v>93.770326086956516</v>
      </c>
      <c r="AB74" s="31">
        <v>0</v>
      </c>
      <c r="AC74" s="36">
        <v>0</v>
      </c>
      <c r="AD74" s="31">
        <v>0.86119565217391292</v>
      </c>
      <c r="AE74" s="31">
        <v>0</v>
      </c>
      <c r="AF74" s="36">
        <v>0</v>
      </c>
      <c r="AG74" s="31">
        <v>18.197500000000005</v>
      </c>
      <c r="AH74" s="31">
        <v>0</v>
      </c>
      <c r="AI74" s="36">
        <v>0</v>
      </c>
      <c r="AJ74" t="s">
        <v>90</v>
      </c>
      <c r="AK74" s="37">
        <v>7</v>
      </c>
      <c r="AT74"/>
    </row>
    <row r="75" spans="1:46" x14ac:dyDescent="0.25">
      <c r="A75" t="s">
        <v>1231</v>
      </c>
      <c r="B75" t="s">
        <v>592</v>
      </c>
      <c r="C75" t="s">
        <v>1007</v>
      </c>
      <c r="D75" t="s">
        <v>1136</v>
      </c>
      <c r="E75" s="31">
        <v>43.793478260869563</v>
      </c>
      <c r="F75" s="31">
        <v>130.65521739130435</v>
      </c>
      <c r="G75" s="31">
        <v>16.652934782608696</v>
      </c>
      <c r="H75" s="36">
        <v>0.12745709750521619</v>
      </c>
      <c r="I75" s="31">
        <v>30.546956521739126</v>
      </c>
      <c r="J75" s="31">
        <v>0.625</v>
      </c>
      <c r="K75" s="36">
        <v>2.0460303452987563E-2</v>
      </c>
      <c r="L75" s="31">
        <v>24.807826086956517</v>
      </c>
      <c r="M75" s="31">
        <v>0.625</v>
      </c>
      <c r="N75" s="36">
        <v>2.5193662588944586E-2</v>
      </c>
      <c r="O75" s="31">
        <v>0</v>
      </c>
      <c r="P75" s="31">
        <v>0</v>
      </c>
      <c r="Q75" s="36" t="s">
        <v>1413</v>
      </c>
      <c r="R75" s="31">
        <v>5.7391304347826084</v>
      </c>
      <c r="S75" s="31">
        <v>0</v>
      </c>
      <c r="T75" s="36">
        <v>0</v>
      </c>
      <c r="U75" s="31">
        <v>25.294456521739129</v>
      </c>
      <c r="V75" s="31">
        <v>7.3782608695652181</v>
      </c>
      <c r="W75" s="36">
        <v>0.29169477759777235</v>
      </c>
      <c r="X75" s="31">
        <v>0</v>
      </c>
      <c r="Y75" s="31">
        <v>0</v>
      </c>
      <c r="Z75" s="36" t="s">
        <v>1413</v>
      </c>
      <c r="AA75" s="31">
        <v>72.117500000000021</v>
      </c>
      <c r="AB75" s="31">
        <v>8.6496739130434772</v>
      </c>
      <c r="AC75" s="36">
        <v>0.11993862672781884</v>
      </c>
      <c r="AD75" s="31">
        <v>0.36119565217391308</v>
      </c>
      <c r="AE75" s="31">
        <v>0</v>
      </c>
      <c r="AF75" s="36">
        <v>0</v>
      </c>
      <c r="AG75" s="31">
        <v>2.3351086956521736</v>
      </c>
      <c r="AH75" s="31">
        <v>0</v>
      </c>
      <c r="AI75" s="36">
        <v>0</v>
      </c>
      <c r="AJ75" t="s">
        <v>164</v>
      </c>
      <c r="AK75" s="37">
        <v>7</v>
      </c>
      <c r="AT75"/>
    </row>
    <row r="76" spans="1:46" x14ac:dyDescent="0.25">
      <c r="A76" t="s">
        <v>1231</v>
      </c>
      <c r="B76" t="s">
        <v>835</v>
      </c>
      <c r="C76" t="s">
        <v>1070</v>
      </c>
      <c r="D76" t="s">
        <v>1148</v>
      </c>
      <c r="E76" s="31">
        <v>59.413043478260867</v>
      </c>
      <c r="F76" s="31">
        <v>464.64402173913044</v>
      </c>
      <c r="G76" s="31">
        <v>0</v>
      </c>
      <c r="H76" s="36">
        <v>0</v>
      </c>
      <c r="I76" s="31">
        <v>192.28586956521738</v>
      </c>
      <c r="J76" s="31">
        <v>0</v>
      </c>
      <c r="K76" s="36">
        <v>0</v>
      </c>
      <c r="L76" s="31">
        <v>148.68532608695651</v>
      </c>
      <c r="M76" s="31">
        <v>0</v>
      </c>
      <c r="N76" s="36">
        <v>0</v>
      </c>
      <c r="O76" s="31">
        <v>43.600543478260867</v>
      </c>
      <c r="P76" s="31">
        <v>0</v>
      </c>
      <c r="Q76" s="36">
        <v>0</v>
      </c>
      <c r="R76" s="31">
        <v>0</v>
      </c>
      <c r="S76" s="31">
        <v>0</v>
      </c>
      <c r="T76" s="36" t="s">
        <v>1413</v>
      </c>
      <c r="U76" s="31">
        <v>70.701086956521735</v>
      </c>
      <c r="V76" s="31">
        <v>0</v>
      </c>
      <c r="W76" s="36">
        <v>0</v>
      </c>
      <c r="X76" s="31">
        <v>9.4130434782608692</v>
      </c>
      <c r="Y76" s="31">
        <v>0</v>
      </c>
      <c r="Z76" s="36">
        <v>0</v>
      </c>
      <c r="AA76" s="31">
        <v>168.57554347826087</v>
      </c>
      <c r="AB76" s="31">
        <v>0</v>
      </c>
      <c r="AC76" s="36">
        <v>0</v>
      </c>
      <c r="AD76" s="31">
        <v>0</v>
      </c>
      <c r="AE76" s="31">
        <v>0</v>
      </c>
      <c r="AF76" s="36" t="s">
        <v>1413</v>
      </c>
      <c r="AG76" s="31">
        <v>23.668478260869566</v>
      </c>
      <c r="AH76" s="31">
        <v>0</v>
      </c>
      <c r="AI76" s="36">
        <v>0</v>
      </c>
      <c r="AJ76" t="s">
        <v>409</v>
      </c>
      <c r="AK76" s="37">
        <v>7</v>
      </c>
      <c r="AT76"/>
    </row>
    <row r="77" spans="1:46" x14ac:dyDescent="0.25">
      <c r="A77" t="s">
        <v>1231</v>
      </c>
      <c r="B77" t="s">
        <v>800</v>
      </c>
      <c r="C77" t="s">
        <v>1110</v>
      </c>
      <c r="D77" t="s">
        <v>1202</v>
      </c>
      <c r="E77" s="31">
        <v>45.173913043478258</v>
      </c>
      <c r="F77" s="31">
        <v>127.21141304347827</v>
      </c>
      <c r="G77" s="31">
        <v>0</v>
      </c>
      <c r="H77" s="36">
        <v>0</v>
      </c>
      <c r="I77" s="31">
        <v>30.14782608695651</v>
      </c>
      <c r="J77" s="31">
        <v>0</v>
      </c>
      <c r="K77" s="36">
        <v>0</v>
      </c>
      <c r="L77" s="31">
        <v>24.886956521739119</v>
      </c>
      <c r="M77" s="31">
        <v>0</v>
      </c>
      <c r="N77" s="36">
        <v>0</v>
      </c>
      <c r="O77" s="31">
        <v>0</v>
      </c>
      <c r="P77" s="31">
        <v>0</v>
      </c>
      <c r="Q77" s="36" t="s">
        <v>1413</v>
      </c>
      <c r="R77" s="31">
        <v>5.2608695652173916</v>
      </c>
      <c r="S77" s="31">
        <v>0</v>
      </c>
      <c r="T77" s="36">
        <v>0</v>
      </c>
      <c r="U77" s="31">
        <v>1.8240217391304347</v>
      </c>
      <c r="V77" s="31">
        <v>0</v>
      </c>
      <c r="W77" s="36">
        <v>0</v>
      </c>
      <c r="X77" s="31">
        <v>5.3913043478260869</v>
      </c>
      <c r="Y77" s="31">
        <v>0</v>
      </c>
      <c r="Z77" s="36">
        <v>0</v>
      </c>
      <c r="AA77" s="31">
        <v>82.485108695652187</v>
      </c>
      <c r="AB77" s="31">
        <v>0</v>
      </c>
      <c r="AC77" s="36">
        <v>0</v>
      </c>
      <c r="AD77" s="31">
        <v>7.3631521739130443</v>
      </c>
      <c r="AE77" s="31">
        <v>0</v>
      </c>
      <c r="AF77" s="36">
        <v>0</v>
      </c>
      <c r="AG77" s="31">
        <v>0</v>
      </c>
      <c r="AH77" s="31">
        <v>0</v>
      </c>
      <c r="AI77" s="36" t="s">
        <v>1413</v>
      </c>
      <c r="AJ77" t="s">
        <v>374</v>
      </c>
      <c r="AK77" s="37">
        <v>7</v>
      </c>
      <c r="AT77"/>
    </row>
    <row r="78" spans="1:46" x14ac:dyDescent="0.25">
      <c r="A78" t="s">
        <v>1231</v>
      </c>
      <c r="B78" t="s">
        <v>621</v>
      </c>
      <c r="C78" t="s">
        <v>1030</v>
      </c>
      <c r="D78" t="s">
        <v>1215</v>
      </c>
      <c r="E78" s="31">
        <v>44.576086956521742</v>
      </c>
      <c r="F78" s="31">
        <v>118.72217391304346</v>
      </c>
      <c r="G78" s="31">
        <v>2.3560869565217391</v>
      </c>
      <c r="H78" s="36">
        <v>1.9845382533573087E-2</v>
      </c>
      <c r="I78" s="31">
        <v>31.657391304347826</v>
      </c>
      <c r="J78" s="31">
        <v>0</v>
      </c>
      <c r="K78" s="36">
        <v>0</v>
      </c>
      <c r="L78" s="31">
        <v>19.614456521739129</v>
      </c>
      <c r="M78" s="31">
        <v>0</v>
      </c>
      <c r="N78" s="36">
        <v>0</v>
      </c>
      <c r="O78" s="31">
        <v>6.3038043478260883</v>
      </c>
      <c r="P78" s="31">
        <v>0</v>
      </c>
      <c r="Q78" s="36">
        <v>0</v>
      </c>
      <c r="R78" s="31">
        <v>5.7391304347826084</v>
      </c>
      <c r="S78" s="31">
        <v>0</v>
      </c>
      <c r="T78" s="36">
        <v>0</v>
      </c>
      <c r="U78" s="31">
        <v>14.210543478260865</v>
      </c>
      <c r="V78" s="31">
        <v>0.94086956521739129</v>
      </c>
      <c r="W78" s="36">
        <v>6.6209259811683019E-2</v>
      </c>
      <c r="X78" s="31">
        <v>0</v>
      </c>
      <c r="Y78" s="31">
        <v>0</v>
      </c>
      <c r="Z78" s="36" t="s">
        <v>1413</v>
      </c>
      <c r="AA78" s="31">
        <v>54.005978260869554</v>
      </c>
      <c r="AB78" s="31">
        <v>1.4152173913043478</v>
      </c>
      <c r="AC78" s="36">
        <v>2.6204828370450135E-2</v>
      </c>
      <c r="AD78" s="31">
        <v>0</v>
      </c>
      <c r="AE78" s="31">
        <v>0</v>
      </c>
      <c r="AF78" s="36" t="s">
        <v>1413</v>
      </c>
      <c r="AG78" s="31">
        <v>18.848260869565216</v>
      </c>
      <c r="AH78" s="31">
        <v>0</v>
      </c>
      <c r="AI78" s="36">
        <v>0</v>
      </c>
      <c r="AJ78" t="s">
        <v>193</v>
      </c>
      <c r="AK78" s="37">
        <v>7</v>
      </c>
      <c r="AT78"/>
    </row>
    <row r="79" spans="1:46" x14ac:dyDescent="0.25">
      <c r="A79" t="s">
        <v>1231</v>
      </c>
      <c r="B79" t="s">
        <v>729</v>
      </c>
      <c r="C79" t="s">
        <v>856</v>
      </c>
      <c r="D79" t="s">
        <v>1132</v>
      </c>
      <c r="E79" s="31">
        <v>28.021739130434781</v>
      </c>
      <c r="F79" s="31">
        <v>124.03532608695652</v>
      </c>
      <c r="G79" s="31">
        <v>24.940217391304348</v>
      </c>
      <c r="H79" s="36">
        <v>0.20107350202650895</v>
      </c>
      <c r="I79" s="31">
        <v>27.929347826086957</v>
      </c>
      <c r="J79" s="31">
        <v>1.2282608695652173</v>
      </c>
      <c r="K79" s="36">
        <v>4.3977427515080748E-2</v>
      </c>
      <c r="L79" s="31">
        <v>17.584239130434781</v>
      </c>
      <c r="M79" s="31">
        <v>1.2282608695652173</v>
      </c>
      <c r="N79" s="36">
        <v>6.9850100448153304E-2</v>
      </c>
      <c r="O79" s="31">
        <v>5.7364130434782608</v>
      </c>
      <c r="P79" s="31">
        <v>0</v>
      </c>
      <c r="Q79" s="36">
        <v>0</v>
      </c>
      <c r="R79" s="31">
        <v>4.6086956521739131</v>
      </c>
      <c r="S79" s="31">
        <v>0</v>
      </c>
      <c r="T79" s="36">
        <v>0</v>
      </c>
      <c r="U79" s="31">
        <v>22.989130434782609</v>
      </c>
      <c r="V79" s="31">
        <v>0.25543478260869568</v>
      </c>
      <c r="W79" s="36">
        <v>1.1111111111111112E-2</v>
      </c>
      <c r="X79" s="31">
        <v>4.3451086956521738</v>
      </c>
      <c r="Y79" s="31">
        <v>0</v>
      </c>
      <c r="Z79" s="36">
        <v>0</v>
      </c>
      <c r="AA79" s="31">
        <v>66.347826086956516</v>
      </c>
      <c r="AB79" s="31">
        <v>23.456521739130434</v>
      </c>
      <c r="AC79" s="36">
        <v>0.35353866317169069</v>
      </c>
      <c r="AD79" s="31">
        <v>0</v>
      </c>
      <c r="AE79" s="31">
        <v>0</v>
      </c>
      <c r="AF79" s="36" t="s">
        <v>1413</v>
      </c>
      <c r="AG79" s="31">
        <v>2.4239130434782608</v>
      </c>
      <c r="AH79" s="31">
        <v>0</v>
      </c>
      <c r="AI79" s="36">
        <v>0</v>
      </c>
      <c r="AJ79" t="s">
        <v>301</v>
      </c>
      <c r="AK79" s="37">
        <v>7</v>
      </c>
      <c r="AT79"/>
    </row>
    <row r="80" spans="1:46" x14ac:dyDescent="0.25">
      <c r="A80" t="s">
        <v>1231</v>
      </c>
      <c r="B80" t="s">
        <v>541</v>
      </c>
      <c r="C80" t="s">
        <v>954</v>
      </c>
      <c r="D80" t="s">
        <v>1192</v>
      </c>
      <c r="E80" s="31">
        <v>63.913043478260867</v>
      </c>
      <c r="F80" s="31">
        <v>196.54891304347825</v>
      </c>
      <c r="G80" s="31">
        <v>22.380434782608695</v>
      </c>
      <c r="H80" s="36">
        <v>0.1138669984791926</v>
      </c>
      <c r="I80" s="31">
        <v>33.619565217391305</v>
      </c>
      <c r="J80" s="31">
        <v>9.7826086956521743E-2</v>
      </c>
      <c r="K80" s="36">
        <v>2.9097963142580021E-3</v>
      </c>
      <c r="L80" s="31">
        <v>16.717391304347824</v>
      </c>
      <c r="M80" s="31">
        <v>9.7826086956521743E-2</v>
      </c>
      <c r="N80" s="36">
        <v>5.8517555266579986E-3</v>
      </c>
      <c r="O80" s="31">
        <v>11</v>
      </c>
      <c r="P80" s="31">
        <v>0</v>
      </c>
      <c r="Q80" s="36">
        <v>0</v>
      </c>
      <c r="R80" s="31">
        <v>5.9021739130434785</v>
      </c>
      <c r="S80" s="31">
        <v>0</v>
      </c>
      <c r="T80" s="36">
        <v>0</v>
      </c>
      <c r="U80" s="31">
        <v>28.595108695652176</v>
      </c>
      <c r="V80" s="31">
        <v>0.17934782608695651</v>
      </c>
      <c r="W80" s="36">
        <v>6.2719756723367852E-3</v>
      </c>
      <c r="X80" s="31">
        <v>0</v>
      </c>
      <c r="Y80" s="31">
        <v>0</v>
      </c>
      <c r="Z80" s="36" t="s">
        <v>1413</v>
      </c>
      <c r="AA80" s="31">
        <v>134.33423913043478</v>
      </c>
      <c r="AB80" s="31">
        <v>22.103260869565219</v>
      </c>
      <c r="AC80" s="36">
        <v>0.16453929402245374</v>
      </c>
      <c r="AD80" s="31">
        <v>0</v>
      </c>
      <c r="AE80" s="31">
        <v>0</v>
      </c>
      <c r="AF80" s="36" t="s">
        <v>1413</v>
      </c>
      <c r="AG80" s="31">
        <v>0</v>
      </c>
      <c r="AH80" s="31">
        <v>0</v>
      </c>
      <c r="AI80" s="36" t="s">
        <v>1413</v>
      </c>
      <c r="AJ80" t="s">
        <v>112</v>
      </c>
      <c r="AK80" s="37">
        <v>7</v>
      </c>
      <c r="AT80"/>
    </row>
    <row r="81" spans="1:46" x14ac:dyDescent="0.25">
      <c r="A81" t="s">
        <v>1231</v>
      </c>
      <c r="B81" t="s">
        <v>583</v>
      </c>
      <c r="C81" t="s">
        <v>1001</v>
      </c>
      <c r="D81" t="s">
        <v>1209</v>
      </c>
      <c r="E81" s="31">
        <v>40.326086956521742</v>
      </c>
      <c r="F81" s="31">
        <v>140.5</v>
      </c>
      <c r="G81" s="31">
        <v>1.451086956521739</v>
      </c>
      <c r="H81" s="36">
        <v>1.0328021042859353E-2</v>
      </c>
      <c r="I81" s="31">
        <v>35.644021739130437</v>
      </c>
      <c r="J81" s="31">
        <v>0</v>
      </c>
      <c r="K81" s="36">
        <v>0</v>
      </c>
      <c r="L81" s="31">
        <v>32.108695652173914</v>
      </c>
      <c r="M81" s="31">
        <v>0</v>
      </c>
      <c r="N81" s="36">
        <v>0</v>
      </c>
      <c r="O81" s="31">
        <v>0</v>
      </c>
      <c r="P81" s="31">
        <v>0</v>
      </c>
      <c r="Q81" s="36" t="s">
        <v>1413</v>
      </c>
      <c r="R81" s="31">
        <v>3.535326086956522</v>
      </c>
      <c r="S81" s="31">
        <v>0</v>
      </c>
      <c r="T81" s="36">
        <v>0</v>
      </c>
      <c r="U81" s="31">
        <v>7.4755434782608692</v>
      </c>
      <c r="V81" s="31">
        <v>0</v>
      </c>
      <c r="W81" s="36">
        <v>0</v>
      </c>
      <c r="X81" s="31">
        <v>4.9130434782608692</v>
      </c>
      <c r="Y81" s="31">
        <v>0</v>
      </c>
      <c r="Z81" s="36">
        <v>0</v>
      </c>
      <c r="AA81" s="31">
        <v>91.989130434782609</v>
      </c>
      <c r="AB81" s="31">
        <v>1.451086956521739</v>
      </c>
      <c r="AC81" s="36">
        <v>1.5774548032612547E-2</v>
      </c>
      <c r="AD81" s="31">
        <v>0.47826086956521741</v>
      </c>
      <c r="AE81" s="31">
        <v>0</v>
      </c>
      <c r="AF81" s="36">
        <v>0</v>
      </c>
      <c r="AG81" s="31">
        <v>0</v>
      </c>
      <c r="AH81" s="31">
        <v>0</v>
      </c>
      <c r="AI81" s="36" t="s">
        <v>1413</v>
      </c>
      <c r="AJ81" t="s">
        <v>155</v>
      </c>
      <c r="AK81" s="37">
        <v>7</v>
      </c>
      <c r="AT81"/>
    </row>
    <row r="82" spans="1:46" x14ac:dyDescent="0.25">
      <c r="A82" t="s">
        <v>1231</v>
      </c>
      <c r="B82" t="s">
        <v>642</v>
      </c>
      <c r="C82" t="s">
        <v>1044</v>
      </c>
      <c r="D82" t="s">
        <v>1144</v>
      </c>
      <c r="E82" s="31">
        <v>38.521739130434781</v>
      </c>
      <c r="F82" s="31">
        <v>121.10054347826087</v>
      </c>
      <c r="G82" s="31">
        <v>4.3532608695652169</v>
      </c>
      <c r="H82" s="36">
        <v>3.5947492426792321E-2</v>
      </c>
      <c r="I82" s="31">
        <v>23.766304347826086</v>
      </c>
      <c r="J82" s="31">
        <v>3.660326086956522</v>
      </c>
      <c r="K82" s="36">
        <v>0.15401326320603706</v>
      </c>
      <c r="L82" s="31">
        <v>14.701086956521738</v>
      </c>
      <c r="M82" s="31">
        <v>3.660326086956522</v>
      </c>
      <c r="N82" s="36">
        <v>0.24898336414048061</v>
      </c>
      <c r="O82" s="31">
        <v>4.9076086956521738</v>
      </c>
      <c r="P82" s="31">
        <v>0</v>
      </c>
      <c r="Q82" s="36">
        <v>0</v>
      </c>
      <c r="R82" s="31">
        <v>4.1576086956521738</v>
      </c>
      <c r="S82" s="31">
        <v>0</v>
      </c>
      <c r="T82" s="36">
        <v>0</v>
      </c>
      <c r="U82" s="31">
        <v>22.970108695652176</v>
      </c>
      <c r="V82" s="31">
        <v>0</v>
      </c>
      <c r="W82" s="36">
        <v>0</v>
      </c>
      <c r="X82" s="31">
        <v>0.49456521739130432</v>
      </c>
      <c r="Y82" s="31">
        <v>0</v>
      </c>
      <c r="Z82" s="36">
        <v>0</v>
      </c>
      <c r="AA82" s="31">
        <v>66.739130434782609</v>
      </c>
      <c r="AB82" s="31">
        <v>0.59239130434782605</v>
      </c>
      <c r="AC82" s="36">
        <v>8.8762214983713356E-3</v>
      </c>
      <c r="AD82" s="31">
        <v>0</v>
      </c>
      <c r="AE82" s="31">
        <v>0</v>
      </c>
      <c r="AF82" s="36" t="s">
        <v>1413</v>
      </c>
      <c r="AG82" s="31">
        <v>7.1304347826086953</v>
      </c>
      <c r="AH82" s="31">
        <v>0.10054347826086957</v>
      </c>
      <c r="AI82" s="36">
        <v>1.4100609756097561E-2</v>
      </c>
      <c r="AJ82" t="s">
        <v>214</v>
      </c>
      <c r="AK82" s="37">
        <v>7</v>
      </c>
      <c r="AT82"/>
    </row>
    <row r="83" spans="1:46" x14ac:dyDescent="0.25">
      <c r="A83" t="s">
        <v>1231</v>
      </c>
      <c r="B83" t="s">
        <v>712</v>
      </c>
      <c r="C83" t="s">
        <v>1081</v>
      </c>
      <c r="D83" t="s">
        <v>1213</v>
      </c>
      <c r="E83" s="31">
        <v>26.706521739130434</v>
      </c>
      <c r="F83" s="31">
        <v>107.48597826086957</v>
      </c>
      <c r="G83" s="31">
        <v>0.66891304347826086</v>
      </c>
      <c r="H83" s="36">
        <v>6.223258645465384E-3</v>
      </c>
      <c r="I83" s="31">
        <v>14.288478260869567</v>
      </c>
      <c r="J83" s="31">
        <v>0.25065217391304345</v>
      </c>
      <c r="K83" s="36">
        <v>1.7542258128318645E-2</v>
      </c>
      <c r="L83" s="31">
        <v>8.1646739130434796</v>
      </c>
      <c r="M83" s="31">
        <v>0.25065217391304345</v>
      </c>
      <c r="N83" s="36">
        <v>3.0699593955934225E-2</v>
      </c>
      <c r="O83" s="31">
        <v>2.4498913043478261</v>
      </c>
      <c r="P83" s="31">
        <v>0</v>
      </c>
      <c r="Q83" s="36">
        <v>0</v>
      </c>
      <c r="R83" s="31">
        <v>3.6739130434782608</v>
      </c>
      <c r="S83" s="31">
        <v>0</v>
      </c>
      <c r="T83" s="36">
        <v>0</v>
      </c>
      <c r="U83" s="31">
        <v>16.750543478260873</v>
      </c>
      <c r="V83" s="31">
        <v>0.41826086956521735</v>
      </c>
      <c r="W83" s="36">
        <v>2.4969987995198072E-2</v>
      </c>
      <c r="X83" s="31">
        <v>0</v>
      </c>
      <c r="Y83" s="31">
        <v>0</v>
      </c>
      <c r="Z83" s="36" t="s">
        <v>1413</v>
      </c>
      <c r="AA83" s="31">
        <v>61.226304347826073</v>
      </c>
      <c r="AB83" s="31">
        <v>0</v>
      </c>
      <c r="AC83" s="36">
        <v>0</v>
      </c>
      <c r="AD83" s="31">
        <v>0</v>
      </c>
      <c r="AE83" s="31">
        <v>0</v>
      </c>
      <c r="AF83" s="36" t="s">
        <v>1413</v>
      </c>
      <c r="AG83" s="31">
        <v>15.220652173913049</v>
      </c>
      <c r="AH83" s="31">
        <v>0</v>
      </c>
      <c r="AI83" s="36">
        <v>0</v>
      </c>
      <c r="AJ83" t="s">
        <v>284</v>
      </c>
      <c r="AK83" s="37">
        <v>7</v>
      </c>
      <c r="AT83"/>
    </row>
    <row r="84" spans="1:46" x14ac:dyDescent="0.25">
      <c r="A84" t="s">
        <v>1231</v>
      </c>
      <c r="B84" t="s">
        <v>426</v>
      </c>
      <c r="C84" t="s">
        <v>883</v>
      </c>
      <c r="D84" t="s">
        <v>1196</v>
      </c>
      <c r="E84" s="31">
        <v>44.021739130434781</v>
      </c>
      <c r="F84" s="31">
        <v>152.79663043478263</v>
      </c>
      <c r="G84" s="31">
        <v>0</v>
      </c>
      <c r="H84" s="36">
        <v>0</v>
      </c>
      <c r="I84" s="31">
        <v>30.372282608695656</v>
      </c>
      <c r="J84" s="31">
        <v>0</v>
      </c>
      <c r="K84" s="36">
        <v>0</v>
      </c>
      <c r="L84" s="31">
        <v>17.282608695652176</v>
      </c>
      <c r="M84" s="31">
        <v>0</v>
      </c>
      <c r="N84" s="36">
        <v>0</v>
      </c>
      <c r="O84" s="31">
        <v>7.3722826086956523</v>
      </c>
      <c r="P84" s="31">
        <v>0</v>
      </c>
      <c r="Q84" s="36">
        <v>0</v>
      </c>
      <c r="R84" s="31">
        <v>5.7173913043478262</v>
      </c>
      <c r="S84" s="31">
        <v>0</v>
      </c>
      <c r="T84" s="36">
        <v>0</v>
      </c>
      <c r="U84" s="31">
        <v>27.201304347826092</v>
      </c>
      <c r="V84" s="31">
        <v>0</v>
      </c>
      <c r="W84" s="36">
        <v>0</v>
      </c>
      <c r="X84" s="31">
        <v>0</v>
      </c>
      <c r="Y84" s="31">
        <v>0</v>
      </c>
      <c r="Z84" s="36" t="s">
        <v>1413</v>
      </c>
      <c r="AA84" s="31">
        <v>94.040978260869565</v>
      </c>
      <c r="AB84" s="31">
        <v>0</v>
      </c>
      <c r="AC84" s="36">
        <v>0</v>
      </c>
      <c r="AD84" s="31">
        <v>1.1820652173913044</v>
      </c>
      <c r="AE84" s="31">
        <v>0</v>
      </c>
      <c r="AF84" s="36">
        <v>0</v>
      </c>
      <c r="AG84" s="31">
        <v>0</v>
      </c>
      <c r="AH84" s="31">
        <v>0</v>
      </c>
      <c r="AI84" s="36" t="s">
        <v>1413</v>
      </c>
      <c r="AJ84" t="s">
        <v>305</v>
      </c>
      <c r="AK84" s="37">
        <v>7</v>
      </c>
      <c r="AT84"/>
    </row>
    <row r="85" spans="1:46" x14ac:dyDescent="0.25">
      <c r="A85" t="s">
        <v>1231</v>
      </c>
      <c r="B85" t="s">
        <v>465</v>
      </c>
      <c r="C85" t="s">
        <v>927</v>
      </c>
      <c r="D85" t="s">
        <v>1182</v>
      </c>
      <c r="E85" s="31">
        <v>60.271739130434781</v>
      </c>
      <c r="F85" s="31">
        <v>232.10434782608701</v>
      </c>
      <c r="G85" s="31">
        <v>0</v>
      </c>
      <c r="H85" s="36">
        <v>0</v>
      </c>
      <c r="I85" s="31">
        <v>54.354347826086965</v>
      </c>
      <c r="J85" s="31">
        <v>0</v>
      </c>
      <c r="K85" s="36">
        <v>0</v>
      </c>
      <c r="L85" s="31">
        <v>45.998913043478268</v>
      </c>
      <c r="M85" s="31">
        <v>0</v>
      </c>
      <c r="N85" s="36">
        <v>0</v>
      </c>
      <c r="O85" s="31">
        <v>0</v>
      </c>
      <c r="P85" s="31">
        <v>0</v>
      </c>
      <c r="Q85" s="36" t="s">
        <v>1413</v>
      </c>
      <c r="R85" s="31">
        <v>8.3554347826086968</v>
      </c>
      <c r="S85" s="31">
        <v>0</v>
      </c>
      <c r="T85" s="36">
        <v>0</v>
      </c>
      <c r="U85" s="31">
        <v>42.800000000000004</v>
      </c>
      <c r="V85" s="31">
        <v>0</v>
      </c>
      <c r="W85" s="36">
        <v>0</v>
      </c>
      <c r="X85" s="31">
        <v>0</v>
      </c>
      <c r="Y85" s="31">
        <v>0</v>
      </c>
      <c r="Z85" s="36" t="s">
        <v>1413</v>
      </c>
      <c r="AA85" s="31">
        <v>132.18913043478267</v>
      </c>
      <c r="AB85" s="31">
        <v>0</v>
      </c>
      <c r="AC85" s="36">
        <v>0</v>
      </c>
      <c r="AD85" s="31">
        <v>0</v>
      </c>
      <c r="AE85" s="31">
        <v>0</v>
      </c>
      <c r="AF85" s="36" t="s">
        <v>1413</v>
      </c>
      <c r="AG85" s="31">
        <v>2.7608695652173902</v>
      </c>
      <c r="AH85" s="31">
        <v>0</v>
      </c>
      <c r="AI85" s="36">
        <v>0</v>
      </c>
      <c r="AJ85" t="s">
        <v>35</v>
      </c>
      <c r="AK85" s="37">
        <v>7</v>
      </c>
      <c r="AT85"/>
    </row>
    <row r="86" spans="1:46" x14ac:dyDescent="0.25">
      <c r="A86" t="s">
        <v>1231</v>
      </c>
      <c r="B86" t="s">
        <v>623</v>
      </c>
      <c r="C86" t="s">
        <v>1032</v>
      </c>
      <c r="D86" t="s">
        <v>1161</v>
      </c>
      <c r="E86" s="31">
        <v>41.619565217391305</v>
      </c>
      <c r="F86" s="31">
        <v>162.66304347826087</v>
      </c>
      <c r="G86" s="31">
        <v>0</v>
      </c>
      <c r="H86" s="36">
        <v>0</v>
      </c>
      <c r="I86" s="31">
        <v>19.978260869565219</v>
      </c>
      <c r="J86" s="31">
        <v>0</v>
      </c>
      <c r="K86" s="36">
        <v>0</v>
      </c>
      <c r="L86" s="31">
        <v>13.301630434782609</v>
      </c>
      <c r="M86" s="31">
        <v>0</v>
      </c>
      <c r="N86" s="36">
        <v>0</v>
      </c>
      <c r="O86" s="31">
        <v>0.82880434782608692</v>
      </c>
      <c r="P86" s="31">
        <v>0</v>
      </c>
      <c r="Q86" s="36">
        <v>0</v>
      </c>
      <c r="R86" s="31">
        <v>5.8478260869565215</v>
      </c>
      <c r="S86" s="31">
        <v>0</v>
      </c>
      <c r="T86" s="36">
        <v>0</v>
      </c>
      <c r="U86" s="31">
        <v>41.301630434782609</v>
      </c>
      <c r="V86" s="31">
        <v>0</v>
      </c>
      <c r="W86" s="36">
        <v>0</v>
      </c>
      <c r="X86" s="31">
        <v>10.089673913043478</v>
      </c>
      <c r="Y86" s="31">
        <v>0</v>
      </c>
      <c r="Z86" s="36">
        <v>0</v>
      </c>
      <c r="AA86" s="31">
        <v>85.315217391304344</v>
      </c>
      <c r="AB86" s="31">
        <v>0</v>
      </c>
      <c r="AC86" s="36">
        <v>0</v>
      </c>
      <c r="AD86" s="31">
        <v>5.9782608695652177</v>
      </c>
      <c r="AE86" s="31">
        <v>0</v>
      </c>
      <c r="AF86" s="36">
        <v>0</v>
      </c>
      <c r="AG86" s="31">
        <v>0</v>
      </c>
      <c r="AH86" s="31">
        <v>0</v>
      </c>
      <c r="AI86" s="36" t="s">
        <v>1413</v>
      </c>
      <c r="AJ86" t="s">
        <v>195</v>
      </c>
      <c r="AK86" s="37">
        <v>7</v>
      </c>
      <c r="AT86"/>
    </row>
    <row r="87" spans="1:46" x14ac:dyDescent="0.25">
      <c r="A87" t="s">
        <v>1231</v>
      </c>
      <c r="B87" t="s">
        <v>555</v>
      </c>
      <c r="C87" t="s">
        <v>864</v>
      </c>
      <c r="D87" t="s">
        <v>1151</v>
      </c>
      <c r="E87" s="31">
        <v>28.282608695652176</v>
      </c>
      <c r="F87" s="31">
        <v>85.580434782608705</v>
      </c>
      <c r="G87" s="31">
        <v>6.4369565217391305</v>
      </c>
      <c r="H87" s="36">
        <v>7.5215281835039491E-2</v>
      </c>
      <c r="I87" s="31">
        <v>13.525108695652177</v>
      </c>
      <c r="J87" s="31">
        <v>1.69</v>
      </c>
      <c r="K87" s="36">
        <v>0.12495278507767353</v>
      </c>
      <c r="L87" s="31">
        <v>9.4381521739130463</v>
      </c>
      <c r="M87" s="31">
        <v>1.69</v>
      </c>
      <c r="N87" s="36">
        <v>0.17906047379392145</v>
      </c>
      <c r="O87" s="31">
        <v>0</v>
      </c>
      <c r="P87" s="31">
        <v>0</v>
      </c>
      <c r="Q87" s="36" t="s">
        <v>1413</v>
      </c>
      <c r="R87" s="31">
        <v>4.0869565217391308</v>
      </c>
      <c r="S87" s="31">
        <v>0</v>
      </c>
      <c r="T87" s="36">
        <v>0</v>
      </c>
      <c r="U87" s="31">
        <v>15.843043478260869</v>
      </c>
      <c r="V87" s="31">
        <v>3.0770652173913047</v>
      </c>
      <c r="W87" s="36">
        <v>0.19422185021542857</v>
      </c>
      <c r="X87" s="31">
        <v>0</v>
      </c>
      <c r="Y87" s="31">
        <v>0</v>
      </c>
      <c r="Z87" s="36" t="s">
        <v>1413</v>
      </c>
      <c r="AA87" s="31">
        <v>54.923586956521753</v>
      </c>
      <c r="AB87" s="31">
        <v>1.6698913043478261</v>
      </c>
      <c r="AC87" s="36">
        <v>3.0403901072042772E-2</v>
      </c>
      <c r="AD87" s="31">
        <v>0.24326086956521739</v>
      </c>
      <c r="AE87" s="31">
        <v>0</v>
      </c>
      <c r="AF87" s="36">
        <v>0</v>
      </c>
      <c r="AG87" s="31">
        <v>1.0454347826086954</v>
      </c>
      <c r="AH87" s="31">
        <v>0</v>
      </c>
      <c r="AI87" s="36">
        <v>0</v>
      </c>
      <c r="AJ87" t="s">
        <v>126</v>
      </c>
      <c r="AK87" s="37">
        <v>7</v>
      </c>
      <c r="AT87"/>
    </row>
    <row r="88" spans="1:46" x14ac:dyDescent="0.25">
      <c r="A88" t="s">
        <v>1231</v>
      </c>
      <c r="B88" t="s">
        <v>586</v>
      </c>
      <c r="C88" t="s">
        <v>1003</v>
      </c>
      <c r="D88" t="s">
        <v>1178</v>
      </c>
      <c r="E88" s="31">
        <v>28.934782608695652</v>
      </c>
      <c r="F88" s="31">
        <v>101.76097826086956</v>
      </c>
      <c r="G88" s="31">
        <v>6.0884782608695645</v>
      </c>
      <c r="H88" s="36">
        <v>5.9831168734064577E-2</v>
      </c>
      <c r="I88" s="31">
        <v>21.530543478260874</v>
      </c>
      <c r="J88" s="31">
        <v>0.38673913043478259</v>
      </c>
      <c r="K88" s="36">
        <v>1.7962348736123096E-2</v>
      </c>
      <c r="L88" s="31">
        <v>16.456304347826091</v>
      </c>
      <c r="M88" s="31">
        <v>0.38673913043478259</v>
      </c>
      <c r="N88" s="36">
        <v>2.3500970950739105E-2</v>
      </c>
      <c r="O88" s="31">
        <v>0</v>
      </c>
      <c r="P88" s="31">
        <v>0</v>
      </c>
      <c r="Q88" s="36" t="s">
        <v>1413</v>
      </c>
      <c r="R88" s="31">
        <v>5.0742391304347825</v>
      </c>
      <c r="S88" s="31">
        <v>0</v>
      </c>
      <c r="T88" s="36">
        <v>0</v>
      </c>
      <c r="U88" s="31">
        <v>18.06228260869565</v>
      </c>
      <c r="V88" s="31">
        <v>0.24652173913043479</v>
      </c>
      <c r="W88" s="36">
        <v>1.3648426639706814E-2</v>
      </c>
      <c r="X88" s="31">
        <v>0</v>
      </c>
      <c r="Y88" s="31">
        <v>0</v>
      </c>
      <c r="Z88" s="36" t="s">
        <v>1413</v>
      </c>
      <c r="AA88" s="31">
        <v>58.830652173913037</v>
      </c>
      <c r="AB88" s="31">
        <v>5.4552173913043474</v>
      </c>
      <c r="AC88" s="36">
        <v>9.2727467565340463E-2</v>
      </c>
      <c r="AD88" s="31">
        <v>3.2556521739130431</v>
      </c>
      <c r="AE88" s="31">
        <v>0</v>
      </c>
      <c r="AF88" s="36">
        <v>0</v>
      </c>
      <c r="AG88" s="31">
        <v>8.1847826086956524E-2</v>
      </c>
      <c r="AH88" s="31">
        <v>0</v>
      </c>
      <c r="AI88" s="36">
        <v>0</v>
      </c>
      <c r="AJ88" t="s">
        <v>158</v>
      </c>
      <c r="AK88" s="37">
        <v>7</v>
      </c>
      <c r="AT88"/>
    </row>
    <row r="89" spans="1:46" x14ac:dyDescent="0.25">
      <c r="A89" t="s">
        <v>1231</v>
      </c>
      <c r="B89" t="s">
        <v>500</v>
      </c>
      <c r="C89" t="s">
        <v>900</v>
      </c>
      <c r="D89" t="s">
        <v>1162</v>
      </c>
      <c r="E89" s="31">
        <v>62.967391304347828</v>
      </c>
      <c r="F89" s="31">
        <v>168.65456521739128</v>
      </c>
      <c r="G89" s="31">
        <v>28.203478260869566</v>
      </c>
      <c r="H89" s="36">
        <v>0.16722629609531189</v>
      </c>
      <c r="I89" s="31">
        <v>35.050978260869563</v>
      </c>
      <c r="J89" s="31">
        <v>2.2608695652173911</v>
      </c>
      <c r="K89" s="36">
        <v>6.4502324254424453E-2</v>
      </c>
      <c r="L89" s="31">
        <v>26.616195652173907</v>
      </c>
      <c r="M89" s="31">
        <v>2.2608695652173911</v>
      </c>
      <c r="N89" s="36">
        <v>8.4943377887768567E-2</v>
      </c>
      <c r="O89" s="31">
        <v>4.6086956521739131</v>
      </c>
      <c r="P89" s="31">
        <v>0</v>
      </c>
      <c r="Q89" s="36">
        <v>0</v>
      </c>
      <c r="R89" s="31">
        <v>3.8260869565217392</v>
      </c>
      <c r="S89" s="31">
        <v>0</v>
      </c>
      <c r="T89" s="36">
        <v>0</v>
      </c>
      <c r="U89" s="31">
        <v>37.179565217391286</v>
      </c>
      <c r="V89" s="31">
        <v>10.58</v>
      </c>
      <c r="W89" s="36">
        <v>0.28456491995369138</v>
      </c>
      <c r="X89" s="31">
        <v>0</v>
      </c>
      <c r="Y89" s="31">
        <v>0</v>
      </c>
      <c r="Z89" s="36" t="s">
        <v>1413</v>
      </c>
      <c r="AA89" s="31">
        <v>81.182391304347831</v>
      </c>
      <c r="AB89" s="31">
        <v>15.362608695652176</v>
      </c>
      <c r="AC89" s="36">
        <v>0.18923572524562246</v>
      </c>
      <c r="AD89" s="31">
        <v>10.292608695652175</v>
      </c>
      <c r="AE89" s="31">
        <v>0</v>
      </c>
      <c r="AF89" s="36">
        <v>0</v>
      </c>
      <c r="AG89" s="31">
        <v>4.9490217391304361</v>
      </c>
      <c r="AH89" s="31">
        <v>0</v>
      </c>
      <c r="AI89" s="36">
        <v>0</v>
      </c>
      <c r="AJ89" t="s">
        <v>71</v>
      </c>
      <c r="AK89" s="37">
        <v>7</v>
      </c>
      <c r="AT89"/>
    </row>
    <row r="90" spans="1:46" x14ac:dyDescent="0.25">
      <c r="A90" t="s">
        <v>1231</v>
      </c>
      <c r="B90" t="s">
        <v>585</v>
      </c>
      <c r="C90" t="s">
        <v>908</v>
      </c>
      <c r="D90" t="s">
        <v>1173</v>
      </c>
      <c r="E90" s="31">
        <v>42.315217391304351</v>
      </c>
      <c r="F90" s="31">
        <v>166.70923913043478</v>
      </c>
      <c r="G90" s="31">
        <v>12.019021739130434</v>
      </c>
      <c r="H90" s="36">
        <v>7.2095714681575898E-2</v>
      </c>
      <c r="I90" s="31">
        <v>34.048913043478258</v>
      </c>
      <c r="J90" s="31">
        <v>3.5461956521739131</v>
      </c>
      <c r="K90" s="36">
        <v>0.10415003990422986</v>
      </c>
      <c r="L90" s="31">
        <v>24.043478260869566</v>
      </c>
      <c r="M90" s="31">
        <v>3.5461956521739131</v>
      </c>
      <c r="N90" s="36">
        <v>0.14749095840867993</v>
      </c>
      <c r="O90" s="31">
        <v>4.0923913043478262</v>
      </c>
      <c r="P90" s="31">
        <v>0</v>
      </c>
      <c r="Q90" s="36">
        <v>0</v>
      </c>
      <c r="R90" s="31">
        <v>5.9130434782608692</v>
      </c>
      <c r="S90" s="31">
        <v>0</v>
      </c>
      <c r="T90" s="36">
        <v>0</v>
      </c>
      <c r="U90" s="31">
        <v>19.086956521739129</v>
      </c>
      <c r="V90" s="31">
        <v>3.9347826086956523</v>
      </c>
      <c r="W90" s="36">
        <v>0.20615034168564922</v>
      </c>
      <c r="X90" s="31">
        <v>0</v>
      </c>
      <c r="Y90" s="31">
        <v>0</v>
      </c>
      <c r="Z90" s="36" t="s">
        <v>1413</v>
      </c>
      <c r="AA90" s="31">
        <v>113.57336956521739</v>
      </c>
      <c r="AB90" s="31">
        <v>4.5380434782608692</v>
      </c>
      <c r="AC90" s="36">
        <v>3.9956932647445861E-2</v>
      </c>
      <c r="AD90" s="31">
        <v>0</v>
      </c>
      <c r="AE90" s="31">
        <v>0</v>
      </c>
      <c r="AF90" s="36" t="s">
        <v>1413</v>
      </c>
      <c r="AG90" s="31">
        <v>0</v>
      </c>
      <c r="AH90" s="31">
        <v>0</v>
      </c>
      <c r="AI90" s="36" t="s">
        <v>1413</v>
      </c>
      <c r="AJ90" t="s">
        <v>157</v>
      </c>
      <c r="AK90" s="37">
        <v>7</v>
      </c>
      <c r="AT90"/>
    </row>
    <row r="91" spans="1:46" x14ac:dyDescent="0.25">
      <c r="A91" t="s">
        <v>1231</v>
      </c>
      <c r="B91" t="s">
        <v>774</v>
      </c>
      <c r="C91" t="s">
        <v>1051</v>
      </c>
      <c r="D91" t="s">
        <v>1153</v>
      </c>
      <c r="E91" s="31">
        <v>34.358695652173914</v>
      </c>
      <c r="F91" s="31">
        <v>113.09391304347824</v>
      </c>
      <c r="G91" s="31">
        <v>0.55434782608695654</v>
      </c>
      <c r="H91" s="36">
        <v>4.9016592597148972E-3</v>
      </c>
      <c r="I91" s="31">
        <v>28.568369565217385</v>
      </c>
      <c r="J91" s="31">
        <v>0</v>
      </c>
      <c r="K91" s="36">
        <v>0</v>
      </c>
      <c r="L91" s="31">
        <v>18.049021739130428</v>
      </c>
      <c r="M91" s="31">
        <v>0</v>
      </c>
      <c r="N91" s="36">
        <v>0</v>
      </c>
      <c r="O91" s="31">
        <v>5.6334782608695662</v>
      </c>
      <c r="P91" s="31">
        <v>0</v>
      </c>
      <c r="Q91" s="36">
        <v>0</v>
      </c>
      <c r="R91" s="31">
        <v>4.8858695652173916</v>
      </c>
      <c r="S91" s="31">
        <v>0</v>
      </c>
      <c r="T91" s="36">
        <v>0</v>
      </c>
      <c r="U91" s="31">
        <v>9.3355434782608704</v>
      </c>
      <c r="V91" s="31">
        <v>0.13315217391304349</v>
      </c>
      <c r="W91" s="36">
        <v>1.4262926869025579E-2</v>
      </c>
      <c r="X91" s="31">
        <v>0</v>
      </c>
      <c r="Y91" s="31">
        <v>0</v>
      </c>
      <c r="Z91" s="36" t="s">
        <v>1413</v>
      </c>
      <c r="AA91" s="31">
        <v>69.050978260869542</v>
      </c>
      <c r="AB91" s="31">
        <v>0.42119565217391303</v>
      </c>
      <c r="AC91" s="36">
        <v>6.0997782041938156E-3</v>
      </c>
      <c r="AD91" s="31">
        <v>4.5271739130434785</v>
      </c>
      <c r="AE91" s="31">
        <v>0</v>
      </c>
      <c r="AF91" s="36">
        <v>0</v>
      </c>
      <c r="AG91" s="31">
        <v>1.6118478260869566</v>
      </c>
      <c r="AH91" s="31">
        <v>0</v>
      </c>
      <c r="AI91" s="36">
        <v>0</v>
      </c>
      <c r="AJ91" t="s">
        <v>348</v>
      </c>
      <c r="AK91" s="37">
        <v>7</v>
      </c>
      <c r="AT91"/>
    </row>
    <row r="92" spans="1:46" x14ac:dyDescent="0.25">
      <c r="A92" t="s">
        <v>1231</v>
      </c>
      <c r="B92" t="s">
        <v>762</v>
      </c>
      <c r="C92" t="s">
        <v>922</v>
      </c>
      <c r="D92" t="s">
        <v>1178</v>
      </c>
      <c r="E92" s="31">
        <v>42.108695652173914</v>
      </c>
      <c r="F92" s="31">
        <v>128.95347826086956</v>
      </c>
      <c r="G92" s="31">
        <v>0</v>
      </c>
      <c r="H92" s="36">
        <v>0</v>
      </c>
      <c r="I92" s="31">
        <v>35.53858695652174</v>
      </c>
      <c r="J92" s="31">
        <v>0</v>
      </c>
      <c r="K92" s="36">
        <v>0</v>
      </c>
      <c r="L92" s="31">
        <v>24.234239130434784</v>
      </c>
      <c r="M92" s="31">
        <v>0</v>
      </c>
      <c r="N92" s="36">
        <v>0</v>
      </c>
      <c r="O92" s="31">
        <v>5.6521739130434785</v>
      </c>
      <c r="P92" s="31">
        <v>0</v>
      </c>
      <c r="Q92" s="36">
        <v>0</v>
      </c>
      <c r="R92" s="31">
        <v>5.6521739130434785</v>
      </c>
      <c r="S92" s="31">
        <v>0</v>
      </c>
      <c r="T92" s="36">
        <v>0</v>
      </c>
      <c r="U92" s="31">
        <v>7.9972826086956523</v>
      </c>
      <c r="V92" s="31">
        <v>0</v>
      </c>
      <c r="W92" s="36">
        <v>0</v>
      </c>
      <c r="X92" s="31">
        <v>0</v>
      </c>
      <c r="Y92" s="31">
        <v>0</v>
      </c>
      <c r="Z92" s="36" t="s">
        <v>1413</v>
      </c>
      <c r="AA92" s="31">
        <v>81.572717391304337</v>
      </c>
      <c r="AB92" s="31">
        <v>0</v>
      </c>
      <c r="AC92" s="36">
        <v>0</v>
      </c>
      <c r="AD92" s="31">
        <v>0</v>
      </c>
      <c r="AE92" s="31">
        <v>0</v>
      </c>
      <c r="AF92" s="36" t="s">
        <v>1413</v>
      </c>
      <c r="AG92" s="31">
        <v>3.8448913043478261</v>
      </c>
      <c r="AH92" s="31">
        <v>0</v>
      </c>
      <c r="AI92" s="36">
        <v>0</v>
      </c>
      <c r="AJ92" t="s">
        <v>336</v>
      </c>
      <c r="AK92" s="37">
        <v>7</v>
      </c>
      <c r="AT92"/>
    </row>
    <row r="93" spans="1:46" x14ac:dyDescent="0.25">
      <c r="A93" t="s">
        <v>1231</v>
      </c>
      <c r="B93" t="s">
        <v>829</v>
      </c>
      <c r="C93" t="s">
        <v>967</v>
      </c>
      <c r="D93" t="s">
        <v>1168</v>
      </c>
      <c r="E93" s="31">
        <v>45.086956521739133</v>
      </c>
      <c r="F93" s="31">
        <v>199.33597826086958</v>
      </c>
      <c r="G93" s="31">
        <v>24.074239130434783</v>
      </c>
      <c r="H93" s="36">
        <v>0.12077217239192514</v>
      </c>
      <c r="I93" s="31">
        <v>27.364891304347825</v>
      </c>
      <c r="J93" s="31">
        <v>0.69565217391304346</v>
      </c>
      <c r="K93" s="36">
        <v>2.5421338830697856E-2</v>
      </c>
      <c r="L93" s="31">
        <v>16.169239130434782</v>
      </c>
      <c r="M93" s="31">
        <v>0.69565217391304346</v>
      </c>
      <c r="N93" s="36">
        <v>4.3023185463541211E-2</v>
      </c>
      <c r="O93" s="31">
        <v>5.4565217391304346</v>
      </c>
      <c r="P93" s="31">
        <v>0</v>
      </c>
      <c r="Q93" s="36">
        <v>0</v>
      </c>
      <c r="R93" s="31">
        <v>5.7391304347826084</v>
      </c>
      <c r="S93" s="31">
        <v>0</v>
      </c>
      <c r="T93" s="36">
        <v>0</v>
      </c>
      <c r="U93" s="31">
        <v>31.923695652173919</v>
      </c>
      <c r="V93" s="31">
        <v>0.17391304347826086</v>
      </c>
      <c r="W93" s="36">
        <v>5.4477728823485337E-3</v>
      </c>
      <c r="X93" s="31">
        <v>0</v>
      </c>
      <c r="Y93" s="31">
        <v>0</v>
      </c>
      <c r="Z93" s="36" t="s">
        <v>1413</v>
      </c>
      <c r="AA93" s="31">
        <v>85.231195652173909</v>
      </c>
      <c r="AB93" s="31">
        <v>21.340543478260869</v>
      </c>
      <c r="AC93" s="36">
        <v>0.25038418521489503</v>
      </c>
      <c r="AD93" s="31">
        <v>7.1718478260869558</v>
      </c>
      <c r="AE93" s="31">
        <v>0</v>
      </c>
      <c r="AF93" s="36">
        <v>0</v>
      </c>
      <c r="AG93" s="31">
        <v>47.644347826086957</v>
      </c>
      <c r="AH93" s="31">
        <v>1.8641304347826086</v>
      </c>
      <c r="AI93" s="36">
        <v>3.9125951342373746E-2</v>
      </c>
      <c r="AJ93" t="s">
        <v>403</v>
      </c>
      <c r="AK93" s="37">
        <v>7</v>
      </c>
      <c r="AT93"/>
    </row>
    <row r="94" spans="1:46" x14ac:dyDescent="0.25">
      <c r="A94" t="s">
        <v>1231</v>
      </c>
      <c r="B94" t="s">
        <v>547</v>
      </c>
      <c r="C94" t="s">
        <v>940</v>
      </c>
      <c r="D94" t="s">
        <v>1145</v>
      </c>
      <c r="E94" s="31">
        <v>26.271739130434781</v>
      </c>
      <c r="F94" s="31">
        <v>81.259021739130418</v>
      </c>
      <c r="G94" s="31">
        <v>0</v>
      </c>
      <c r="H94" s="36">
        <v>0</v>
      </c>
      <c r="I94" s="31">
        <v>14.172826086956521</v>
      </c>
      <c r="J94" s="31">
        <v>0</v>
      </c>
      <c r="K94" s="36">
        <v>0</v>
      </c>
      <c r="L94" s="31">
        <v>10.853260869565217</v>
      </c>
      <c r="M94" s="31">
        <v>0</v>
      </c>
      <c r="N94" s="36">
        <v>0</v>
      </c>
      <c r="O94" s="31">
        <v>2.6239130434782614</v>
      </c>
      <c r="P94" s="31">
        <v>0</v>
      </c>
      <c r="Q94" s="36">
        <v>0</v>
      </c>
      <c r="R94" s="31">
        <v>0.69565217391304346</v>
      </c>
      <c r="S94" s="31">
        <v>0</v>
      </c>
      <c r="T94" s="36">
        <v>0</v>
      </c>
      <c r="U94" s="31">
        <v>19.583478260869565</v>
      </c>
      <c r="V94" s="31">
        <v>0</v>
      </c>
      <c r="W94" s="36">
        <v>0</v>
      </c>
      <c r="X94" s="31">
        <v>0</v>
      </c>
      <c r="Y94" s="31">
        <v>0</v>
      </c>
      <c r="Z94" s="36" t="s">
        <v>1413</v>
      </c>
      <c r="AA94" s="31">
        <v>42.711304347826079</v>
      </c>
      <c r="AB94" s="31">
        <v>0</v>
      </c>
      <c r="AC94" s="36">
        <v>0</v>
      </c>
      <c r="AD94" s="31">
        <v>0.46750000000000008</v>
      </c>
      <c r="AE94" s="31">
        <v>0</v>
      </c>
      <c r="AF94" s="36">
        <v>0</v>
      </c>
      <c r="AG94" s="31">
        <v>4.3239130434782593</v>
      </c>
      <c r="AH94" s="31">
        <v>0</v>
      </c>
      <c r="AI94" s="36">
        <v>0</v>
      </c>
      <c r="AJ94" t="s">
        <v>118</v>
      </c>
      <c r="AK94" s="37">
        <v>7</v>
      </c>
      <c r="AT94"/>
    </row>
    <row r="95" spans="1:46" x14ac:dyDescent="0.25">
      <c r="A95" t="s">
        <v>1231</v>
      </c>
      <c r="B95" t="s">
        <v>482</v>
      </c>
      <c r="C95" t="s">
        <v>940</v>
      </c>
      <c r="D95" t="s">
        <v>1145</v>
      </c>
      <c r="E95" s="31">
        <v>64.684782608695656</v>
      </c>
      <c r="F95" s="31">
        <v>164.64945652173913</v>
      </c>
      <c r="G95" s="31">
        <v>20.332173913043476</v>
      </c>
      <c r="H95" s="36">
        <v>0.12348764668020003</v>
      </c>
      <c r="I95" s="31">
        <v>16.913478260869567</v>
      </c>
      <c r="J95" s="31">
        <v>0</v>
      </c>
      <c r="K95" s="36">
        <v>0</v>
      </c>
      <c r="L95" s="31">
        <v>12.043913043478261</v>
      </c>
      <c r="M95" s="31">
        <v>0</v>
      </c>
      <c r="N95" s="36">
        <v>0</v>
      </c>
      <c r="O95" s="31">
        <v>0</v>
      </c>
      <c r="P95" s="31">
        <v>0</v>
      </c>
      <c r="Q95" s="36" t="s">
        <v>1413</v>
      </c>
      <c r="R95" s="31">
        <v>4.8695652173913047</v>
      </c>
      <c r="S95" s="31">
        <v>0</v>
      </c>
      <c r="T95" s="36">
        <v>0</v>
      </c>
      <c r="U95" s="31">
        <v>65.983478260869546</v>
      </c>
      <c r="V95" s="31">
        <v>13.871304347826085</v>
      </c>
      <c r="W95" s="36">
        <v>0.21022390321687909</v>
      </c>
      <c r="X95" s="31">
        <v>0</v>
      </c>
      <c r="Y95" s="31">
        <v>0</v>
      </c>
      <c r="Z95" s="36" t="s">
        <v>1413</v>
      </c>
      <c r="AA95" s="31">
        <v>73.59815217391305</v>
      </c>
      <c r="AB95" s="31">
        <v>6.4608695652173909</v>
      </c>
      <c r="AC95" s="36">
        <v>8.7785757853679564E-2</v>
      </c>
      <c r="AD95" s="31">
        <v>0.11369565217391306</v>
      </c>
      <c r="AE95" s="31">
        <v>0</v>
      </c>
      <c r="AF95" s="36">
        <v>0</v>
      </c>
      <c r="AG95" s="31">
        <v>8.0406521739130454</v>
      </c>
      <c r="AH95" s="31">
        <v>0</v>
      </c>
      <c r="AI95" s="36">
        <v>0</v>
      </c>
      <c r="AJ95" t="s">
        <v>53</v>
      </c>
      <c r="AK95" s="37">
        <v>7</v>
      </c>
      <c r="AT95"/>
    </row>
    <row r="96" spans="1:46" x14ac:dyDescent="0.25">
      <c r="A96" t="s">
        <v>1231</v>
      </c>
      <c r="B96" t="s">
        <v>743</v>
      </c>
      <c r="C96" t="s">
        <v>1090</v>
      </c>
      <c r="D96" t="s">
        <v>1133</v>
      </c>
      <c r="E96" s="31">
        <v>51.271739130434781</v>
      </c>
      <c r="F96" s="31">
        <v>156.12141304347821</v>
      </c>
      <c r="G96" s="31">
        <v>7.5045652173913036</v>
      </c>
      <c r="H96" s="36">
        <v>4.8068775903926511E-2</v>
      </c>
      <c r="I96" s="31">
        <v>41.931521739130432</v>
      </c>
      <c r="J96" s="31">
        <v>0</v>
      </c>
      <c r="K96" s="36">
        <v>0</v>
      </c>
      <c r="L96" s="31">
        <v>30.541304347826085</v>
      </c>
      <c r="M96" s="31">
        <v>0</v>
      </c>
      <c r="N96" s="36">
        <v>0</v>
      </c>
      <c r="O96" s="31">
        <v>6.696739130434783</v>
      </c>
      <c r="P96" s="31">
        <v>0</v>
      </c>
      <c r="Q96" s="36">
        <v>0</v>
      </c>
      <c r="R96" s="31">
        <v>4.6934782608695649</v>
      </c>
      <c r="S96" s="31">
        <v>0</v>
      </c>
      <c r="T96" s="36">
        <v>0</v>
      </c>
      <c r="U96" s="31">
        <v>0</v>
      </c>
      <c r="V96" s="31">
        <v>0</v>
      </c>
      <c r="W96" s="36" t="s">
        <v>1413</v>
      </c>
      <c r="X96" s="31">
        <v>24.864673913043475</v>
      </c>
      <c r="Y96" s="31">
        <v>0</v>
      </c>
      <c r="Z96" s="36">
        <v>0</v>
      </c>
      <c r="AA96" s="31">
        <v>76.550217391304315</v>
      </c>
      <c r="AB96" s="31">
        <v>7.5045652173913036</v>
      </c>
      <c r="AC96" s="36">
        <v>9.8034538282627801E-2</v>
      </c>
      <c r="AD96" s="31">
        <v>0</v>
      </c>
      <c r="AE96" s="31">
        <v>0</v>
      </c>
      <c r="AF96" s="36" t="s">
        <v>1413</v>
      </c>
      <c r="AG96" s="31">
        <v>12.774999999999997</v>
      </c>
      <c r="AH96" s="31">
        <v>0</v>
      </c>
      <c r="AI96" s="36">
        <v>0</v>
      </c>
      <c r="AJ96" t="s">
        <v>317</v>
      </c>
      <c r="AK96" s="37">
        <v>7</v>
      </c>
      <c r="AT96"/>
    </row>
    <row r="97" spans="1:46" x14ac:dyDescent="0.25">
      <c r="A97" t="s">
        <v>1231</v>
      </c>
      <c r="B97" t="s">
        <v>701</v>
      </c>
      <c r="C97" t="s">
        <v>1055</v>
      </c>
      <c r="D97" t="s">
        <v>1155</v>
      </c>
      <c r="E97" s="31">
        <v>40.467391304347828</v>
      </c>
      <c r="F97" s="31">
        <v>179.08478260869575</v>
      </c>
      <c r="G97" s="31">
        <v>0</v>
      </c>
      <c r="H97" s="36">
        <v>0</v>
      </c>
      <c r="I97" s="31">
        <v>22.38695652173913</v>
      </c>
      <c r="J97" s="31">
        <v>0</v>
      </c>
      <c r="K97" s="36">
        <v>0</v>
      </c>
      <c r="L97" s="31">
        <v>17.229347826086954</v>
      </c>
      <c r="M97" s="31">
        <v>0</v>
      </c>
      <c r="N97" s="36">
        <v>0</v>
      </c>
      <c r="O97" s="31">
        <v>0</v>
      </c>
      <c r="P97" s="31">
        <v>0</v>
      </c>
      <c r="Q97" s="36" t="s">
        <v>1413</v>
      </c>
      <c r="R97" s="31">
        <v>5.1576086956521738</v>
      </c>
      <c r="S97" s="31">
        <v>0</v>
      </c>
      <c r="T97" s="36">
        <v>0</v>
      </c>
      <c r="U97" s="31">
        <v>10.40978260869565</v>
      </c>
      <c r="V97" s="31">
        <v>0</v>
      </c>
      <c r="W97" s="36">
        <v>0</v>
      </c>
      <c r="X97" s="31">
        <v>0</v>
      </c>
      <c r="Y97" s="31">
        <v>0</v>
      </c>
      <c r="Z97" s="36" t="s">
        <v>1413</v>
      </c>
      <c r="AA97" s="31">
        <v>146.28804347826096</v>
      </c>
      <c r="AB97" s="31">
        <v>0</v>
      </c>
      <c r="AC97" s="36">
        <v>0</v>
      </c>
      <c r="AD97" s="31">
        <v>0</v>
      </c>
      <c r="AE97" s="31">
        <v>0</v>
      </c>
      <c r="AF97" s="36" t="s">
        <v>1413</v>
      </c>
      <c r="AG97" s="31">
        <v>0</v>
      </c>
      <c r="AH97" s="31">
        <v>0</v>
      </c>
      <c r="AI97" s="36" t="s">
        <v>1413</v>
      </c>
      <c r="AJ97" t="s">
        <v>273</v>
      </c>
      <c r="AK97" s="37">
        <v>7</v>
      </c>
      <c r="AT97"/>
    </row>
    <row r="98" spans="1:46" x14ac:dyDescent="0.25">
      <c r="A98" t="s">
        <v>1231</v>
      </c>
      <c r="B98" t="s">
        <v>557</v>
      </c>
      <c r="C98" t="s">
        <v>988</v>
      </c>
      <c r="D98" t="s">
        <v>1202</v>
      </c>
      <c r="E98" s="31">
        <v>60.032608695652172</v>
      </c>
      <c r="F98" s="31">
        <v>199.90467391304347</v>
      </c>
      <c r="G98" s="31">
        <v>16.488260869565217</v>
      </c>
      <c r="H98" s="36">
        <v>8.2480617120225239E-2</v>
      </c>
      <c r="I98" s="31">
        <v>40.071304347826079</v>
      </c>
      <c r="J98" s="31">
        <v>5.4714130434782602</v>
      </c>
      <c r="K98" s="36">
        <v>0.13654192526366044</v>
      </c>
      <c r="L98" s="31">
        <v>34.766956521739125</v>
      </c>
      <c r="M98" s="31">
        <v>5.4714130434782602</v>
      </c>
      <c r="N98" s="36">
        <v>0.15737394327447352</v>
      </c>
      <c r="O98" s="31">
        <v>0.78260869565217395</v>
      </c>
      <c r="P98" s="31">
        <v>0</v>
      </c>
      <c r="Q98" s="36">
        <v>0</v>
      </c>
      <c r="R98" s="31">
        <v>4.5217391304347823</v>
      </c>
      <c r="S98" s="31">
        <v>0</v>
      </c>
      <c r="T98" s="36">
        <v>0</v>
      </c>
      <c r="U98" s="31">
        <v>20.475869565217398</v>
      </c>
      <c r="V98" s="31">
        <v>3.9901086956521739</v>
      </c>
      <c r="W98" s="36">
        <v>0.19486882757009835</v>
      </c>
      <c r="X98" s="31">
        <v>0</v>
      </c>
      <c r="Y98" s="31">
        <v>0</v>
      </c>
      <c r="Z98" s="36" t="s">
        <v>1413</v>
      </c>
      <c r="AA98" s="31">
        <v>133.86315217391302</v>
      </c>
      <c r="AB98" s="31">
        <v>7.026739130434783</v>
      </c>
      <c r="AC98" s="36">
        <v>5.2491959260796035E-2</v>
      </c>
      <c r="AD98" s="31">
        <v>5.4153260869565232</v>
      </c>
      <c r="AE98" s="31">
        <v>0</v>
      </c>
      <c r="AF98" s="36">
        <v>0</v>
      </c>
      <c r="AG98" s="31">
        <v>7.9021739130434782E-2</v>
      </c>
      <c r="AH98" s="31">
        <v>0</v>
      </c>
      <c r="AI98" s="36">
        <v>0</v>
      </c>
      <c r="AJ98" t="s">
        <v>128</v>
      </c>
      <c r="AK98" s="37">
        <v>7</v>
      </c>
      <c r="AT98"/>
    </row>
    <row r="99" spans="1:46" x14ac:dyDescent="0.25">
      <c r="A99" t="s">
        <v>1231</v>
      </c>
      <c r="B99" t="s">
        <v>786</v>
      </c>
      <c r="C99" t="s">
        <v>982</v>
      </c>
      <c r="D99" t="s">
        <v>1203</v>
      </c>
      <c r="E99" s="31">
        <v>52.184782608695649</v>
      </c>
      <c r="F99" s="31">
        <v>134.10521739130434</v>
      </c>
      <c r="G99" s="31">
        <v>3.6956521739130435</v>
      </c>
      <c r="H99" s="36">
        <v>2.7557855285596646E-2</v>
      </c>
      <c r="I99" s="31">
        <v>34.507608695652173</v>
      </c>
      <c r="J99" s="31">
        <v>0</v>
      </c>
      <c r="K99" s="36">
        <v>0</v>
      </c>
      <c r="L99" s="31">
        <v>26.162717391304344</v>
      </c>
      <c r="M99" s="31">
        <v>0</v>
      </c>
      <c r="N99" s="36">
        <v>0</v>
      </c>
      <c r="O99" s="31">
        <v>6.5188043478260855</v>
      </c>
      <c r="P99" s="31">
        <v>0</v>
      </c>
      <c r="Q99" s="36">
        <v>0</v>
      </c>
      <c r="R99" s="31">
        <v>1.826086956521739</v>
      </c>
      <c r="S99" s="31">
        <v>0</v>
      </c>
      <c r="T99" s="36">
        <v>0</v>
      </c>
      <c r="U99" s="31">
        <v>23.939021739130432</v>
      </c>
      <c r="V99" s="31">
        <v>0</v>
      </c>
      <c r="W99" s="36">
        <v>0</v>
      </c>
      <c r="X99" s="31">
        <v>8.0621739130434786</v>
      </c>
      <c r="Y99" s="31">
        <v>0</v>
      </c>
      <c r="Z99" s="36">
        <v>0</v>
      </c>
      <c r="AA99" s="31">
        <v>67.596413043478265</v>
      </c>
      <c r="AB99" s="31">
        <v>3.6956521739130435</v>
      </c>
      <c r="AC99" s="36">
        <v>5.4672311850866795E-2</v>
      </c>
      <c r="AD99" s="31">
        <v>0</v>
      </c>
      <c r="AE99" s="31">
        <v>0</v>
      </c>
      <c r="AF99" s="36" t="s">
        <v>1413</v>
      </c>
      <c r="AG99" s="31">
        <v>0</v>
      </c>
      <c r="AH99" s="31">
        <v>0</v>
      </c>
      <c r="AI99" s="36" t="s">
        <v>1413</v>
      </c>
      <c r="AJ99" t="s">
        <v>360</v>
      </c>
      <c r="AK99" s="37">
        <v>7</v>
      </c>
      <c r="AT99"/>
    </row>
    <row r="100" spans="1:46" x14ac:dyDescent="0.25">
      <c r="A100" t="s">
        <v>1231</v>
      </c>
      <c r="B100" t="s">
        <v>649</v>
      </c>
      <c r="C100" t="s">
        <v>866</v>
      </c>
      <c r="D100" t="s">
        <v>1177</v>
      </c>
      <c r="E100" s="31">
        <v>22.032608695652176</v>
      </c>
      <c r="F100" s="31">
        <v>72.680543478260873</v>
      </c>
      <c r="G100" s="31">
        <v>0</v>
      </c>
      <c r="H100" s="36">
        <v>0</v>
      </c>
      <c r="I100" s="31">
        <v>21.752391304347825</v>
      </c>
      <c r="J100" s="31">
        <v>0</v>
      </c>
      <c r="K100" s="36">
        <v>0</v>
      </c>
      <c r="L100" s="31">
        <v>21.752391304347825</v>
      </c>
      <c r="M100" s="31">
        <v>0</v>
      </c>
      <c r="N100" s="36">
        <v>0</v>
      </c>
      <c r="O100" s="31">
        <v>0</v>
      </c>
      <c r="P100" s="31">
        <v>0</v>
      </c>
      <c r="Q100" s="36" t="s">
        <v>1413</v>
      </c>
      <c r="R100" s="31">
        <v>0</v>
      </c>
      <c r="S100" s="31">
        <v>0</v>
      </c>
      <c r="T100" s="36" t="s">
        <v>1413</v>
      </c>
      <c r="U100" s="31">
        <v>13.471413043478265</v>
      </c>
      <c r="V100" s="31">
        <v>0</v>
      </c>
      <c r="W100" s="36">
        <v>0</v>
      </c>
      <c r="X100" s="31">
        <v>0</v>
      </c>
      <c r="Y100" s="31">
        <v>0</v>
      </c>
      <c r="Z100" s="36" t="s">
        <v>1413</v>
      </c>
      <c r="AA100" s="31">
        <v>37.456739130434784</v>
      </c>
      <c r="AB100" s="31">
        <v>0</v>
      </c>
      <c r="AC100" s="36">
        <v>0</v>
      </c>
      <c r="AD100" s="31">
        <v>0</v>
      </c>
      <c r="AE100" s="31">
        <v>0</v>
      </c>
      <c r="AF100" s="36" t="s">
        <v>1413</v>
      </c>
      <c r="AG100" s="31">
        <v>0</v>
      </c>
      <c r="AH100" s="31">
        <v>0</v>
      </c>
      <c r="AI100" s="36" t="s">
        <v>1413</v>
      </c>
      <c r="AJ100" t="s">
        <v>221</v>
      </c>
      <c r="AK100" s="37">
        <v>7</v>
      </c>
      <c r="AT100"/>
    </row>
    <row r="101" spans="1:46" x14ac:dyDescent="0.25">
      <c r="A101" t="s">
        <v>1231</v>
      </c>
      <c r="B101" t="s">
        <v>738</v>
      </c>
      <c r="C101" t="s">
        <v>887</v>
      </c>
      <c r="D101" t="s">
        <v>1149</v>
      </c>
      <c r="E101" s="31">
        <v>65.413043478260875</v>
      </c>
      <c r="F101" s="31">
        <v>230.55434782608694</v>
      </c>
      <c r="G101" s="31">
        <v>0</v>
      </c>
      <c r="H101" s="36">
        <v>0</v>
      </c>
      <c r="I101" s="31">
        <v>21.546195652173914</v>
      </c>
      <c r="J101" s="31">
        <v>0</v>
      </c>
      <c r="K101" s="36">
        <v>0</v>
      </c>
      <c r="L101" s="31">
        <v>15.891304347826088</v>
      </c>
      <c r="M101" s="31">
        <v>0</v>
      </c>
      <c r="N101" s="36">
        <v>0</v>
      </c>
      <c r="O101" s="31">
        <v>4.0081521739130439</v>
      </c>
      <c r="P101" s="31">
        <v>0</v>
      </c>
      <c r="Q101" s="36">
        <v>0</v>
      </c>
      <c r="R101" s="31">
        <v>1.6467391304347827</v>
      </c>
      <c r="S101" s="31">
        <v>0</v>
      </c>
      <c r="T101" s="36">
        <v>0</v>
      </c>
      <c r="U101" s="31">
        <v>33.714673913043477</v>
      </c>
      <c r="V101" s="31">
        <v>0</v>
      </c>
      <c r="W101" s="36">
        <v>0</v>
      </c>
      <c r="X101" s="31">
        <v>4.7010869565217392</v>
      </c>
      <c r="Y101" s="31">
        <v>0</v>
      </c>
      <c r="Z101" s="36">
        <v>0</v>
      </c>
      <c r="AA101" s="31">
        <v>167.31521739130434</v>
      </c>
      <c r="AB101" s="31">
        <v>0</v>
      </c>
      <c r="AC101" s="36">
        <v>0</v>
      </c>
      <c r="AD101" s="31">
        <v>0</v>
      </c>
      <c r="AE101" s="31">
        <v>0</v>
      </c>
      <c r="AF101" s="36" t="s">
        <v>1413</v>
      </c>
      <c r="AG101" s="31">
        <v>3.277173913043478</v>
      </c>
      <c r="AH101" s="31">
        <v>0</v>
      </c>
      <c r="AI101" s="36">
        <v>0</v>
      </c>
      <c r="AJ101" t="s">
        <v>312</v>
      </c>
      <c r="AK101" s="37">
        <v>7</v>
      </c>
      <c r="AT101"/>
    </row>
    <row r="102" spans="1:46" x14ac:dyDescent="0.25">
      <c r="A102" t="s">
        <v>1231</v>
      </c>
      <c r="B102" t="s">
        <v>850</v>
      </c>
      <c r="C102" t="s">
        <v>877</v>
      </c>
      <c r="D102" t="s">
        <v>1212</v>
      </c>
      <c r="E102" s="31">
        <v>26.902173913043477</v>
      </c>
      <c r="F102" s="31">
        <v>105.2261956521739</v>
      </c>
      <c r="G102" s="31">
        <v>16.314347826086959</v>
      </c>
      <c r="H102" s="36">
        <v>0.15504074555744823</v>
      </c>
      <c r="I102" s="31">
        <v>26.069782608695647</v>
      </c>
      <c r="J102" s="31">
        <v>0</v>
      </c>
      <c r="K102" s="36">
        <v>0</v>
      </c>
      <c r="L102" s="31">
        <v>21.961086956521733</v>
      </c>
      <c r="M102" s="31">
        <v>0</v>
      </c>
      <c r="N102" s="36">
        <v>0</v>
      </c>
      <c r="O102" s="31">
        <v>0</v>
      </c>
      <c r="P102" s="31">
        <v>0</v>
      </c>
      <c r="Q102" s="36" t="s">
        <v>1413</v>
      </c>
      <c r="R102" s="31">
        <v>4.1086956521739131</v>
      </c>
      <c r="S102" s="31">
        <v>0</v>
      </c>
      <c r="T102" s="36">
        <v>0</v>
      </c>
      <c r="U102" s="31">
        <v>15.532500000000001</v>
      </c>
      <c r="V102" s="31">
        <v>0</v>
      </c>
      <c r="W102" s="36">
        <v>0</v>
      </c>
      <c r="X102" s="31">
        <v>8.6621739130434765</v>
      </c>
      <c r="Y102" s="31">
        <v>0</v>
      </c>
      <c r="Z102" s="36">
        <v>0</v>
      </c>
      <c r="AA102" s="31">
        <v>54.961739130434779</v>
      </c>
      <c r="AB102" s="31">
        <v>16.314347826086959</v>
      </c>
      <c r="AC102" s="36">
        <v>0.29683099705724147</v>
      </c>
      <c r="AD102" s="31">
        <v>0</v>
      </c>
      <c r="AE102" s="31">
        <v>0</v>
      </c>
      <c r="AF102" s="36" t="s">
        <v>1413</v>
      </c>
      <c r="AG102" s="31">
        <v>0</v>
      </c>
      <c r="AH102" s="31">
        <v>0</v>
      </c>
      <c r="AI102" s="36" t="s">
        <v>1413</v>
      </c>
      <c r="AJ102" t="s">
        <v>424</v>
      </c>
      <c r="AK102" s="37">
        <v>7</v>
      </c>
      <c r="AT102"/>
    </row>
    <row r="103" spans="1:46" x14ac:dyDescent="0.25">
      <c r="A103" t="s">
        <v>1231</v>
      </c>
      <c r="B103" t="s">
        <v>777</v>
      </c>
      <c r="C103" t="s">
        <v>1075</v>
      </c>
      <c r="D103" t="s">
        <v>1148</v>
      </c>
      <c r="E103" s="31">
        <v>23.804347826086957</v>
      </c>
      <c r="F103" s="31">
        <v>148.01043478260868</v>
      </c>
      <c r="G103" s="31">
        <v>0</v>
      </c>
      <c r="H103" s="36">
        <v>0</v>
      </c>
      <c r="I103" s="31">
        <v>22.972826086956523</v>
      </c>
      <c r="J103" s="31">
        <v>0</v>
      </c>
      <c r="K103" s="36">
        <v>0</v>
      </c>
      <c r="L103" s="31">
        <v>13.184782608695652</v>
      </c>
      <c r="M103" s="31">
        <v>0</v>
      </c>
      <c r="N103" s="36">
        <v>0</v>
      </c>
      <c r="O103" s="31">
        <v>4.6576086956521738</v>
      </c>
      <c r="P103" s="31">
        <v>0</v>
      </c>
      <c r="Q103" s="36">
        <v>0</v>
      </c>
      <c r="R103" s="31">
        <v>5.1304347826086953</v>
      </c>
      <c r="S103" s="31">
        <v>0</v>
      </c>
      <c r="T103" s="36">
        <v>0</v>
      </c>
      <c r="U103" s="31">
        <v>17.268369565217391</v>
      </c>
      <c r="V103" s="31">
        <v>0</v>
      </c>
      <c r="W103" s="36">
        <v>0</v>
      </c>
      <c r="X103" s="31">
        <v>15.502717391304348</v>
      </c>
      <c r="Y103" s="31">
        <v>0</v>
      </c>
      <c r="Z103" s="36">
        <v>0</v>
      </c>
      <c r="AA103" s="31">
        <v>92.26652173913044</v>
      </c>
      <c r="AB103" s="31">
        <v>0</v>
      </c>
      <c r="AC103" s="36">
        <v>0</v>
      </c>
      <c r="AD103" s="31">
        <v>0</v>
      </c>
      <c r="AE103" s="31">
        <v>0</v>
      </c>
      <c r="AF103" s="36" t="s">
        <v>1413</v>
      </c>
      <c r="AG103" s="31">
        <v>0</v>
      </c>
      <c r="AH103" s="31">
        <v>0</v>
      </c>
      <c r="AI103" s="36" t="s">
        <v>1413</v>
      </c>
      <c r="AJ103" t="s">
        <v>351</v>
      </c>
      <c r="AK103" s="37">
        <v>7</v>
      </c>
      <c r="AT103"/>
    </row>
    <row r="104" spans="1:46" x14ac:dyDescent="0.25">
      <c r="A104" t="s">
        <v>1231</v>
      </c>
      <c r="B104" t="s">
        <v>515</v>
      </c>
      <c r="C104" t="s">
        <v>964</v>
      </c>
      <c r="D104" t="s">
        <v>1140</v>
      </c>
      <c r="E104" s="31">
        <v>28.043478260869566</v>
      </c>
      <c r="F104" s="31">
        <v>82.851847826086967</v>
      </c>
      <c r="G104" s="31">
        <v>0</v>
      </c>
      <c r="H104" s="36">
        <v>0</v>
      </c>
      <c r="I104" s="31">
        <v>14.700978260869567</v>
      </c>
      <c r="J104" s="31">
        <v>0</v>
      </c>
      <c r="K104" s="36">
        <v>0</v>
      </c>
      <c r="L104" s="31">
        <v>6.618043478260871</v>
      </c>
      <c r="M104" s="31">
        <v>0</v>
      </c>
      <c r="N104" s="36">
        <v>0</v>
      </c>
      <c r="O104" s="31">
        <v>3.4525000000000001</v>
      </c>
      <c r="P104" s="31">
        <v>0</v>
      </c>
      <c r="Q104" s="36">
        <v>0</v>
      </c>
      <c r="R104" s="31">
        <v>4.6304347826086953</v>
      </c>
      <c r="S104" s="31">
        <v>0</v>
      </c>
      <c r="T104" s="36">
        <v>0</v>
      </c>
      <c r="U104" s="31">
        <v>31.198913043478264</v>
      </c>
      <c r="V104" s="31">
        <v>0</v>
      </c>
      <c r="W104" s="36">
        <v>0</v>
      </c>
      <c r="X104" s="31">
        <v>0</v>
      </c>
      <c r="Y104" s="31">
        <v>0</v>
      </c>
      <c r="Z104" s="36" t="s">
        <v>1413</v>
      </c>
      <c r="AA104" s="31">
        <v>34.804456521739127</v>
      </c>
      <c r="AB104" s="31">
        <v>0</v>
      </c>
      <c r="AC104" s="36">
        <v>0</v>
      </c>
      <c r="AD104" s="31">
        <v>1.4844565217391303</v>
      </c>
      <c r="AE104" s="31">
        <v>0</v>
      </c>
      <c r="AF104" s="36">
        <v>0</v>
      </c>
      <c r="AG104" s="31">
        <v>0.66304347826086951</v>
      </c>
      <c r="AH104" s="31">
        <v>0</v>
      </c>
      <c r="AI104" s="36">
        <v>0</v>
      </c>
      <c r="AJ104" t="s">
        <v>86</v>
      </c>
      <c r="AK104" s="37">
        <v>7</v>
      </c>
      <c r="AT104"/>
    </row>
    <row r="105" spans="1:46" x14ac:dyDescent="0.25">
      <c r="A105" t="s">
        <v>1231</v>
      </c>
      <c r="B105" t="s">
        <v>810</v>
      </c>
      <c r="C105" t="s">
        <v>872</v>
      </c>
      <c r="D105" t="s">
        <v>1218</v>
      </c>
      <c r="E105" s="31">
        <v>27.782608695652176</v>
      </c>
      <c r="F105" s="31">
        <v>89.72282608695653</v>
      </c>
      <c r="G105" s="31">
        <v>14.214673913043478</v>
      </c>
      <c r="H105" s="36">
        <v>0.15842873584105638</v>
      </c>
      <c r="I105" s="31">
        <v>19.425978260869563</v>
      </c>
      <c r="J105" s="31">
        <v>3.1576086956521738</v>
      </c>
      <c r="K105" s="36">
        <v>0.16254567225644728</v>
      </c>
      <c r="L105" s="31">
        <v>9.4375</v>
      </c>
      <c r="M105" s="31">
        <v>3.1576086956521738</v>
      </c>
      <c r="N105" s="36">
        <v>0.33458105384393894</v>
      </c>
      <c r="O105" s="31">
        <v>4.4355434782608691</v>
      </c>
      <c r="P105" s="31">
        <v>0</v>
      </c>
      <c r="Q105" s="36">
        <v>0</v>
      </c>
      <c r="R105" s="31">
        <v>5.552934782608693</v>
      </c>
      <c r="S105" s="31">
        <v>0</v>
      </c>
      <c r="T105" s="36">
        <v>0</v>
      </c>
      <c r="U105" s="31">
        <v>14.729130434782606</v>
      </c>
      <c r="V105" s="31">
        <v>4.4375</v>
      </c>
      <c r="W105" s="36">
        <v>0.30127372553649973</v>
      </c>
      <c r="X105" s="31">
        <v>0</v>
      </c>
      <c r="Y105" s="31">
        <v>0</v>
      </c>
      <c r="Z105" s="36" t="s">
        <v>1413</v>
      </c>
      <c r="AA105" s="31">
        <v>55.001521739130439</v>
      </c>
      <c r="AB105" s="31">
        <v>6.4021739130434785</v>
      </c>
      <c r="AC105" s="36">
        <v>0.11639994150359476</v>
      </c>
      <c r="AD105" s="31">
        <v>0</v>
      </c>
      <c r="AE105" s="31">
        <v>0</v>
      </c>
      <c r="AF105" s="36" t="s">
        <v>1413</v>
      </c>
      <c r="AG105" s="31">
        <v>0.5661956521739131</v>
      </c>
      <c r="AH105" s="31">
        <v>0.21739130434782608</v>
      </c>
      <c r="AI105" s="36">
        <v>0.38395085429065073</v>
      </c>
      <c r="AJ105" t="s">
        <v>384</v>
      </c>
      <c r="AK105" s="37">
        <v>7</v>
      </c>
      <c r="AT105"/>
    </row>
    <row r="106" spans="1:46" x14ac:dyDescent="0.25">
      <c r="A106" t="s">
        <v>1231</v>
      </c>
      <c r="B106" t="s">
        <v>506</v>
      </c>
      <c r="C106" t="s">
        <v>911</v>
      </c>
      <c r="D106" t="s">
        <v>1176</v>
      </c>
      <c r="E106" s="31">
        <v>52.663043478260867</v>
      </c>
      <c r="F106" s="31">
        <v>157.4065217391304</v>
      </c>
      <c r="G106" s="31">
        <v>0.62586956521739134</v>
      </c>
      <c r="H106" s="36">
        <v>3.9761349040838608E-3</v>
      </c>
      <c r="I106" s="31">
        <v>22.553152173913045</v>
      </c>
      <c r="J106" s="31">
        <v>0.53260869565217395</v>
      </c>
      <c r="K106" s="36">
        <v>2.3615709748468595E-2</v>
      </c>
      <c r="L106" s="31">
        <v>11.770543478260873</v>
      </c>
      <c r="M106" s="31">
        <v>0.53260869565217395</v>
      </c>
      <c r="N106" s="36">
        <v>4.5249286631144428E-2</v>
      </c>
      <c r="O106" s="31">
        <v>5.3913043478260869</v>
      </c>
      <c r="P106" s="31">
        <v>0</v>
      </c>
      <c r="Q106" s="36">
        <v>0</v>
      </c>
      <c r="R106" s="31">
        <v>5.3913043478260869</v>
      </c>
      <c r="S106" s="31">
        <v>0</v>
      </c>
      <c r="T106" s="36">
        <v>0</v>
      </c>
      <c r="U106" s="31">
        <v>39.517826086956504</v>
      </c>
      <c r="V106" s="31">
        <v>0</v>
      </c>
      <c r="W106" s="36">
        <v>0</v>
      </c>
      <c r="X106" s="31">
        <v>0</v>
      </c>
      <c r="Y106" s="31">
        <v>0</v>
      </c>
      <c r="Z106" s="36" t="s">
        <v>1413</v>
      </c>
      <c r="AA106" s="31">
        <v>75.475652173913033</v>
      </c>
      <c r="AB106" s="31">
        <v>9.3260869565217397E-2</v>
      </c>
      <c r="AC106" s="36">
        <v>1.2356417848543154E-3</v>
      </c>
      <c r="AD106" s="31">
        <v>7.5217391304347819E-2</v>
      </c>
      <c r="AE106" s="31">
        <v>0</v>
      </c>
      <c r="AF106" s="36">
        <v>0</v>
      </c>
      <c r="AG106" s="31">
        <v>19.784673913043481</v>
      </c>
      <c r="AH106" s="31">
        <v>0</v>
      </c>
      <c r="AI106" s="36">
        <v>0</v>
      </c>
      <c r="AJ106" t="s">
        <v>77</v>
      </c>
      <c r="AK106" s="37">
        <v>7</v>
      </c>
      <c r="AT106"/>
    </row>
    <row r="107" spans="1:46" x14ac:dyDescent="0.25">
      <c r="A107" t="s">
        <v>1231</v>
      </c>
      <c r="B107" t="s">
        <v>601</v>
      </c>
      <c r="C107" t="s">
        <v>1013</v>
      </c>
      <c r="D107" t="s">
        <v>1132</v>
      </c>
      <c r="E107" s="31">
        <v>29.913043478260871</v>
      </c>
      <c r="F107" s="31">
        <v>85.239130434782609</v>
      </c>
      <c r="G107" s="31">
        <v>0</v>
      </c>
      <c r="H107" s="36">
        <v>0</v>
      </c>
      <c r="I107" s="31">
        <v>18.690217391304348</v>
      </c>
      <c r="J107" s="31">
        <v>0</v>
      </c>
      <c r="K107" s="36">
        <v>0</v>
      </c>
      <c r="L107" s="31">
        <v>11.0625</v>
      </c>
      <c r="M107" s="31">
        <v>0</v>
      </c>
      <c r="N107" s="36">
        <v>0</v>
      </c>
      <c r="O107" s="31">
        <v>2.7255434782608696</v>
      </c>
      <c r="P107" s="31">
        <v>0</v>
      </c>
      <c r="Q107" s="36">
        <v>0</v>
      </c>
      <c r="R107" s="31">
        <v>4.9021739130434785</v>
      </c>
      <c r="S107" s="31">
        <v>0</v>
      </c>
      <c r="T107" s="36">
        <v>0</v>
      </c>
      <c r="U107" s="31">
        <v>14.054347826086957</v>
      </c>
      <c r="V107" s="31">
        <v>0</v>
      </c>
      <c r="W107" s="36">
        <v>0</v>
      </c>
      <c r="X107" s="31">
        <v>0.41576086956521741</v>
      </c>
      <c r="Y107" s="31">
        <v>0</v>
      </c>
      <c r="Z107" s="36">
        <v>0</v>
      </c>
      <c r="AA107" s="31">
        <v>50.801630434782609</v>
      </c>
      <c r="AB107" s="31">
        <v>0</v>
      </c>
      <c r="AC107" s="36">
        <v>0</v>
      </c>
      <c r="AD107" s="31">
        <v>5.9782608695652176E-2</v>
      </c>
      <c r="AE107" s="31">
        <v>0</v>
      </c>
      <c r="AF107" s="36">
        <v>0</v>
      </c>
      <c r="AG107" s="31">
        <v>1.2173913043478262</v>
      </c>
      <c r="AH107" s="31">
        <v>0</v>
      </c>
      <c r="AI107" s="36">
        <v>0</v>
      </c>
      <c r="AJ107" t="s">
        <v>173</v>
      </c>
      <c r="AK107" s="37">
        <v>7</v>
      </c>
      <c r="AT107"/>
    </row>
    <row r="108" spans="1:46" x14ac:dyDescent="0.25">
      <c r="A108" t="s">
        <v>1231</v>
      </c>
      <c r="B108" t="s">
        <v>479</v>
      </c>
      <c r="C108" t="s">
        <v>937</v>
      </c>
      <c r="D108" t="s">
        <v>1172</v>
      </c>
      <c r="E108" s="31">
        <v>37.728260869565219</v>
      </c>
      <c r="F108" s="31">
        <v>112.57706521739127</v>
      </c>
      <c r="G108" s="31">
        <v>4.7635869565217384</v>
      </c>
      <c r="H108" s="36">
        <v>4.2314009050804818E-2</v>
      </c>
      <c r="I108" s="31">
        <v>18.038152173913041</v>
      </c>
      <c r="J108" s="31">
        <v>4.0311956521739125</v>
      </c>
      <c r="K108" s="36">
        <v>0.22348163011973415</v>
      </c>
      <c r="L108" s="31">
        <v>13.528695652173912</v>
      </c>
      <c r="M108" s="31">
        <v>0</v>
      </c>
      <c r="N108" s="36">
        <v>0</v>
      </c>
      <c r="O108" s="31">
        <v>0</v>
      </c>
      <c r="P108" s="31">
        <v>0</v>
      </c>
      <c r="Q108" s="36" t="s">
        <v>1413</v>
      </c>
      <c r="R108" s="31">
        <v>4.5094565217391303</v>
      </c>
      <c r="S108" s="31">
        <v>4.0311956521739125</v>
      </c>
      <c r="T108" s="36">
        <v>0.89394268083978101</v>
      </c>
      <c r="U108" s="31">
        <v>30.248586956521716</v>
      </c>
      <c r="V108" s="31">
        <v>0</v>
      </c>
      <c r="W108" s="36">
        <v>0</v>
      </c>
      <c r="X108" s="31">
        <v>4.5651086956521718</v>
      </c>
      <c r="Y108" s="31">
        <v>0</v>
      </c>
      <c r="Z108" s="36">
        <v>0</v>
      </c>
      <c r="AA108" s="31">
        <v>52.850217391304341</v>
      </c>
      <c r="AB108" s="31">
        <v>0.73239130434782607</v>
      </c>
      <c r="AC108" s="36">
        <v>1.3857867393906488E-2</v>
      </c>
      <c r="AD108" s="31">
        <v>6.5197826086956505</v>
      </c>
      <c r="AE108" s="31">
        <v>0</v>
      </c>
      <c r="AF108" s="36">
        <v>0</v>
      </c>
      <c r="AG108" s="31">
        <v>0.35521739130434782</v>
      </c>
      <c r="AH108" s="31">
        <v>0</v>
      </c>
      <c r="AI108" s="36">
        <v>0</v>
      </c>
      <c r="AJ108" t="s">
        <v>49</v>
      </c>
      <c r="AK108" s="37">
        <v>7</v>
      </c>
      <c r="AT108"/>
    </row>
    <row r="109" spans="1:46" x14ac:dyDescent="0.25">
      <c r="A109" t="s">
        <v>1231</v>
      </c>
      <c r="B109" t="s">
        <v>497</v>
      </c>
      <c r="C109" t="s">
        <v>863</v>
      </c>
      <c r="D109" t="s">
        <v>1167</v>
      </c>
      <c r="E109" s="31">
        <v>50.489130434782609</v>
      </c>
      <c r="F109" s="31">
        <v>169.9990217391304</v>
      </c>
      <c r="G109" s="31">
        <v>0</v>
      </c>
      <c r="H109" s="36">
        <v>0</v>
      </c>
      <c r="I109" s="31">
        <v>29.28923913043478</v>
      </c>
      <c r="J109" s="31">
        <v>0</v>
      </c>
      <c r="K109" s="36">
        <v>0</v>
      </c>
      <c r="L109" s="31">
        <v>18.060543478260865</v>
      </c>
      <c r="M109" s="31">
        <v>0</v>
      </c>
      <c r="N109" s="36">
        <v>0</v>
      </c>
      <c r="O109" s="31">
        <v>5.1281521739130431</v>
      </c>
      <c r="P109" s="31">
        <v>0</v>
      </c>
      <c r="Q109" s="36">
        <v>0</v>
      </c>
      <c r="R109" s="31">
        <v>6.1005434782608692</v>
      </c>
      <c r="S109" s="31">
        <v>0</v>
      </c>
      <c r="T109" s="36">
        <v>0</v>
      </c>
      <c r="U109" s="31">
        <v>10.560652173913043</v>
      </c>
      <c r="V109" s="31">
        <v>0</v>
      </c>
      <c r="W109" s="36">
        <v>0</v>
      </c>
      <c r="X109" s="31">
        <v>6.5118478260869566</v>
      </c>
      <c r="Y109" s="31">
        <v>0</v>
      </c>
      <c r="Z109" s="36">
        <v>0</v>
      </c>
      <c r="AA109" s="31">
        <v>123.63728260869563</v>
      </c>
      <c r="AB109" s="31">
        <v>0</v>
      </c>
      <c r="AC109" s="36">
        <v>0</v>
      </c>
      <c r="AD109" s="31">
        <v>0</v>
      </c>
      <c r="AE109" s="31">
        <v>0</v>
      </c>
      <c r="AF109" s="36" t="s">
        <v>1413</v>
      </c>
      <c r="AG109" s="31">
        <v>0</v>
      </c>
      <c r="AH109" s="31">
        <v>0</v>
      </c>
      <c r="AI109" s="36" t="s">
        <v>1413</v>
      </c>
      <c r="AJ109" t="s">
        <v>68</v>
      </c>
      <c r="AK109" s="37">
        <v>7</v>
      </c>
      <c r="AT109"/>
    </row>
    <row r="110" spans="1:46" x14ac:dyDescent="0.25">
      <c r="A110" t="s">
        <v>1231</v>
      </c>
      <c r="B110" t="s">
        <v>705</v>
      </c>
      <c r="C110" t="s">
        <v>1078</v>
      </c>
      <c r="D110" t="s">
        <v>1146</v>
      </c>
      <c r="E110" s="31">
        <v>69.141304347826093</v>
      </c>
      <c r="F110" s="31">
        <v>358.25989130434789</v>
      </c>
      <c r="G110" s="31">
        <v>23.662173913043478</v>
      </c>
      <c r="H110" s="36">
        <v>6.6047510445265162E-2</v>
      </c>
      <c r="I110" s="31">
        <v>57.913913043478253</v>
      </c>
      <c r="J110" s="31">
        <v>14.103260869565217</v>
      </c>
      <c r="K110" s="36">
        <v>0.24352111830152703</v>
      </c>
      <c r="L110" s="31">
        <v>32.20358695652174</v>
      </c>
      <c r="M110" s="31">
        <v>0.52989130434782605</v>
      </c>
      <c r="N110" s="36">
        <v>1.6454418728672541E-2</v>
      </c>
      <c r="O110" s="31">
        <v>18.797282608695642</v>
      </c>
      <c r="P110" s="31">
        <v>8.9211956521739122</v>
      </c>
      <c r="Q110" s="36">
        <v>0.47460028334345294</v>
      </c>
      <c r="R110" s="31">
        <v>6.9130434782608692</v>
      </c>
      <c r="S110" s="31">
        <v>4.6521739130434785</v>
      </c>
      <c r="T110" s="36">
        <v>0.67295597484276737</v>
      </c>
      <c r="U110" s="31">
        <v>45.244565217391305</v>
      </c>
      <c r="V110" s="31">
        <v>4.8288043478260869</v>
      </c>
      <c r="W110" s="36">
        <v>0.10672672672672673</v>
      </c>
      <c r="X110" s="31">
        <v>4.2717391304347823</v>
      </c>
      <c r="Y110" s="31">
        <v>3.3043478260869565</v>
      </c>
      <c r="Z110" s="36">
        <v>0.77353689567430028</v>
      </c>
      <c r="AA110" s="31">
        <v>215.37869565217395</v>
      </c>
      <c r="AB110" s="31">
        <v>1.4257608695652173</v>
      </c>
      <c r="AC110" s="36">
        <v>6.6197859785897826E-3</v>
      </c>
      <c r="AD110" s="31">
        <v>0</v>
      </c>
      <c r="AE110" s="31">
        <v>0</v>
      </c>
      <c r="AF110" s="36" t="s">
        <v>1413</v>
      </c>
      <c r="AG110" s="31">
        <v>35.450978260869569</v>
      </c>
      <c r="AH110" s="31">
        <v>0</v>
      </c>
      <c r="AI110" s="36">
        <v>0</v>
      </c>
      <c r="AJ110" t="s">
        <v>277</v>
      </c>
      <c r="AK110" s="37">
        <v>7</v>
      </c>
      <c r="AT110"/>
    </row>
    <row r="111" spans="1:46" x14ac:dyDescent="0.25">
      <c r="A111" t="s">
        <v>1231</v>
      </c>
      <c r="B111" t="s">
        <v>806</v>
      </c>
      <c r="C111" t="s">
        <v>1020</v>
      </c>
      <c r="D111" t="s">
        <v>1148</v>
      </c>
      <c r="E111" s="31">
        <v>36.336956521739133</v>
      </c>
      <c r="F111" s="31">
        <v>179.69858695652175</v>
      </c>
      <c r="G111" s="31">
        <v>0.98097826086956519</v>
      </c>
      <c r="H111" s="36">
        <v>5.4590204490974313E-3</v>
      </c>
      <c r="I111" s="31">
        <v>60.690326086956539</v>
      </c>
      <c r="J111" s="31">
        <v>0</v>
      </c>
      <c r="K111" s="36">
        <v>0</v>
      </c>
      <c r="L111" s="31">
        <v>44.081630434782625</v>
      </c>
      <c r="M111" s="31">
        <v>0</v>
      </c>
      <c r="N111" s="36">
        <v>0</v>
      </c>
      <c r="O111" s="31">
        <v>10.869565217391305</v>
      </c>
      <c r="P111" s="31">
        <v>0</v>
      </c>
      <c r="Q111" s="36">
        <v>0</v>
      </c>
      <c r="R111" s="31">
        <v>5.7391304347826084</v>
      </c>
      <c r="S111" s="31">
        <v>0</v>
      </c>
      <c r="T111" s="36">
        <v>0</v>
      </c>
      <c r="U111" s="31">
        <v>22.06195652173912</v>
      </c>
      <c r="V111" s="31">
        <v>0</v>
      </c>
      <c r="W111" s="36">
        <v>0</v>
      </c>
      <c r="X111" s="31">
        <v>0</v>
      </c>
      <c r="Y111" s="31">
        <v>0</v>
      </c>
      <c r="Z111" s="36" t="s">
        <v>1413</v>
      </c>
      <c r="AA111" s="31">
        <v>80.508804347826114</v>
      </c>
      <c r="AB111" s="31">
        <v>0.98097826086956519</v>
      </c>
      <c r="AC111" s="36">
        <v>1.2184732698692144E-2</v>
      </c>
      <c r="AD111" s="31">
        <v>0</v>
      </c>
      <c r="AE111" s="31">
        <v>0</v>
      </c>
      <c r="AF111" s="36" t="s">
        <v>1413</v>
      </c>
      <c r="AG111" s="31">
        <v>16.4375</v>
      </c>
      <c r="AH111" s="31">
        <v>0</v>
      </c>
      <c r="AI111" s="36">
        <v>0</v>
      </c>
      <c r="AJ111" t="s">
        <v>380</v>
      </c>
      <c r="AK111" s="37">
        <v>7</v>
      </c>
      <c r="AT111"/>
    </row>
    <row r="112" spans="1:46" x14ac:dyDescent="0.25">
      <c r="A112" t="s">
        <v>1231</v>
      </c>
      <c r="B112" t="s">
        <v>635</v>
      </c>
      <c r="C112" t="s">
        <v>1041</v>
      </c>
      <c r="D112" t="s">
        <v>1156</v>
      </c>
      <c r="E112" s="31">
        <v>49.608695652173914</v>
      </c>
      <c r="F112" s="31">
        <v>156.32597826086956</v>
      </c>
      <c r="G112" s="31">
        <v>26.204673913043472</v>
      </c>
      <c r="H112" s="36">
        <v>0.16762840191100115</v>
      </c>
      <c r="I112" s="31">
        <v>38.517173913043479</v>
      </c>
      <c r="J112" s="31">
        <v>2.855978260869565</v>
      </c>
      <c r="K112" s="36">
        <v>7.4148177831458578E-2</v>
      </c>
      <c r="L112" s="31">
        <v>35.019891304347823</v>
      </c>
      <c r="M112" s="31">
        <v>2.2282608695652173</v>
      </c>
      <c r="N112" s="36">
        <v>6.3628434771542883E-2</v>
      </c>
      <c r="O112" s="31">
        <v>0.62771739130434778</v>
      </c>
      <c r="P112" s="31">
        <v>0.62771739130434778</v>
      </c>
      <c r="Q112" s="36">
        <v>1</v>
      </c>
      <c r="R112" s="31">
        <v>2.8695652173913042</v>
      </c>
      <c r="S112" s="31">
        <v>0</v>
      </c>
      <c r="T112" s="36">
        <v>0</v>
      </c>
      <c r="U112" s="31">
        <v>20.426630434782609</v>
      </c>
      <c r="V112" s="31">
        <v>4.4891304347826084</v>
      </c>
      <c r="W112" s="36">
        <v>0.21976852467739788</v>
      </c>
      <c r="X112" s="31">
        <v>2.3804347826086958</v>
      </c>
      <c r="Y112" s="31">
        <v>0</v>
      </c>
      <c r="Z112" s="36">
        <v>0</v>
      </c>
      <c r="AA112" s="31">
        <v>95.001739130434785</v>
      </c>
      <c r="AB112" s="31">
        <v>18.8595652173913</v>
      </c>
      <c r="AC112" s="36">
        <v>0.19851810493171745</v>
      </c>
      <c r="AD112" s="31">
        <v>0</v>
      </c>
      <c r="AE112" s="31">
        <v>0</v>
      </c>
      <c r="AF112" s="36" t="s">
        <v>1413</v>
      </c>
      <c r="AG112" s="31">
        <v>0</v>
      </c>
      <c r="AH112" s="31">
        <v>0</v>
      </c>
      <c r="AI112" s="36" t="s">
        <v>1413</v>
      </c>
      <c r="AJ112" t="s">
        <v>207</v>
      </c>
      <c r="AK112" s="37">
        <v>7</v>
      </c>
      <c r="AT112"/>
    </row>
    <row r="113" spans="1:46" x14ac:dyDescent="0.25">
      <c r="A113" t="s">
        <v>1231</v>
      </c>
      <c r="B113" t="s">
        <v>582</v>
      </c>
      <c r="C113" t="s">
        <v>984</v>
      </c>
      <c r="D113" t="s">
        <v>1169</v>
      </c>
      <c r="E113" s="31">
        <v>40.586956521739133</v>
      </c>
      <c r="F113" s="31">
        <v>108.68739130434778</v>
      </c>
      <c r="G113" s="31">
        <v>0</v>
      </c>
      <c r="H113" s="36">
        <v>0</v>
      </c>
      <c r="I113" s="31">
        <v>17.05043478260869</v>
      </c>
      <c r="J113" s="31">
        <v>0</v>
      </c>
      <c r="K113" s="36">
        <v>0</v>
      </c>
      <c r="L113" s="31">
        <v>12.87652173913043</v>
      </c>
      <c r="M113" s="31">
        <v>0</v>
      </c>
      <c r="N113" s="36">
        <v>0</v>
      </c>
      <c r="O113" s="31">
        <v>0</v>
      </c>
      <c r="P113" s="31">
        <v>0</v>
      </c>
      <c r="Q113" s="36" t="s">
        <v>1413</v>
      </c>
      <c r="R113" s="31">
        <v>4.1739130434782608</v>
      </c>
      <c r="S113" s="31">
        <v>0</v>
      </c>
      <c r="T113" s="36">
        <v>0</v>
      </c>
      <c r="U113" s="31">
        <v>24.000434782608689</v>
      </c>
      <c r="V113" s="31">
        <v>0</v>
      </c>
      <c r="W113" s="36">
        <v>0</v>
      </c>
      <c r="X113" s="31">
        <v>0</v>
      </c>
      <c r="Y113" s="31">
        <v>0</v>
      </c>
      <c r="Z113" s="36" t="s">
        <v>1413</v>
      </c>
      <c r="AA113" s="31">
        <v>48.305543478260844</v>
      </c>
      <c r="AB113" s="31">
        <v>0</v>
      </c>
      <c r="AC113" s="36">
        <v>0</v>
      </c>
      <c r="AD113" s="31">
        <v>0</v>
      </c>
      <c r="AE113" s="31">
        <v>0</v>
      </c>
      <c r="AF113" s="36" t="s">
        <v>1413</v>
      </c>
      <c r="AG113" s="31">
        <v>19.330978260869564</v>
      </c>
      <c r="AH113" s="31">
        <v>0</v>
      </c>
      <c r="AI113" s="36">
        <v>0</v>
      </c>
      <c r="AJ113" t="s">
        <v>154</v>
      </c>
      <c r="AK113" s="37">
        <v>7</v>
      </c>
      <c r="AT113"/>
    </row>
    <row r="114" spans="1:46" x14ac:dyDescent="0.25">
      <c r="A114" t="s">
        <v>1231</v>
      </c>
      <c r="B114" t="s">
        <v>647</v>
      </c>
      <c r="C114" t="s">
        <v>1048</v>
      </c>
      <c r="D114" t="s">
        <v>1156</v>
      </c>
      <c r="E114" s="31">
        <v>32.380434782608695</v>
      </c>
      <c r="F114" s="31">
        <v>93.834239130434781</v>
      </c>
      <c r="G114" s="31">
        <v>0.35326086956521741</v>
      </c>
      <c r="H114" s="36">
        <v>3.7647331383394633E-3</v>
      </c>
      <c r="I114" s="31">
        <v>26.038043478260867</v>
      </c>
      <c r="J114" s="31">
        <v>0.20108695652173914</v>
      </c>
      <c r="K114" s="36">
        <v>7.7228136088499282E-3</v>
      </c>
      <c r="L114" s="31">
        <v>21.141304347826086</v>
      </c>
      <c r="M114" s="31">
        <v>0</v>
      </c>
      <c r="N114" s="36">
        <v>0</v>
      </c>
      <c r="O114" s="31">
        <v>0.20108695652173914</v>
      </c>
      <c r="P114" s="31">
        <v>0.20108695652173914</v>
      </c>
      <c r="Q114" s="36">
        <v>1</v>
      </c>
      <c r="R114" s="31">
        <v>4.6956521739130439</v>
      </c>
      <c r="S114" s="31">
        <v>0</v>
      </c>
      <c r="T114" s="36">
        <v>0</v>
      </c>
      <c r="U114" s="31">
        <v>7.0760869565217392</v>
      </c>
      <c r="V114" s="31">
        <v>0</v>
      </c>
      <c r="W114" s="36">
        <v>0</v>
      </c>
      <c r="X114" s="31">
        <v>0</v>
      </c>
      <c r="Y114" s="31">
        <v>0</v>
      </c>
      <c r="Z114" s="36" t="s">
        <v>1413</v>
      </c>
      <c r="AA114" s="31">
        <v>60.720108695652172</v>
      </c>
      <c r="AB114" s="31">
        <v>0.15217391304347827</v>
      </c>
      <c r="AC114" s="36">
        <v>2.5061535019019919E-3</v>
      </c>
      <c r="AD114" s="31">
        <v>0</v>
      </c>
      <c r="AE114" s="31">
        <v>0</v>
      </c>
      <c r="AF114" s="36" t="s">
        <v>1413</v>
      </c>
      <c r="AG114" s="31">
        <v>0</v>
      </c>
      <c r="AH114" s="31">
        <v>0</v>
      </c>
      <c r="AI114" s="36" t="s">
        <v>1413</v>
      </c>
      <c r="AJ114" t="s">
        <v>219</v>
      </c>
      <c r="AK114" s="37">
        <v>7</v>
      </c>
      <c r="AT114"/>
    </row>
    <row r="115" spans="1:46" x14ac:dyDescent="0.25">
      <c r="A115" t="s">
        <v>1231</v>
      </c>
      <c r="B115" t="s">
        <v>629</v>
      </c>
      <c r="C115" t="s">
        <v>1036</v>
      </c>
      <c r="D115" t="s">
        <v>1129</v>
      </c>
      <c r="E115" s="31">
        <v>43.141304347826086</v>
      </c>
      <c r="F115" s="31">
        <v>207.03597826086957</v>
      </c>
      <c r="G115" s="31">
        <v>60.402826086956509</v>
      </c>
      <c r="H115" s="36">
        <v>0.29175038364997463</v>
      </c>
      <c r="I115" s="31">
        <v>40.244565217391305</v>
      </c>
      <c r="J115" s="31">
        <v>0.70923913043478259</v>
      </c>
      <c r="K115" s="36">
        <v>1.7623227548953409E-2</v>
      </c>
      <c r="L115" s="31">
        <v>27.010869565217391</v>
      </c>
      <c r="M115" s="31">
        <v>0.70923913043478259</v>
      </c>
      <c r="N115" s="36">
        <v>2.6257545271629778E-2</v>
      </c>
      <c r="O115" s="31">
        <v>9.4076086956521738</v>
      </c>
      <c r="P115" s="31">
        <v>0</v>
      </c>
      <c r="Q115" s="36">
        <v>0</v>
      </c>
      <c r="R115" s="31">
        <v>3.8260869565217392</v>
      </c>
      <c r="S115" s="31">
        <v>0</v>
      </c>
      <c r="T115" s="36">
        <v>0</v>
      </c>
      <c r="U115" s="31">
        <v>30.491304347826084</v>
      </c>
      <c r="V115" s="31">
        <v>6.401630434782609</v>
      </c>
      <c r="W115" s="36">
        <v>0.20994937972337091</v>
      </c>
      <c r="X115" s="31">
        <v>0.41032608695652173</v>
      </c>
      <c r="Y115" s="31">
        <v>0.41032608695652173</v>
      </c>
      <c r="Z115" s="36">
        <v>1</v>
      </c>
      <c r="AA115" s="31">
        <v>125.78923913043481</v>
      </c>
      <c r="AB115" s="31">
        <v>52.881630434782593</v>
      </c>
      <c r="AC115" s="36">
        <v>0.42039868275177317</v>
      </c>
      <c r="AD115" s="31">
        <v>1.8967391304347827</v>
      </c>
      <c r="AE115" s="31">
        <v>0</v>
      </c>
      <c r="AF115" s="36">
        <v>0</v>
      </c>
      <c r="AG115" s="31">
        <v>8.2038043478260878</v>
      </c>
      <c r="AH115" s="31">
        <v>0</v>
      </c>
      <c r="AI115" s="36">
        <v>0</v>
      </c>
      <c r="AJ115" t="s">
        <v>201</v>
      </c>
      <c r="AK115" s="37">
        <v>7</v>
      </c>
      <c r="AT115"/>
    </row>
    <row r="116" spans="1:46" x14ac:dyDescent="0.25">
      <c r="A116" t="s">
        <v>1231</v>
      </c>
      <c r="B116" t="s">
        <v>529</v>
      </c>
      <c r="C116" t="s">
        <v>975</v>
      </c>
      <c r="D116" t="s">
        <v>1200</v>
      </c>
      <c r="E116" s="31">
        <v>35.608695652173914</v>
      </c>
      <c r="F116" s="31">
        <v>101.39836956521739</v>
      </c>
      <c r="G116" s="31">
        <v>20.800760869565217</v>
      </c>
      <c r="H116" s="36">
        <v>0.20513900725185316</v>
      </c>
      <c r="I116" s="31">
        <v>19.051847826086956</v>
      </c>
      <c r="J116" s="31">
        <v>3.5434782608695654</v>
      </c>
      <c r="K116" s="36">
        <v>0.18599131660172186</v>
      </c>
      <c r="L116" s="31">
        <v>12.40978260869565</v>
      </c>
      <c r="M116" s="31">
        <v>2.5788043478260869</v>
      </c>
      <c r="N116" s="36">
        <v>0.20780415170359992</v>
      </c>
      <c r="O116" s="31">
        <v>3.1556521739130434</v>
      </c>
      <c r="P116" s="31">
        <v>0</v>
      </c>
      <c r="Q116" s="36">
        <v>0</v>
      </c>
      <c r="R116" s="31">
        <v>3.4864130434782608</v>
      </c>
      <c r="S116" s="31">
        <v>0.96467391304347827</v>
      </c>
      <c r="T116" s="36">
        <v>0.27669524551831648</v>
      </c>
      <c r="U116" s="31">
        <v>22.393152173913045</v>
      </c>
      <c r="V116" s="31">
        <v>9.5054347826086953</v>
      </c>
      <c r="W116" s="36">
        <v>0.42447953324240228</v>
      </c>
      <c r="X116" s="31">
        <v>0</v>
      </c>
      <c r="Y116" s="31">
        <v>0</v>
      </c>
      <c r="Z116" s="36" t="s">
        <v>1413</v>
      </c>
      <c r="AA116" s="31">
        <v>53.94989130434783</v>
      </c>
      <c r="AB116" s="31">
        <v>7.7518478260869559</v>
      </c>
      <c r="AC116" s="36">
        <v>0.14368606940014786</v>
      </c>
      <c r="AD116" s="31">
        <v>0</v>
      </c>
      <c r="AE116" s="31">
        <v>0</v>
      </c>
      <c r="AF116" s="36" t="s">
        <v>1413</v>
      </c>
      <c r="AG116" s="31">
        <v>6.0034782608695645</v>
      </c>
      <c r="AH116" s="31">
        <v>0</v>
      </c>
      <c r="AI116" s="36">
        <v>0</v>
      </c>
      <c r="AJ116" t="s">
        <v>100</v>
      </c>
      <c r="AK116" s="37">
        <v>7</v>
      </c>
      <c r="AT116"/>
    </row>
    <row r="117" spans="1:46" x14ac:dyDescent="0.25">
      <c r="A117" t="s">
        <v>1231</v>
      </c>
      <c r="B117" t="s">
        <v>444</v>
      </c>
      <c r="C117" t="s">
        <v>915</v>
      </c>
      <c r="D117" t="s">
        <v>1178</v>
      </c>
      <c r="E117" s="31">
        <v>39.228260869565219</v>
      </c>
      <c r="F117" s="31">
        <v>127.65478260869568</v>
      </c>
      <c r="G117" s="31">
        <v>27.550108695652174</v>
      </c>
      <c r="H117" s="36">
        <v>0.21581728575029116</v>
      </c>
      <c r="I117" s="31">
        <v>30.821630434782605</v>
      </c>
      <c r="J117" s="31">
        <v>0.38641304347826083</v>
      </c>
      <c r="K117" s="36">
        <v>1.2537073413293177E-2</v>
      </c>
      <c r="L117" s="31">
        <v>23.991630434782603</v>
      </c>
      <c r="M117" s="31">
        <v>0.38641304347826083</v>
      </c>
      <c r="N117" s="36">
        <v>1.6106160209855794E-2</v>
      </c>
      <c r="O117" s="31">
        <v>3.9232608695652176</v>
      </c>
      <c r="P117" s="31">
        <v>0</v>
      </c>
      <c r="Q117" s="36">
        <v>0</v>
      </c>
      <c r="R117" s="31">
        <v>2.906739130434782</v>
      </c>
      <c r="S117" s="31">
        <v>0</v>
      </c>
      <c r="T117" s="36">
        <v>0</v>
      </c>
      <c r="U117" s="31">
        <v>17.507282608695657</v>
      </c>
      <c r="V117" s="31">
        <v>2.0592391304347828</v>
      </c>
      <c r="W117" s="36">
        <v>0.11762185922628469</v>
      </c>
      <c r="X117" s="31">
        <v>0</v>
      </c>
      <c r="Y117" s="31">
        <v>0</v>
      </c>
      <c r="Z117" s="36" t="s">
        <v>1413</v>
      </c>
      <c r="AA117" s="31">
        <v>67.000108695652202</v>
      </c>
      <c r="AB117" s="31">
        <v>23.863152173913043</v>
      </c>
      <c r="AC117" s="36">
        <v>0.35616587254076471</v>
      </c>
      <c r="AD117" s="31">
        <v>0</v>
      </c>
      <c r="AE117" s="31">
        <v>0</v>
      </c>
      <c r="AF117" s="36" t="s">
        <v>1413</v>
      </c>
      <c r="AG117" s="31">
        <v>12.325760869565221</v>
      </c>
      <c r="AH117" s="31">
        <v>1.2413043478260868</v>
      </c>
      <c r="AI117" s="36">
        <v>0.10070813160841993</v>
      </c>
      <c r="AJ117" t="s">
        <v>14</v>
      </c>
      <c r="AK117" s="37">
        <v>7</v>
      </c>
      <c r="AT117"/>
    </row>
    <row r="118" spans="1:46" x14ac:dyDescent="0.25">
      <c r="A118" t="s">
        <v>1231</v>
      </c>
      <c r="B118" t="s">
        <v>613</v>
      </c>
      <c r="C118" t="s">
        <v>1022</v>
      </c>
      <c r="D118" t="s">
        <v>1214</v>
      </c>
      <c r="E118" s="31">
        <v>39.728260869565219</v>
      </c>
      <c r="F118" s="31">
        <v>131.24999999999997</v>
      </c>
      <c r="G118" s="31">
        <v>11.834239130434783</v>
      </c>
      <c r="H118" s="36">
        <v>9.0165631469979315E-2</v>
      </c>
      <c r="I118" s="31">
        <v>27.75</v>
      </c>
      <c r="J118" s="31">
        <v>8.4239130434782608E-2</v>
      </c>
      <c r="K118" s="36">
        <v>3.035644339992166E-3</v>
      </c>
      <c r="L118" s="31">
        <v>19.263586956521738</v>
      </c>
      <c r="M118" s="31">
        <v>8.4239130434782608E-2</v>
      </c>
      <c r="N118" s="36">
        <v>4.3729722104669209E-3</v>
      </c>
      <c r="O118" s="31">
        <v>4.1657608695652177</v>
      </c>
      <c r="P118" s="31">
        <v>0</v>
      </c>
      <c r="Q118" s="36">
        <v>0</v>
      </c>
      <c r="R118" s="31">
        <v>4.3206521739130439</v>
      </c>
      <c r="S118" s="31">
        <v>0</v>
      </c>
      <c r="T118" s="36">
        <v>0</v>
      </c>
      <c r="U118" s="31">
        <v>24.836956521739129</v>
      </c>
      <c r="V118" s="31">
        <v>0</v>
      </c>
      <c r="W118" s="36">
        <v>0</v>
      </c>
      <c r="X118" s="31">
        <v>4.7989130434782608</v>
      </c>
      <c r="Y118" s="31">
        <v>0</v>
      </c>
      <c r="Z118" s="36">
        <v>0</v>
      </c>
      <c r="AA118" s="31">
        <v>71.855978260869563</v>
      </c>
      <c r="AB118" s="31">
        <v>11.75</v>
      </c>
      <c r="AC118" s="36">
        <v>0.1635215368906705</v>
      </c>
      <c r="AD118" s="31">
        <v>0</v>
      </c>
      <c r="AE118" s="31">
        <v>0</v>
      </c>
      <c r="AF118" s="36" t="s">
        <v>1413</v>
      </c>
      <c r="AG118" s="31">
        <v>2.0081521739130435</v>
      </c>
      <c r="AH118" s="31">
        <v>0</v>
      </c>
      <c r="AI118" s="36">
        <v>0</v>
      </c>
      <c r="AJ118" t="s">
        <v>185</v>
      </c>
      <c r="AK118" s="37">
        <v>7</v>
      </c>
      <c r="AT118"/>
    </row>
    <row r="119" spans="1:46" x14ac:dyDescent="0.25">
      <c r="A119" t="s">
        <v>1231</v>
      </c>
      <c r="B119" t="s">
        <v>696</v>
      </c>
      <c r="C119" t="s">
        <v>1073</v>
      </c>
      <c r="D119" t="s">
        <v>1209</v>
      </c>
      <c r="E119" s="31">
        <v>37.782608695652172</v>
      </c>
      <c r="F119" s="31">
        <v>106.22010869565219</v>
      </c>
      <c r="G119" s="31">
        <v>0.97826086956521741</v>
      </c>
      <c r="H119" s="36">
        <v>9.2097521041725281E-3</v>
      </c>
      <c r="I119" s="31">
        <v>27.752717391304348</v>
      </c>
      <c r="J119" s="31">
        <v>0.25</v>
      </c>
      <c r="K119" s="36">
        <v>9.0081268970919424E-3</v>
      </c>
      <c r="L119" s="31">
        <v>15.785326086956522</v>
      </c>
      <c r="M119" s="31">
        <v>0.25</v>
      </c>
      <c r="N119" s="36">
        <v>1.5837493544499915E-2</v>
      </c>
      <c r="O119" s="31">
        <v>6.4510869565217392</v>
      </c>
      <c r="P119" s="31">
        <v>0</v>
      </c>
      <c r="Q119" s="36">
        <v>0</v>
      </c>
      <c r="R119" s="31">
        <v>5.5163043478260869</v>
      </c>
      <c r="S119" s="31">
        <v>0</v>
      </c>
      <c r="T119" s="36">
        <v>0</v>
      </c>
      <c r="U119" s="31">
        <v>15.084239130434783</v>
      </c>
      <c r="V119" s="31">
        <v>0</v>
      </c>
      <c r="W119" s="36">
        <v>0</v>
      </c>
      <c r="X119" s="31">
        <v>0</v>
      </c>
      <c r="Y119" s="31">
        <v>0</v>
      </c>
      <c r="Z119" s="36" t="s">
        <v>1413</v>
      </c>
      <c r="AA119" s="31">
        <v>63.383152173913047</v>
      </c>
      <c r="AB119" s="31">
        <v>0.72826086956521741</v>
      </c>
      <c r="AC119" s="36">
        <v>1.1489817792068596E-2</v>
      </c>
      <c r="AD119" s="31">
        <v>0</v>
      </c>
      <c r="AE119" s="31">
        <v>0</v>
      </c>
      <c r="AF119" s="36" t="s">
        <v>1413</v>
      </c>
      <c r="AG119" s="31">
        <v>0</v>
      </c>
      <c r="AH119" s="31">
        <v>0</v>
      </c>
      <c r="AI119" s="36" t="s">
        <v>1413</v>
      </c>
      <c r="AJ119" t="s">
        <v>268</v>
      </c>
      <c r="AK119" s="37">
        <v>7</v>
      </c>
      <c r="AT119"/>
    </row>
    <row r="120" spans="1:46" x14ac:dyDescent="0.25">
      <c r="A120" t="s">
        <v>1231</v>
      </c>
      <c r="B120" t="s">
        <v>778</v>
      </c>
      <c r="C120" t="s">
        <v>911</v>
      </c>
      <c r="D120" t="s">
        <v>1176</v>
      </c>
      <c r="E120" s="31">
        <v>58.771739130434781</v>
      </c>
      <c r="F120" s="31">
        <v>223.09054347826086</v>
      </c>
      <c r="G120" s="31">
        <v>0</v>
      </c>
      <c r="H120" s="36">
        <v>0</v>
      </c>
      <c r="I120" s="31">
        <v>39.813043478260873</v>
      </c>
      <c r="J120" s="31">
        <v>0</v>
      </c>
      <c r="K120" s="36">
        <v>0</v>
      </c>
      <c r="L120" s="31">
        <v>23.900000000000002</v>
      </c>
      <c r="M120" s="31">
        <v>0</v>
      </c>
      <c r="N120" s="36">
        <v>0</v>
      </c>
      <c r="O120" s="31">
        <v>10.434782608695652</v>
      </c>
      <c r="P120" s="31">
        <v>0</v>
      </c>
      <c r="Q120" s="36">
        <v>0</v>
      </c>
      <c r="R120" s="31">
        <v>5.4782608695652177</v>
      </c>
      <c r="S120" s="31">
        <v>0</v>
      </c>
      <c r="T120" s="36">
        <v>0</v>
      </c>
      <c r="U120" s="31">
        <v>44.153804347826089</v>
      </c>
      <c r="V120" s="31">
        <v>0</v>
      </c>
      <c r="W120" s="36">
        <v>0</v>
      </c>
      <c r="X120" s="31">
        <v>0</v>
      </c>
      <c r="Y120" s="31">
        <v>0</v>
      </c>
      <c r="Z120" s="36" t="s">
        <v>1413</v>
      </c>
      <c r="AA120" s="31">
        <v>139.12369565217389</v>
      </c>
      <c r="AB120" s="31">
        <v>0</v>
      </c>
      <c r="AC120" s="36">
        <v>0</v>
      </c>
      <c r="AD120" s="31">
        <v>0</v>
      </c>
      <c r="AE120" s="31">
        <v>0</v>
      </c>
      <c r="AF120" s="36" t="s">
        <v>1413</v>
      </c>
      <c r="AG120" s="31">
        <v>0</v>
      </c>
      <c r="AH120" s="31">
        <v>0</v>
      </c>
      <c r="AI120" s="36" t="s">
        <v>1413</v>
      </c>
      <c r="AJ120" t="s">
        <v>352</v>
      </c>
      <c r="AK120" s="37">
        <v>7</v>
      </c>
      <c r="AT120"/>
    </row>
    <row r="121" spans="1:46" x14ac:dyDescent="0.25">
      <c r="A121" t="s">
        <v>1231</v>
      </c>
      <c r="B121" t="s">
        <v>726</v>
      </c>
      <c r="C121" t="s">
        <v>1085</v>
      </c>
      <c r="D121" t="s">
        <v>1144</v>
      </c>
      <c r="E121" s="31">
        <v>34.141304347826086</v>
      </c>
      <c r="F121" s="31">
        <v>111.98554347826085</v>
      </c>
      <c r="G121" s="31">
        <v>14.183913043478261</v>
      </c>
      <c r="H121" s="36">
        <v>0.1266584293197783</v>
      </c>
      <c r="I121" s="31">
        <v>26.375</v>
      </c>
      <c r="J121" s="31">
        <v>0.27717391304347827</v>
      </c>
      <c r="K121" s="36">
        <v>1.0508963527714816E-2</v>
      </c>
      <c r="L121" s="31">
        <v>23.054347826086957</v>
      </c>
      <c r="M121" s="31">
        <v>0</v>
      </c>
      <c r="N121" s="36">
        <v>0</v>
      </c>
      <c r="O121" s="31">
        <v>0.27717391304347827</v>
      </c>
      <c r="P121" s="31">
        <v>0.27717391304347827</v>
      </c>
      <c r="Q121" s="36">
        <v>1</v>
      </c>
      <c r="R121" s="31">
        <v>3.0434782608695654</v>
      </c>
      <c r="S121" s="31">
        <v>0</v>
      </c>
      <c r="T121" s="36">
        <v>0</v>
      </c>
      <c r="U121" s="31">
        <v>14.559782608695652</v>
      </c>
      <c r="V121" s="31">
        <v>6.7934782608695649E-2</v>
      </c>
      <c r="W121" s="36">
        <v>4.6659201194475548E-3</v>
      </c>
      <c r="X121" s="31">
        <v>0</v>
      </c>
      <c r="Y121" s="31">
        <v>0</v>
      </c>
      <c r="Z121" s="36" t="s">
        <v>1413</v>
      </c>
      <c r="AA121" s="31">
        <v>65.140434782608679</v>
      </c>
      <c r="AB121" s="31">
        <v>13.838804347826088</v>
      </c>
      <c r="AC121" s="36">
        <v>0.21244568590937313</v>
      </c>
      <c r="AD121" s="31">
        <v>0</v>
      </c>
      <c r="AE121" s="31">
        <v>0</v>
      </c>
      <c r="AF121" s="36" t="s">
        <v>1413</v>
      </c>
      <c r="AG121" s="31">
        <v>5.9103260869565215</v>
      </c>
      <c r="AH121" s="31">
        <v>0</v>
      </c>
      <c r="AI121" s="36">
        <v>0</v>
      </c>
      <c r="AJ121" t="s">
        <v>298</v>
      </c>
      <c r="AK121" s="37">
        <v>7</v>
      </c>
      <c r="AT121"/>
    </row>
    <row r="122" spans="1:46" x14ac:dyDescent="0.25">
      <c r="A122" t="s">
        <v>1231</v>
      </c>
      <c r="B122" t="s">
        <v>754</v>
      </c>
      <c r="C122" t="s">
        <v>964</v>
      </c>
      <c r="D122" t="s">
        <v>1140</v>
      </c>
      <c r="E122" s="31">
        <v>70.913043478260875</v>
      </c>
      <c r="F122" s="31">
        <v>251.74326086956523</v>
      </c>
      <c r="G122" s="31">
        <v>2.1385869565217392</v>
      </c>
      <c r="H122" s="36">
        <v>8.4951110474007774E-3</v>
      </c>
      <c r="I122" s="31">
        <v>68.217065217391323</v>
      </c>
      <c r="J122" s="31">
        <v>0</v>
      </c>
      <c r="K122" s="36">
        <v>0</v>
      </c>
      <c r="L122" s="31">
        <v>48.665434782608706</v>
      </c>
      <c r="M122" s="31">
        <v>0</v>
      </c>
      <c r="N122" s="36">
        <v>0</v>
      </c>
      <c r="O122" s="31">
        <v>14.597826086956522</v>
      </c>
      <c r="P122" s="31">
        <v>0</v>
      </c>
      <c r="Q122" s="36">
        <v>0</v>
      </c>
      <c r="R122" s="31">
        <v>4.9538043478260869</v>
      </c>
      <c r="S122" s="31">
        <v>0</v>
      </c>
      <c r="T122" s="36">
        <v>0</v>
      </c>
      <c r="U122" s="31">
        <v>27.155217391304358</v>
      </c>
      <c r="V122" s="31">
        <v>1.0163043478260869</v>
      </c>
      <c r="W122" s="36">
        <v>3.742574891525368E-2</v>
      </c>
      <c r="X122" s="31">
        <v>0</v>
      </c>
      <c r="Y122" s="31">
        <v>0</v>
      </c>
      <c r="Z122" s="36" t="s">
        <v>1413</v>
      </c>
      <c r="AA122" s="31">
        <v>137.26815217391302</v>
      </c>
      <c r="AB122" s="31">
        <v>1.1222826086956521</v>
      </c>
      <c r="AC122" s="36">
        <v>8.1758411614208E-3</v>
      </c>
      <c r="AD122" s="31">
        <v>0</v>
      </c>
      <c r="AE122" s="31">
        <v>0</v>
      </c>
      <c r="AF122" s="36" t="s">
        <v>1413</v>
      </c>
      <c r="AG122" s="31">
        <v>19.102826086956519</v>
      </c>
      <c r="AH122" s="31">
        <v>0</v>
      </c>
      <c r="AI122" s="36">
        <v>0</v>
      </c>
      <c r="AJ122" t="s">
        <v>328</v>
      </c>
      <c r="AK122" s="37">
        <v>7</v>
      </c>
      <c r="AT122"/>
    </row>
    <row r="123" spans="1:46" x14ac:dyDescent="0.25">
      <c r="A123" t="s">
        <v>1231</v>
      </c>
      <c r="B123" t="s">
        <v>660</v>
      </c>
      <c r="C123" t="s">
        <v>1056</v>
      </c>
      <c r="D123" t="s">
        <v>1195</v>
      </c>
      <c r="E123" s="31">
        <v>41.641304347826086</v>
      </c>
      <c r="F123" s="31">
        <v>131.60869565217394</v>
      </c>
      <c r="G123" s="31">
        <v>14.274456521739131</v>
      </c>
      <c r="H123" s="36">
        <v>0.10846134786917738</v>
      </c>
      <c r="I123" s="31">
        <v>24.4375</v>
      </c>
      <c r="J123" s="31">
        <v>0.54347826086956519</v>
      </c>
      <c r="K123" s="36">
        <v>2.2239519626376068E-2</v>
      </c>
      <c r="L123" s="31">
        <v>19.133152173913043</v>
      </c>
      <c r="M123" s="31">
        <v>0.54347826086956519</v>
      </c>
      <c r="N123" s="36">
        <v>2.8405056099985795E-2</v>
      </c>
      <c r="O123" s="31">
        <v>0</v>
      </c>
      <c r="P123" s="31">
        <v>0</v>
      </c>
      <c r="Q123" s="36" t="s">
        <v>1413</v>
      </c>
      <c r="R123" s="31">
        <v>5.3043478260869561</v>
      </c>
      <c r="S123" s="31">
        <v>0</v>
      </c>
      <c r="T123" s="36">
        <v>0</v>
      </c>
      <c r="U123" s="31">
        <v>20.894021739130434</v>
      </c>
      <c r="V123" s="31">
        <v>8.3288043478260878</v>
      </c>
      <c r="W123" s="36">
        <v>0.39862140720509825</v>
      </c>
      <c r="X123" s="31">
        <v>0</v>
      </c>
      <c r="Y123" s="31">
        <v>0</v>
      </c>
      <c r="Z123" s="36" t="s">
        <v>1413</v>
      </c>
      <c r="AA123" s="31">
        <v>86.277173913043484</v>
      </c>
      <c r="AB123" s="31">
        <v>5.4021739130434785</v>
      </c>
      <c r="AC123" s="36">
        <v>6.2614173228346462E-2</v>
      </c>
      <c r="AD123" s="31">
        <v>0</v>
      </c>
      <c r="AE123" s="31">
        <v>0</v>
      </c>
      <c r="AF123" s="36" t="s">
        <v>1413</v>
      </c>
      <c r="AG123" s="31">
        <v>0</v>
      </c>
      <c r="AH123" s="31">
        <v>0</v>
      </c>
      <c r="AI123" s="36" t="s">
        <v>1413</v>
      </c>
      <c r="AJ123" t="s">
        <v>232</v>
      </c>
      <c r="AK123" s="37">
        <v>7</v>
      </c>
      <c r="AT123"/>
    </row>
    <row r="124" spans="1:46" x14ac:dyDescent="0.25">
      <c r="A124" t="s">
        <v>1231</v>
      </c>
      <c r="B124" t="s">
        <v>674</v>
      </c>
      <c r="C124" t="s">
        <v>925</v>
      </c>
      <c r="D124" t="s">
        <v>1157</v>
      </c>
      <c r="E124" s="31">
        <v>36.815217391304351</v>
      </c>
      <c r="F124" s="31">
        <v>136.47239130434781</v>
      </c>
      <c r="G124" s="31">
        <v>23.497282608695656</v>
      </c>
      <c r="H124" s="36">
        <v>0.172176089127758</v>
      </c>
      <c r="I124" s="31">
        <v>28.798369565217392</v>
      </c>
      <c r="J124" s="31">
        <v>3.1168478260869565</v>
      </c>
      <c r="K124" s="36">
        <v>0.1082300100020759</v>
      </c>
      <c r="L124" s="31">
        <v>24.631956521739131</v>
      </c>
      <c r="M124" s="31">
        <v>3.1168478260869565</v>
      </c>
      <c r="N124" s="36">
        <v>0.12653675412816506</v>
      </c>
      <c r="O124" s="31">
        <v>0</v>
      </c>
      <c r="P124" s="31">
        <v>0</v>
      </c>
      <c r="Q124" s="36" t="s">
        <v>1413</v>
      </c>
      <c r="R124" s="31">
        <v>4.1664130434782605</v>
      </c>
      <c r="S124" s="31">
        <v>0</v>
      </c>
      <c r="T124" s="36">
        <v>0</v>
      </c>
      <c r="U124" s="31">
        <v>23.210869565217386</v>
      </c>
      <c r="V124" s="31">
        <v>0.67663043478260865</v>
      </c>
      <c r="W124" s="36">
        <v>2.9151447035684185E-2</v>
      </c>
      <c r="X124" s="31">
        <v>0</v>
      </c>
      <c r="Y124" s="31">
        <v>0</v>
      </c>
      <c r="Z124" s="36" t="s">
        <v>1413</v>
      </c>
      <c r="AA124" s="31">
        <v>74.186956521739134</v>
      </c>
      <c r="AB124" s="31">
        <v>18.296195652173914</v>
      </c>
      <c r="AC124" s="36">
        <v>0.24662280958799743</v>
      </c>
      <c r="AD124" s="31">
        <v>7.3763043478260881</v>
      </c>
      <c r="AE124" s="31">
        <v>0</v>
      </c>
      <c r="AF124" s="36">
        <v>0</v>
      </c>
      <c r="AG124" s="31">
        <v>2.8998913043478258</v>
      </c>
      <c r="AH124" s="31">
        <v>1.4076086956521738</v>
      </c>
      <c r="AI124" s="36">
        <v>0.48540050226770121</v>
      </c>
      <c r="AJ124" t="s">
        <v>246</v>
      </c>
      <c r="AK124" s="37">
        <v>7</v>
      </c>
      <c r="AT124"/>
    </row>
    <row r="125" spans="1:46" x14ac:dyDescent="0.25">
      <c r="A125" t="s">
        <v>1231</v>
      </c>
      <c r="B125" t="s">
        <v>553</v>
      </c>
      <c r="C125" t="s">
        <v>985</v>
      </c>
      <c r="D125" t="s">
        <v>1185</v>
      </c>
      <c r="E125" s="31">
        <v>35.489130434782609</v>
      </c>
      <c r="F125" s="31">
        <v>127.74532608695654</v>
      </c>
      <c r="G125" s="31">
        <v>16.162826086956528</v>
      </c>
      <c r="H125" s="36">
        <v>0.12652381564202556</v>
      </c>
      <c r="I125" s="31">
        <v>29.60141304347826</v>
      </c>
      <c r="J125" s="31">
        <v>0</v>
      </c>
      <c r="K125" s="36">
        <v>0</v>
      </c>
      <c r="L125" s="31">
        <v>15.272065217391305</v>
      </c>
      <c r="M125" s="31">
        <v>0</v>
      </c>
      <c r="N125" s="36">
        <v>0</v>
      </c>
      <c r="O125" s="31">
        <v>8.4271739130434788</v>
      </c>
      <c r="P125" s="31">
        <v>0</v>
      </c>
      <c r="Q125" s="36">
        <v>0</v>
      </c>
      <c r="R125" s="31">
        <v>5.9021739130434785</v>
      </c>
      <c r="S125" s="31">
        <v>0</v>
      </c>
      <c r="T125" s="36">
        <v>0</v>
      </c>
      <c r="U125" s="31">
        <v>3.8152173913043477</v>
      </c>
      <c r="V125" s="31">
        <v>3.8152173913043477</v>
      </c>
      <c r="W125" s="36">
        <v>1</v>
      </c>
      <c r="X125" s="31">
        <v>10.287173913043478</v>
      </c>
      <c r="Y125" s="31">
        <v>0</v>
      </c>
      <c r="Z125" s="36">
        <v>0</v>
      </c>
      <c r="AA125" s="31">
        <v>72.783586956521759</v>
      </c>
      <c r="AB125" s="31">
        <v>12.347608695652179</v>
      </c>
      <c r="AC125" s="36">
        <v>0.16964825741589495</v>
      </c>
      <c r="AD125" s="31">
        <v>0</v>
      </c>
      <c r="AE125" s="31">
        <v>0</v>
      </c>
      <c r="AF125" s="36" t="s">
        <v>1413</v>
      </c>
      <c r="AG125" s="31">
        <v>11.257934782608693</v>
      </c>
      <c r="AH125" s="31">
        <v>0</v>
      </c>
      <c r="AI125" s="36">
        <v>0</v>
      </c>
      <c r="AJ125" t="s">
        <v>124</v>
      </c>
      <c r="AK125" s="37">
        <v>7</v>
      </c>
      <c r="AT125"/>
    </row>
    <row r="126" spans="1:46" x14ac:dyDescent="0.25">
      <c r="A126" t="s">
        <v>1231</v>
      </c>
      <c r="B126" t="s">
        <v>545</v>
      </c>
      <c r="C126" t="s">
        <v>907</v>
      </c>
      <c r="D126" t="s">
        <v>1148</v>
      </c>
      <c r="E126" s="31">
        <v>59.967391304347828</v>
      </c>
      <c r="F126" s="31">
        <v>206.45891304347825</v>
      </c>
      <c r="G126" s="31">
        <v>0.125</v>
      </c>
      <c r="H126" s="36">
        <v>6.0544734134910518E-4</v>
      </c>
      <c r="I126" s="31">
        <v>32.665978260869565</v>
      </c>
      <c r="J126" s="31">
        <v>0</v>
      </c>
      <c r="K126" s="36">
        <v>0</v>
      </c>
      <c r="L126" s="31">
        <v>24.231195652173916</v>
      </c>
      <c r="M126" s="31">
        <v>0</v>
      </c>
      <c r="N126" s="36">
        <v>0</v>
      </c>
      <c r="O126" s="31">
        <v>4.6956521739130439</v>
      </c>
      <c r="P126" s="31">
        <v>0</v>
      </c>
      <c r="Q126" s="36">
        <v>0</v>
      </c>
      <c r="R126" s="31">
        <v>3.7391304347826089</v>
      </c>
      <c r="S126" s="31">
        <v>0</v>
      </c>
      <c r="T126" s="36">
        <v>0</v>
      </c>
      <c r="U126" s="31">
        <v>26.65304347826088</v>
      </c>
      <c r="V126" s="31">
        <v>0.125</v>
      </c>
      <c r="W126" s="36">
        <v>4.6898959250921647E-3</v>
      </c>
      <c r="X126" s="31">
        <v>2.4130434782608696</v>
      </c>
      <c r="Y126" s="31">
        <v>0</v>
      </c>
      <c r="Z126" s="36">
        <v>0</v>
      </c>
      <c r="AA126" s="31">
        <v>112.58043478260865</v>
      </c>
      <c r="AB126" s="31">
        <v>0</v>
      </c>
      <c r="AC126" s="36">
        <v>0</v>
      </c>
      <c r="AD126" s="31">
        <v>5.757391304347828</v>
      </c>
      <c r="AE126" s="31">
        <v>0</v>
      </c>
      <c r="AF126" s="36">
        <v>0</v>
      </c>
      <c r="AG126" s="31">
        <v>26.389021739130445</v>
      </c>
      <c r="AH126" s="31">
        <v>0</v>
      </c>
      <c r="AI126" s="36">
        <v>0</v>
      </c>
      <c r="AJ126" t="s">
        <v>116</v>
      </c>
      <c r="AK126" s="37">
        <v>7</v>
      </c>
      <c r="AT126"/>
    </row>
    <row r="127" spans="1:46" x14ac:dyDescent="0.25">
      <c r="A127" t="s">
        <v>1231</v>
      </c>
      <c r="B127" t="s">
        <v>579</v>
      </c>
      <c r="C127" t="s">
        <v>998</v>
      </c>
      <c r="D127" t="s">
        <v>1191</v>
      </c>
      <c r="E127" s="31">
        <v>35.065217391304351</v>
      </c>
      <c r="F127" s="31">
        <v>110.23858695652171</v>
      </c>
      <c r="G127" s="31">
        <v>6.8314130434782605</v>
      </c>
      <c r="H127" s="36">
        <v>6.1969345145657405E-2</v>
      </c>
      <c r="I127" s="31">
        <v>20.959891304347828</v>
      </c>
      <c r="J127" s="31">
        <v>0.89249999999999996</v>
      </c>
      <c r="K127" s="36">
        <v>4.2581327691087009E-2</v>
      </c>
      <c r="L127" s="31">
        <v>18.313152173913046</v>
      </c>
      <c r="M127" s="31">
        <v>0.89249999999999996</v>
      </c>
      <c r="N127" s="36">
        <v>4.8735465720170221E-2</v>
      </c>
      <c r="O127" s="31">
        <v>0</v>
      </c>
      <c r="P127" s="31">
        <v>0</v>
      </c>
      <c r="Q127" s="36" t="s">
        <v>1413</v>
      </c>
      <c r="R127" s="31">
        <v>2.6467391304347827</v>
      </c>
      <c r="S127" s="31">
        <v>0</v>
      </c>
      <c r="T127" s="36">
        <v>0</v>
      </c>
      <c r="U127" s="31">
        <v>10.262173913043478</v>
      </c>
      <c r="V127" s="31">
        <v>4.4130434782608692</v>
      </c>
      <c r="W127" s="36">
        <v>0.43003008092191669</v>
      </c>
      <c r="X127" s="31">
        <v>0</v>
      </c>
      <c r="Y127" s="31">
        <v>0</v>
      </c>
      <c r="Z127" s="36" t="s">
        <v>1413</v>
      </c>
      <c r="AA127" s="31">
        <v>64.210869565217365</v>
      </c>
      <c r="AB127" s="31">
        <v>1.5258695652173913</v>
      </c>
      <c r="AC127" s="36">
        <v>2.3763415377323367E-2</v>
      </c>
      <c r="AD127" s="31">
        <v>0.78402173913043471</v>
      </c>
      <c r="AE127" s="31">
        <v>0</v>
      </c>
      <c r="AF127" s="36">
        <v>0</v>
      </c>
      <c r="AG127" s="31">
        <v>14.021630434782612</v>
      </c>
      <c r="AH127" s="31">
        <v>0</v>
      </c>
      <c r="AI127" s="36">
        <v>0</v>
      </c>
      <c r="AJ127" t="s">
        <v>151</v>
      </c>
      <c r="AK127" s="37">
        <v>7</v>
      </c>
      <c r="AT127"/>
    </row>
    <row r="128" spans="1:46" x14ac:dyDescent="0.25">
      <c r="A128" t="s">
        <v>1231</v>
      </c>
      <c r="B128" t="s">
        <v>450</v>
      </c>
      <c r="C128" t="s">
        <v>919</v>
      </c>
      <c r="D128" t="s">
        <v>1179</v>
      </c>
      <c r="E128" s="31">
        <v>54.086956521739133</v>
      </c>
      <c r="F128" s="31">
        <v>166.80304347826089</v>
      </c>
      <c r="G128" s="31">
        <v>8.6621739130434783</v>
      </c>
      <c r="H128" s="36">
        <v>5.1930550740654814E-2</v>
      </c>
      <c r="I128" s="31">
        <v>34.569347826086961</v>
      </c>
      <c r="J128" s="31">
        <v>5.6875</v>
      </c>
      <c r="K128" s="36">
        <v>0.16452436501298584</v>
      </c>
      <c r="L128" s="31">
        <v>15.797608695652178</v>
      </c>
      <c r="M128" s="31">
        <v>5.6875</v>
      </c>
      <c r="N128" s="36">
        <v>0.36002284330319662</v>
      </c>
      <c r="O128" s="31">
        <v>13.032608695652174</v>
      </c>
      <c r="P128" s="31">
        <v>0</v>
      </c>
      <c r="Q128" s="36">
        <v>0</v>
      </c>
      <c r="R128" s="31">
        <v>5.7391304347826084</v>
      </c>
      <c r="S128" s="31">
        <v>0</v>
      </c>
      <c r="T128" s="36">
        <v>0</v>
      </c>
      <c r="U128" s="31">
        <v>23.460543478260867</v>
      </c>
      <c r="V128" s="31">
        <v>0</v>
      </c>
      <c r="W128" s="36">
        <v>0</v>
      </c>
      <c r="X128" s="31">
        <v>0</v>
      </c>
      <c r="Y128" s="31">
        <v>0</v>
      </c>
      <c r="Z128" s="36" t="s">
        <v>1413</v>
      </c>
      <c r="AA128" s="31">
        <v>78.30978260869567</v>
      </c>
      <c r="AB128" s="31">
        <v>2.9746739130434778</v>
      </c>
      <c r="AC128" s="36">
        <v>3.7985980984107139E-2</v>
      </c>
      <c r="AD128" s="31">
        <v>0</v>
      </c>
      <c r="AE128" s="31">
        <v>0</v>
      </c>
      <c r="AF128" s="36" t="s">
        <v>1413</v>
      </c>
      <c r="AG128" s="31">
        <v>30.463369565217391</v>
      </c>
      <c r="AH128" s="31">
        <v>0</v>
      </c>
      <c r="AI128" s="36">
        <v>0</v>
      </c>
      <c r="AJ128" t="s">
        <v>20</v>
      </c>
      <c r="AK128" s="37">
        <v>7</v>
      </c>
      <c r="AT128"/>
    </row>
    <row r="129" spans="1:46" x14ac:dyDescent="0.25">
      <c r="A129" t="s">
        <v>1231</v>
      </c>
      <c r="B129" t="s">
        <v>840</v>
      </c>
      <c r="C129" t="s">
        <v>1024</v>
      </c>
      <c r="D129" t="s">
        <v>1123</v>
      </c>
      <c r="E129" s="31">
        <v>31.869565217391305</v>
      </c>
      <c r="F129" s="31">
        <v>134.58673913043478</v>
      </c>
      <c r="G129" s="31">
        <v>0</v>
      </c>
      <c r="H129" s="36">
        <v>0</v>
      </c>
      <c r="I129" s="31">
        <v>22.147282608695654</v>
      </c>
      <c r="J129" s="31">
        <v>0</v>
      </c>
      <c r="K129" s="36">
        <v>0</v>
      </c>
      <c r="L129" s="31">
        <v>19.364673913043479</v>
      </c>
      <c r="M129" s="31">
        <v>0</v>
      </c>
      <c r="N129" s="36">
        <v>0</v>
      </c>
      <c r="O129" s="31">
        <v>0</v>
      </c>
      <c r="P129" s="31">
        <v>0</v>
      </c>
      <c r="Q129" s="36" t="s">
        <v>1413</v>
      </c>
      <c r="R129" s="31">
        <v>2.7826086956521738</v>
      </c>
      <c r="S129" s="31">
        <v>0</v>
      </c>
      <c r="T129" s="36">
        <v>0</v>
      </c>
      <c r="U129" s="31">
        <v>25.129891304347829</v>
      </c>
      <c r="V129" s="31">
        <v>0</v>
      </c>
      <c r="W129" s="36">
        <v>0</v>
      </c>
      <c r="X129" s="31">
        <v>0</v>
      </c>
      <c r="Y129" s="31">
        <v>0</v>
      </c>
      <c r="Z129" s="36" t="s">
        <v>1413</v>
      </c>
      <c r="AA129" s="31">
        <v>87.309565217391295</v>
      </c>
      <c r="AB129" s="31">
        <v>0</v>
      </c>
      <c r="AC129" s="36">
        <v>0</v>
      </c>
      <c r="AD129" s="31">
        <v>0</v>
      </c>
      <c r="AE129" s="31">
        <v>0</v>
      </c>
      <c r="AF129" s="36" t="s">
        <v>1413</v>
      </c>
      <c r="AG129" s="31">
        <v>0</v>
      </c>
      <c r="AH129" s="31">
        <v>0</v>
      </c>
      <c r="AI129" s="36" t="s">
        <v>1413</v>
      </c>
      <c r="AJ129" t="s">
        <v>414</v>
      </c>
      <c r="AK129" s="37">
        <v>7</v>
      </c>
      <c r="AT129"/>
    </row>
    <row r="130" spans="1:46" x14ac:dyDescent="0.25">
      <c r="A130" t="s">
        <v>1231</v>
      </c>
      <c r="B130" t="s">
        <v>560</v>
      </c>
      <c r="C130" t="s">
        <v>919</v>
      </c>
      <c r="D130" t="s">
        <v>1179</v>
      </c>
      <c r="E130" s="31">
        <v>90.25</v>
      </c>
      <c r="F130" s="31">
        <v>456.70869565217384</v>
      </c>
      <c r="G130" s="31">
        <v>0</v>
      </c>
      <c r="H130" s="36">
        <v>0</v>
      </c>
      <c r="I130" s="31">
        <v>109.24282608695648</v>
      </c>
      <c r="J130" s="31">
        <v>0</v>
      </c>
      <c r="K130" s="36">
        <v>0</v>
      </c>
      <c r="L130" s="31">
        <v>80.396847826086926</v>
      </c>
      <c r="M130" s="31">
        <v>0</v>
      </c>
      <c r="N130" s="36">
        <v>0</v>
      </c>
      <c r="O130" s="31">
        <v>24.063369565217386</v>
      </c>
      <c r="P130" s="31">
        <v>0</v>
      </c>
      <c r="Q130" s="36">
        <v>0</v>
      </c>
      <c r="R130" s="31">
        <v>4.7826086956521738</v>
      </c>
      <c r="S130" s="31">
        <v>0</v>
      </c>
      <c r="T130" s="36">
        <v>0</v>
      </c>
      <c r="U130" s="31">
        <v>61.531304347826087</v>
      </c>
      <c r="V130" s="31">
        <v>0</v>
      </c>
      <c r="W130" s="36">
        <v>0</v>
      </c>
      <c r="X130" s="31">
        <v>16.60141304347826</v>
      </c>
      <c r="Y130" s="31">
        <v>0</v>
      </c>
      <c r="Z130" s="36">
        <v>0</v>
      </c>
      <c r="AA130" s="31">
        <v>260.33032608695646</v>
      </c>
      <c r="AB130" s="31">
        <v>0</v>
      </c>
      <c r="AC130" s="36">
        <v>0</v>
      </c>
      <c r="AD130" s="31">
        <v>9.0028260869565209</v>
      </c>
      <c r="AE130" s="31">
        <v>0</v>
      </c>
      <c r="AF130" s="36">
        <v>0</v>
      </c>
      <c r="AG130" s="31">
        <v>0</v>
      </c>
      <c r="AH130" s="31">
        <v>0</v>
      </c>
      <c r="AI130" s="36" t="s">
        <v>1413</v>
      </c>
      <c r="AJ130" t="s">
        <v>131</v>
      </c>
      <c r="AK130" s="37">
        <v>7</v>
      </c>
      <c r="AT130"/>
    </row>
    <row r="131" spans="1:46" x14ac:dyDescent="0.25">
      <c r="A131" t="s">
        <v>1231</v>
      </c>
      <c r="B131" t="s">
        <v>509</v>
      </c>
      <c r="C131" t="s">
        <v>958</v>
      </c>
      <c r="D131" t="s">
        <v>1195</v>
      </c>
      <c r="E131" s="31">
        <v>37.956521739130437</v>
      </c>
      <c r="F131" s="31">
        <v>152.37826086956522</v>
      </c>
      <c r="G131" s="31">
        <v>11.56304347826087</v>
      </c>
      <c r="H131" s="36">
        <v>7.5883813165178185E-2</v>
      </c>
      <c r="I131" s="31">
        <v>25.716847826086955</v>
      </c>
      <c r="J131" s="31">
        <v>1.8201086956521737</v>
      </c>
      <c r="K131" s="36">
        <v>7.07749529787189E-2</v>
      </c>
      <c r="L131" s="31">
        <v>16.907065217391306</v>
      </c>
      <c r="M131" s="31">
        <v>1.8201086956521737</v>
      </c>
      <c r="N131" s="36">
        <v>0.10765373364621168</v>
      </c>
      <c r="O131" s="31">
        <v>4.2826086956521738</v>
      </c>
      <c r="P131" s="31">
        <v>0</v>
      </c>
      <c r="Q131" s="36">
        <v>0</v>
      </c>
      <c r="R131" s="31">
        <v>4.5271739130434785</v>
      </c>
      <c r="S131" s="31">
        <v>0</v>
      </c>
      <c r="T131" s="36">
        <v>0</v>
      </c>
      <c r="U131" s="31">
        <v>23.689239130434782</v>
      </c>
      <c r="V131" s="31">
        <v>2.6104347826086958</v>
      </c>
      <c r="W131" s="36">
        <v>0.11019496102156089</v>
      </c>
      <c r="X131" s="31">
        <v>0</v>
      </c>
      <c r="Y131" s="31">
        <v>0</v>
      </c>
      <c r="Z131" s="36" t="s">
        <v>1413</v>
      </c>
      <c r="AA131" s="31">
        <v>87.771086956521742</v>
      </c>
      <c r="AB131" s="31">
        <v>7.1325000000000003</v>
      </c>
      <c r="AC131" s="36">
        <v>8.1262523312866722E-2</v>
      </c>
      <c r="AD131" s="31">
        <v>0</v>
      </c>
      <c r="AE131" s="31">
        <v>0</v>
      </c>
      <c r="AF131" s="36" t="s">
        <v>1413</v>
      </c>
      <c r="AG131" s="31">
        <v>15.201086956521738</v>
      </c>
      <c r="AH131" s="31">
        <v>0</v>
      </c>
      <c r="AI131" s="36">
        <v>0</v>
      </c>
      <c r="AJ131" t="s">
        <v>80</v>
      </c>
      <c r="AK131" s="37">
        <v>7</v>
      </c>
      <c r="AT131"/>
    </row>
    <row r="132" spans="1:46" x14ac:dyDescent="0.25">
      <c r="A132" t="s">
        <v>1231</v>
      </c>
      <c r="B132" t="s">
        <v>438</v>
      </c>
      <c r="C132" t="s">
        <v>891</v>
      </c>
      <c r="D132" t="s">
        <v>1174</v>
      </c>
      <c r="E132" s="31">
        <v>55.554347826086953</v>
      </c>
      <c r="F132" s="31">
        <v>257.71086956521742</v>
      </c>
      <c r="G132" s="31">
        <v>0</v>
      </c>
      <c r="H132" s="36">
        <v>0</v>
      </c>
      <c r="I132" s="31">
        <v>39.931304347826092</v>
      </c>
      <c r="J132" s="31">
        <v>0</v>
      </c>
      <c r="K132" s="36">
        <v>0</v>
      </c>
      <c r="L132" s="31">
        <v>39.931304347826092</v>
      </c>
      <c r="M132" s="31">
        <v>0</v>
      </c>
      <c r="N132" s="36">
        <v>0</v>
      </c>
      <c r="O132" s="31">
        <v>0</v>
      </c>
      <c r="P132" s="31">
        <v>0</v>
      </c>
      <c r="Q132" s="36" t="s">
        <v>1413</v>
      </c>
      <c r="R132" s="31">
        <v>0</v>
      </c>
      <c r="S132" s="31">
        <v>0</v>
      </c>
      <c r="T132" s="36" t="s">
        <v>1413</v>
      </c>
      <c r="U132" s="31">
        <v>49.398260869565227</v>
      </c>
      <c r="V132" s="31">
        <v>0</v>
      </c>
      <c r="W132" s="36">
        <v>0</v>
      </c>
      <c r="X132" s="31">
        <v>0</v>
      </c>
      <c r="Y132" s="31">
        <v>0</v>
      </c>
      <c r="Z132" s="36" t="s">
        <v>1413</v>
      </c>
      <c r="AA132" s="31">
        <v>152.87684782608696</v>
      </c>
      <c r="AB132" s="31">
        <v>0</v>
      </c>
      <c r="AC132" s="36">
        <v>0</v>
      </c>
      <c r="AD132" s="31">
        <v>15.504456521739121</v>
      </c>
      <c r="AE132" s="31">
        <v>0</v>
      </c>
      <c r="AF132" s="36">
        <v>0</v>
      </c>
      <c r="AG132" s="31">
        <v>0</v>
      </c>
      <c r="AH132" s="31">
        <v>0</v>
      </c>
      <c r="AI132" s="36" t="s">
        <v>1413</v>
      </c>
      <c r="AJ132" t="s">
        <v>8</v>
      </c>
      <c r="AK132" s="37">
        <v>7</v>
      </c>
      <c r="AT132"/>
    </row>
    <row r="133" spans="1:46" x14ac:dyDescent="0.25">
      <c r="A133" t="s">
        <v>1231</v>
      </c>
      <c r="B133" t="s">
        <v>753</v>
      </c>
      <c r="C133" t="s">
        <v>1094</v>
      </c>
      <c r="D133" t="s">
        <v>1181</v>
      </c>
      <c r="E133" s="31">
        <v>37.869565217391305</v>
      </c>
      <c r="F133" s="31">
        <v>123.47902173913047</v>
      </c>
      <c r="G133" s="31">
        <v>22.720108695652172</v>
      </c>
      <c r="H133" s="36">
        <v>0.18399974648043535</v>
      </c>
      <c r="I133" s="31">
        <v>18.64804347826087</v>
      </c>
      <c r="J133" s="31">
        <v>1.826086956521739</v>
      </c>
      <c r="K133" s="36">
        <v>9.7923782655832861E-2</v>
      </c>
      <c r="L133" s="31">
        <v>7.1644565217391305</v>
      </c>
      <c r="M133" s="31">
        <v>1.826086956521739</v>
      </c>
      <c r="N133" s="36">
        <v>0.25488143461836055</v>
      </c>
      <c r="O133" s="31">
        <v>5.3096739130434774</v>
      </c>
      <c r="P133" s="31">
        <v>0</v>
      </c>
      <c r="Q133" s="36">
        <v>0</v>
      </c>
      <c r="R133" s="31">
        <v>6.1739130434782608</v>
      </c>
      <c r="S133" s="31">
        <v>0</v>
      </c>
      <c r="T133" s="36">
        <v>0</v>
      </c>
      <c r="U133" s="31">
        <v>30.478152173913053</v>
      </c>
      <c r="V133" s="31">
        <v>10.383152173913043</v>
      </c>
      <c r="W133" s="36">
        <v>0.3406752520515407</v>
      </c>
      <c r="X133" s="31">
        <v>0</v>
      </c>
      <c r="Y133" s="31">
        <v>0</v>
      </c>
      <c r="Z133" s="36" t="s">
        <v>1413</v>
      </c>
      <c r="AA133" s="31">
        <v>67.064021739130467</v>
      </c>
      <c r="AB133" s="31">
        <v>10.510869565217391</v>
      </c>
      <c r="AC133" s="36">
        <v>0.15672888819735839</v>
      </c>
      <c r="AD133" s="31">
        <v>0</v>
      </c>
      <c r="AE133" s="31">
        <v>0</v>
      </c>
      <c r="AF133" s="36" t="s">
        <v>1413</v>
      </c>
      <c r="AG133" s="31">
        <v>7.2888043478260878</v>
      </c>
      <c r="AH133" s="31">
        <v>0</v>
      </c>
      <c r="AI133" s="36">
        <v>0</v>
      </c>
      <c r="AJ133" t="s">
        <v>327</v>
      </c>
      <c r="AK133" s="37">
        <v>7</v>
      </c>
      <c r="AT133"/>
    </row>
    <row r="134" spans="1:46" x14ac:dyDescent="0.25">
      <c r="A134" t="s">
        <v>1231</v>
      </c>
      <c r="B134" t="s">
        <v>463</v>
      </c>
      <c r="C134" t="s">
        <v>907</v>
      </c>
      <c r="D134" t="s">
        <v>1148</v>
      </c>
      <c r="E134" s="31">
        <v>55.184782608695649</v>
      </c>
      <c r="F134" s="31">
        <v>116.31478260869568</v>
      </c>
      <c r="G134" s="31">
        <v>35.54304347826087</v>
      </c>
      <c r="H134" s="36">
        <v>0.30557632212437008</v>
      </c>
      <c r="I134" s="31">
        <v>19.931521739130432</v>
      </c>
      <c r="J134" s="31">
        <v>2.6713043478260872</v>
      </c>
      <c r="K134" s="36">
        <v>0.13402410427005512</v>
      </c>
      <c r="L134" s="31">
        <v>19.931521739130432</v>
      </c>
      <c r="M134" s="31">
        <v>2.6713043478260872</v>
      </c>
      <c r="N134" s="36">
        <v>0.13402410427005512</v>
      </c>
      <c r="O134" s="31">
        <v>0</v>
      </c>
      <c r="P134" s="31">
        <v>0</v>
      </c>
      <c r="Q134" s="36" t="s">
        <v>1413</v>
      </c>
      <c r="R134" s="31">
        <v>0</v>
      </c>
      <c r="S134" s="31">
        <v>0</v>
      </c>
      <c r="T134" s="36" t="s">
        <v>1413</v>
      </c>
      <c r="U134" s="31">
        <v>13.372173913043479</v>
      </c>
      <c r="V134" s="31">
        <v>5.7842391304347824</v>
      </c>
      <c r="W134" s="36">
        <v>0.43255787488620101</v>
      </c>
      <c r="X134" s="31">
        <v>0</v>
      </c>
      <c r="Y134" s="31">
        <v>0</v>
      </c>
      <c r="Z134" s="36" t="s">
        <v>1413</v>
      </c>
      <c r="AA134" s="31">
        <v>75.597826086956545</v>
      </c>
      <c r="AB134" s="31">
        <v>19.674239130434781</v>
      </c>
      <c r="AC134" s="36">
        <v>0.26024874191229319</v>
      </c>
      <c r="AD134" s="31">
        <v>0</v>
      </c>
      <c r="AE134" s="31">
        <v>0</v>
      </c>
      <c r="AF134" s="36" t="s">
        <v>1413</v>
      </c>
      <c r="AG134" s="31">
        <v>7.4132608695652173</v>
      </c>
      <c r="AH134" s="31">
        <v>7.4132608695652173</v>
      </c>
      <c r="AI134" s="36">
        <v>1</v>
      </c>
      <c r="AJ134" t="s">
        <v>33</v>
      </c>
      <c r="AK134" s="37">
        <v>7</v>
      </c>
      <c r="AT134"/>
    </row>
    <row r="135" spans="1:46" x14ac:dyDescent="0.25">
      <c r="A135" t="s">
        <v>1231</v>
      </c>
      <c r="B135" t="s">
        <v>752</v>
      </c>
      <c r="C135" t="s">
        <v>862</v>
      </c>
      <c r="D135" t="s">
        <v>1204</v>
      </c>
      <c r="E135" s="31">
        <v>60.076086956521742</v>
      </c>
      <c r="F135" s="31">
        <v>243.59967391304346</v>
      </c>
      <c r="G135" s="31">
        <v>35.58608695652174</v>
      </c>
      <c r="H135" s="36">
        <v>0.14608429635757528</v>
      </c>
      <c r="I135" s="31">
        <v>46.622282608695656</v>
      </c>
      <c r="J135" s="31">
        <v>0.13043478260869565</v>
      </c>
      <c r="K135" s="36">
        <v>2.7976919041790521E-3</v>
      </c>
      <c r="L135" s="31">
        <v>29.744565217391305</v>
      </c>
      <c r="M135" s="31">
        <v>0.13043478260869565</v>
      </c>
      <c r="N135" s="36">
        <v>4.3851635300566419E-3</v>
      </c>
      <c r="O135" s="31">
        <v>13.035326086956522</v>
      </c>
      <c r="P135" s="31">
        <v>0</v>
      </c>
      <c r="Q135" s="36">
        <v>0</v>
      </c>
      <c r="R135" s="31">
        <v>3.8423913043478262</v>
      </c>
      <c r="S135" s="31">
        <v>0</v>
      </c>
      <c r="T135" s="36">
        <v>0</v>
      </c>
      <c r="U135" s="31">
        <v>34.951521739130442</v>
      </c>
      <c r="V135" s="31">
        <v>8.0330434782608648</v>
      </c>
      <c r="W135" s="36">
        <v>0.22983386927234598</v>
      </c>
      <c r="X135" s="31">
        <v>0</v>
      </c>
      <c r="Y135" s="31">
        <v>0</v>
      </c>
      <c r="Z135" s="36" t="s">
        <v>1413</v>
      </c>
      <c r="AA135" s="31">
        <v>119.91717391304347</v>
      </c>
      <c r="AB135" s="31">
        <v>27.422608695652176</v>
      </c>
      <c r="AC135" s="36">
        <v>0.2286795777520354</v>
      </c>
      <c r="AD135" s="31">
        <v>0</v>
      </c>
      <c r="AE135" s="31">
        <v>0</v>
      </c>
      <c r="AF135" s="36" t="s">
        <v>1413</v>
      </c>
      <c r="AG135" s="31">
        <v>42.108695652173914</v>
      </c>
      <c r="AH135" s="31">
        <v>0</v>
      </c>
      <c r="AI135" s="36">
        <v>0</v>
      </c>
      <c r="AJ135" t="s">
        <v>326</v>
      </c>
      <c r="AK135" s="37">
        <v>7</v>
      </c>
      <c r="AT135"/>
    </row>
    <row r="136" spans="1:46" x14ac:dyDescent="0.25">
      <c r="A136" t="s">
        <v>1231</v>
      </c>
      <c r="B136" t="s">
        <v>530</v>
      </c>
      <c r="C136" t="s">
        <v>903</v>
      </c>
      <c r="D136" t="s">
        <v>1193</v>
      </c>
      <c r="E136" s="31">
        <v>29.695652173913043</v>
      </c>
      <c r="F136" s="31">
        <v>125.08945652173915</v>
      </c>
      <c r="G136" s="31">
        <v>0.46706521739130435</v>
      </c>
      <c r="H136" s="36">
        <v>3.7338496015460235E-3</v>
      </c>
      <c r="I136" s="31">
        <v>29.876956521739139</v>
      </c>
      <c r="J136" s="31">
        <v>0.46706521739130435</v>
      </c>
      <c r="K136" s="36">
        <v>1.5632958365469966E-2</v>
      </c>
      <c r="L136" s="31">
        <v>19.322934782608701</v>
      </c>
      <c r="M136" s="31">
        <v>0</v>
      </c>
      <c r="N136" s="36">
        <v>0</v>
      </c>
      <c r="O136" s="31">
        <v>5.3366304347826086</v>
      </c>
      <c r="P136" s="31">
        <v>0.46706521739130435</v>
      </c>
      <c r="Q136" s="36">
        <v>8.7520622441289692E-2</v>
      </c>
      <c r="R136" s="31">
        <v>5.2173913043478262</v>
      </c>
      <c r="S136" s="31">
        <v>0</v>
      </c>
      <c r="T136" s="36">
        <v>0</v>
      </c>
      <c r="U136" s="31">
        <v>17.464021739130434</v>
      </c>
      <c r="V136" s="31">
        <v>0</v>
      </c>
      <c r="W136" s="36">
        <v>0</v>
      </c>
      <c r="X136" s="31">
        <v>4.9565217391304346</v>
      </c>
      <c r="Y136" s="31">
        <v>0</v>
      </c>
      <c r="Z136" s="36">
        <v>0</v>
      </c>
      <c r="AA136" s="31">
        <v>65.28945652173914</v>
      </c>
      <c r="AB136" s="31">
        <v>0</v>
      </c>
      <c r="AC136" s="36">
        <v>0</v>
      </c>
      <c r="AD136" s="31">
        <v>0</v>
      </c>
      <c r="AE136" s="31">
        <v>0</v>
      </c>
      <c r="AF136" s="36" t="s">
        <v>1413</v>
      </c>
      <c r="AG136" s="31">
        <v>7.5024999999999986</v>
      </c>
      <c r="AH136" s="31">
        <v>0</v>
      </c>
      <c r="AI136" s="36">
        <v>0</v>
      </c>
      <c r="AJ136" t="s">
        <v>101</v>
      </c>
      <c r="AK136" s="37">
        <v>7</v>
      </c>
      <c r="AT136"/>
    </row>
    <row r="137" spans="1:46" x14ac:dyDescent="0.25">
      <c r="A137" t="s">
        <v>1231</v>
      </c>
      <c r="B137" t="s">
        <v>724</v>
      </c>
      <c r="C137" t="s">
        <v>921</v>
      </c>
      <c r="D137" t="s">
        <v>1181</v>
      </c>
      <c r="E137" s="31">
        <v>32.347826086956523</v>
      </c>
      <c r="F137" s="31">
        <v>104.54032608695651</v>
      </c>
      <c r="G137" s="31">
        <v>0</v>
      </c>
      <c r="H137" s="36">
        <v>0</v>
      </c>
      <c r="I137" s="31">
        <v>23.145108695652176</v>
      </c>
      <c r="J137" s="31">
        <v>0</v>
      </c>
      <c r="K137" s="36">
        <v>0</v>
      </c>
      <c r="L137" s="31">
        <v>18.884239130434786</v>
      </c>
      <c r="M137" s="31">
        <v>0</v>
      </c>
      <c r="N137" s="36">
        <v>0</v>
      </c>
      <c r="O137" s="31">
        <v>0</v>
      </c>
      <c r="P137" s="31">
        <v>0</v>
      </c>
      <c r="Q137" s="36" t="s">
        <v>1413</v>
      </c>
      <c r="R137" s="31">
        <v>4.2608695652173916</v>
      </c>
      <c r="S137" s="31">
        <v>0</v>
      </c>
      <c r="T137" s="36">
        <v>0</v>
      </c>
      <c r="U137" s="31">
        <v>23.99282608695653</v>
      </c>
      <c r="V137" s="31">
        <v>0</v>
      </c>
      <c r="W137" s="36">
        <v>0</v>
      </c>
      <c r="X137" s="31">
        <v>2.1532608695652171</v>
      </c>
      <c r="Y137" s="31">
        <v>0</v>
      </c>
      <c r="Z137" s="36">
        <v>0</v>
      </c>
      <c r="AA137" s="31">
        <v>46.672391304347812</v>
      </c>
      <c r="AB137" s="31">
        <v>0</v>
      </c>
      <c r="AC137" s="36">
        <v>0</v>
      </c>
      <c r="AD137" s="31">
        <v>7.7751086956521718</v>
      </c>
      <c r="AE137" s="31">
        <v>0</v>
      </c>
      <c r="AF137" s="36">
        <v>0</v>
      </c>
      <c r="AG137" s="31">
        <v>0.80163043478260865</v>
      </c>
      <c r="AH137" s="31">
        <v>0</v>
      </c>
      <c r="AI137" s="36">
        <v>0</v>
      </c>
      <c r="AJ137" t="s">
        <v>296</v>
      </c>
      <c r="AK137" s="37">
        <v>7</v>
      </c>
      <c r="AT137"/>
    </row>
    <row r="138" spans="1:46" x14ac:dyDescent="0.25">
      <c r="A138" t="s">
        <v>1231</v>
      </c>
      <c r="B138" t="s">
        <v>733</v>
      </c>
      <c r="C138" t="s">
        <v>875</v>
      </c>
      <c r="D138" t="s">
        <v>1171</v>
      </c>
      <c r="E138" s="31">
        <v>101.75</v>
      </c>
      <c r="F138" s="31">
        <v>389.63739130434777</v>
      </c>
      <c r="G138" s="31">
        <v>2.2826086956521738</v>
      </c>
      <c r="H138" s="36">
        <v>5.8582896472305357E-3</v>
      </c>
      <c r="I138" s="31">
        <v>80.195652173913047</v>
      </c>
      <c r="J138" s="31">
        <v>0</v>
      </c>
      <c r="K138" s="36">
        <v>0</v>
      </c>
      <c r="L138" s="31">
        <v>46.608695652173914</v>
      </c>
      <c r="M138" s="31">
        <v>0</v>
      </c>
      <c r="N138" s="36">
        <v>0</v>
      </c>
      <c r="O138" s="31">
        <v>28.630434782608695</v>
      </c>
      <c r="P138" s="31">
        <v>0</v>
      </c>
      <c r="Q138" s="36">
        <v>0</v>
      </c>
      <c r="R138" s="31">
        <v>4.9565217391304346</v>
      </c>
      <c r="S138" s="31">
        <v>0</v>
      </c>
      <c r="T138" s="36">
        <v>0</v>
      </c>
      <c r="U138" s="31">
        <v>56.394021739130437</v>
      </c>
      <c r="V138" s="31">
        <v>0</v>
      </c>
      <c r="W138" s="36">
        <v>0</v>
      </c>
      <c r="X138" s="31">
        <v>5.7934782608695654</v>
      </c>
      <c r="Y138" s="31">
        <v>0</v>
      </c>
      <c r="Z138" s="36">
        <v>0</v>
      </c>
      <c r="AA138" s="31">
        <v>221.92543478260865</v>
      </c>
      <c r="AB138" s="31">
        <v>2.2826086956521738</v>
      </c>
      <c r="AC138" s="36">
        <v>1.0285475830601154E-2</v>
      </c>
      <c r="AD138" s="31">
        <v>0</v>
      </c>
      <c r="AE138" s="31">
        <v>0</v>
      </c>
      <c r="AF138" s="36" t="s">
        <v>1413</v>
      </c>
      <c r="AG138" s="31">
        <v>25.328804347826086</v>
      </c>
      <c r="AH138" s="31">
        <v>0</v>
      </c>
      <c r="AI138" s="36">
        <v>0</v>
      </c>
      <c r="AJ138" t="s">
        <v>307</v>
      </c>
      <c r="AK138" s="37">
        <v>7</v>
      </c>
      <c r="AT138"/>
    </row>
    <row r="139" spans="1:46" x14ac:dyDescent="0.25">
      <c r="A139" t="s">
        <v>1231</v>
      </c>
      <c r="B139" t="s">
        <v>476</v>
      </c>
      <c r="C139" t="s">
        <v>935</v>
      </c>
      <c r="D139" t="s">
        <v>1186</v>
      </c>
      <c r="E139" s="31">
        <v>66.75</v>
      </c>
      <c r="F139" s="31">
        <v>205.42086956521746</v>
      </c>
      <c r="G139" s="31">
        <v>0</v>
      </c>
      <c r="H139" s="36">
        <v>0</v>
      </c>
      <c r="I139" s="31">
        <v>45.812391304347848</v>
      </c>
      <c r="J139" s="31">
        <v>0</v>
      </c>
      <c r="K139" s="36">
        <v>0</v>
      </c>
      <c r="L139" s="31">
        <v>40.073260869565239</v>
      </c>
      <c r="M139" s="31">
        <v>0</v>
      </c>
      <c r="N139" s="36">
        <v>0</v>
      </c>
      <c r="O139" s="31">
        <v>0</v>
      </c>
      <c r="P139" s="31">
        <v>0</v>
      </c>
      <c r="Q139" s="36" t="s">
        <v>1413</v>
      </c>
      <c r="R139" s="31">
        <v>5.7391304347826084</v>
      </c>
      <c r="S139" s="31">
        <v>0</v>
      </c>
      <c r="T139" s="36">
        <v>0</v>
      </c>
      <c r="U139" s="31">
        <v>25.445543478260877</v>
      </c>
      <c r="V139" s="31">
        <v>0</v>
      </c>
      <c r="W139" s="36">
        <v>0</v>
      </c>
      <c r="X139" s="31">
        <v>0</v>
      </c>
      <c r="Y139" s="31">
        <v>0</v>
      </c>
      <c r="Z139" s="36" t="s">
        <v>1413</v>
      </c>
      <c r="AA139" s="31">
        <v>117.38532608695655</v>
      </c>
      <c r="AB139" s="31">
        <v>0</v>
      </c>
      <c r="AC139" s="36">
        <v>0</v>
      </c>
      <c r="AD139" s="31">
        <v>0</v>
      </c>
      <c r="AE139" s="31">
        <v>0</v>
      </c>
      <c r="AF139" s="36" t="s">
        <v>1413</v>
      </c>
      <c r="AG139" s="31">
        <v>16.77760869565218</v>
      </c>
      <c r="AH139" s="31">
        <v>0</v>
      </c>
      <c r="AI139" s="36">
        <v>0</v>
      </c>
      <c r="AJ139" t="s">
        <v>46</v>
      </c>
      <c r="AK139" s="37">
        <v>7</v>
      </c>
      <c r="AT139"/>
    </row>
    <row r="140" spans="1:46" x14ac:dyDescent="0.25">
      <c r="A140" t="s">
        <v>1231</v>
      </c>
      <c r="B140" t="s">
        <v>457</v>
      </c>
      <c r="C140" t="s">
        <v>887</v>
      </c>
      <c r="D140" t="s">
        <v>1149</v>
      </c>
      <c r="E140" s="31">
        <v>105.03260869565217</v>
      </c>
      <c r="F140" s="31">
        <v>345.338804347826</v>
      </c>
      <c r="G140" s="31">
        <v>31.915978260869565</v>
      </c>
      <c r="H140" s="36">
        <v>9.24193222975421E-2</v>
      </c>
      <c r="I140" s="31">
        <v>78.486521739130424</v>
      </c>
      <c r="J140" s="31">
        <v>2.5518478260869566</v>
      </c>
      <c r="K140" s="36">
        <v>3.2513198056714258E-2</v>
      </c>
      <c r="L140" s="31">
        <v>56.277065217391282</v>
      </c>
      <c r="M140" s="31">
        <v>2.5518478260869566</v>
      </c>
      <c r="N140" s="36">
        <v>4.5344365706162661E-2</v>
      </c>
      <c r="O140" s="31">
        <v>16.99206521739131</v>
      </c>
      <c r="P140" s="31">
        <v>0</v>
      </c>
      <c r="Q140" s="36">
        <v>0</v>
      </c>
      <c r="R140" s="31">
        <v>5.2173913043478262</v>
      </c>
      <c r="S140" s="31">
        <v>0</v>
      </c>
      <c r="T140" s="36">
        <v>0</v>
      </c>
      <c r="U140" s="31">
        <v>50.12913043478261</v>
      </c>
      <c r="V140" s="31">
        <v>5.9402173913043477</v>
      </c>
      <c r="W140" s="36">
        <v>0.11849831305237776</v>
      </c>
      <c r="X140" s="31">
        <v>0</v>
      </c>
      <c r="Y140" s="31">
        <v>0</v>
      </c>
      <c r="Z140" s="36" t="s">
        <v>1413</v>
      </c>
      <c r="AA140" s="31">
        <v>198.80065217391297</v>
      </c>
      <c r="AB140" s="31">
        <v>23.423913043478262</v>
      </c>
      <c r="AC140" s="36">
        <v>0.11782613782869671</v>
      </c>
      <c r="AD140" s="31">
        <v>0</v>
      </c>
      <c r="AE140" s="31">
        <v>0</v>
      </c>
      <c r="AF140" s="36" t="s">
        <v>1413</v>
      </c>
      <c r="AG140" s="31">
        <v>17.922499999999996</v>
      </c>
      <c r="AH140" s="31">
        <v>0</v>
      </c>
      <c r="AI140" s="36">
        <v>0</v>
      </c>
      <c r="AJ140" t="s">
        <v>27</v>
      </c>
      <c r="AK140" s="37">
        <v>7</v>
      </c>
      <c r="AT140"/>
    </row>
    <row r="141" spans="1:46" x14ac:dyDescent="0.25">
      <c r="A141" t="s">
        <v>1231</v>
      </c>
      <c r="B141" t="s">
        <v>478</v>
      </c>
      <c r="C141" t="s">
        <v>936</v>
      </c>
      <c r="D141" t="s">
        <v>1187</v>
      </c>
      <c r="E141" s="31">
        <v>46.228260869565219</v>
      </c>
      <c r="F141" s="31">
        <v>167.51163043478257</v>
      </c>
      <c r="G141" s="31">
        <v>0</v>
      </c>
      <c r="H141" s="36">
        <v>0</v>
      </c>
      <c r="I141" s="31">
        <v>38.725652173913033</v>
      </c>
      <c r="J141" s="31">
        <v>0</v>
      </c>
      <c r="K141" s="36">
        <v>0</v>
      </c>
      <c r="L141" s="31">
        <v>32.828913043478252</v>
      </c>
      <c r="M141" s="31">
        <v>0</v>
      </c>
      <c r="N141" s="36">
        <v>0</v>
      </c>
      <c r="O141" s="31">
        <v>0.15760869565217392</v>
      </c>
      <c r="P141" s="31">
        <v>0</v>
      </c>
      <c r="Q141" s="36">
        <v>0</v>
      </c>
      <c r="R141" s="31">
        <v>5.7391304347826084</v>
      </c>
      <c r="S141" s="31">
        <v>0</v>
      </c>
      <c r="T141" s="36">
        <v>0</v>
      </c>
      <c r="U141" s="31">
        <v>21.430869565217396</v>
      </c>
      <c r="V141" s="31">
        <v>0</v>
      </c>
      <c r="W141" s="36">
        <v>0</v>
      </c>
      <c r="X141" s="31">
        <v>0</v>
      </c>
      <c r="Y141" s="31">
        <v>0</v>
      </c>
      <c r="Z141" s="36" t="s">
        <v>1413</v>
      </c>
      <c r="AA141" s="31">
        <v>65.88836956521736</v>
      </c>
      <c r="AB141" s="31">
        <v>0</v>
      </c>
      <c r="AC141" s="36">
        <v>0</v>
      </c>
      <c r="AD141" s="31">
        <v>0</v>
      </c>
      <c r="AE141" s="31">
        <v>0</v>
      </c>
      <c r="AF141" s="36" t="s">
        <v>1413</v>
      </c>
      <c r="AG141" s="31">
        <v>41.466739130434789</v>
      </c>
      <c r="AH141" s="31">
        <v>0</v>
      </c>
      <c r="AI141" s="36">
        <v>0</v>
      </c>
      <c r="AJ141" t="s">
        <v>48</v>
      </c>
      <c r="AK141" s="37">
        <v>7</v>
      </c>
      <c r="AT141"/>
    </row>
    <row r="142" spans="1:46" x14ac:dyDescent="0.25">
      <c r="A142" t="s">
        <v>1231</v>
      </c>
      <c r="B142" t="s">
        <v>514</v>
      </c>
      <c r="C142" t="s">
        <v>963</v>
      </c>
      <c r="D142" t="s">
        <v>1196</v>
      </c>
      <c r="E142" s="31">
        <v>29.75</v>
      </c>
      <c r="F142" s="31">
        <v>101.89413043478258</v>
      </c>
      <c r="G142" s="31">
        <v>7.5695652173913039</v>
      </c>
      <c r="H142" s="36">
        <v>7.4288530508008113E-2</v>
      </c>
      <c r="I142" s="31">
        <v>32.482391304347836</v>
      </c>
      <c r="J142" s="31">
        <v>0.98445652173913034</v>
      </c>
      <c r="K142" s="36">
        <v>3.0307390626359419E-2</v>
      </c>
      <c r="L142" s="31">
        <v>28.71532608695653</v>
      </c>
      <c r="M142" s="31">
        <v>0</v>
      </c>
      <c r="N142" s="36">
        <v>0</v>
      </c>
      <c r="O142" s="31">
        <v>0</v>
      </c>
      <c r="P142" s="31">
        <v>0</v>
      </c>
      <c r="Q142" s="36" t="s">
        <v>1413</v>
      </c>
      <c r="R142" s="31">
        <v>3.7670652173913042</v>
      </c>
      <c r="S142" s="31">
        <v>0.98445652173913034</v>
      </c>
      <c r="T142" s="36">
        <v>0.26133248694347461</v>
      </c>
      <c r="U142" s="31">
        <v>14.286739130434778</v>
      </c>
      <c r="V142" s="31">
        <v>0</v>
      </c>
      <c r="W142" s="36">
        <v>0</v>
      </c>
      <c r="X142" s="31">
        <v>0</v>
      </c>
      <c r="Y142" s="31">
        <v>0</v>
      </c>
      <c r="Z142" s="36" t="s">
        <v>1413</v>
      </c>
      <c r="AA142" s="31">
        <v>54.032391304347804</v>
      </c>
      <c r="AB142" s="31">
        <v>6.5851086956521732</v>
      </c>
      <c r="AC142" s="36">
        <v>0.1218733529404665</v>
      </c>
      <c r="AD142" s="31">
        <v>0</v>
      </c>
      <c r="AE142" s="31">
        <v>0</v>
      </c>
      <c r="AF142" s="36" t="s">
        <v>1413</v>
      </c>
      <c r="AG142" s="31">
        <v>1.0926086956521739</v>
      </c>
      <c r="AH142" s="31">
        <v>0</v>
      </c>
      <c r="AI142" s="36">
        <v>0</v>
      </c>
      <c r="AJ142" t="s">
        <v>85</v>
      </c>
      <c r="AK142" s="37">
        <v>7</v>
      </c>
      <c r="AT142"/>
    </row>
    <row r="143" spans="1:46" x14ac:dyDescent="0.25">
      <c r="A143" t="s">
        <v>1231</v>
      </c>
      <c r="B143" t="s">
        <v>493</v>
      </c>
      <c r="C143" t="s">
        <v>949</v>
      </c>
      <c r="D143" t="s">
        <v>1166</v>
      </c>
      <c r="E143" s="31">
        <v>33.228260869565219</v>
      </c>
      <c r="F143" s="31">
        <v>105.32423913043482</v>
      </c>
      <c r="G143" s="31">
        <v>0.40217391304347827</v>
      </c>
      <c r="H143" s="36">
        <v>3.8184364431574124E-3</v>
      </c>
      <c r="I143" s="31">
        <v>20.286304347826089</v>
      </c>
      <c r="J143" s="31">
        <v>0</v>
      </c>
      <c r="K143" s="36">
        <v>0</v>
      </c>
      <c r="L143" s="31">
        <v>10.470652173913047</v>
      </c>
      <c r="M143" s="31">
        <v>0</v>
      </c>
      <c r="N143" s="36">
        <v>0</v>
      </c>
      <c r="O143" s="31">
        <v>4.4243478260869562</v>
      </c>
      <c r="P143" s="31">
        <v>0</v>
      </c>
      <c r="Q143" s="36">
        <v>0</v>
      </c>
      <c r="R143" s="31">
        <v>5.3913043478260869</v>
      </c>
      <c r="S143" s="31">
        <v>0</v>
      </c>
      <c r="T143" s="36">
        <v>0</v>
      </c>
      <c r="U143" s="31">
        <v>17.849021739130428</v>
      </c>
      <c r="V143" s="31">
        <v>0</v>
      </c>
      <c r="W143" s="36">
        <v>0</v>
      </c>
      <c r="X143" s="31">
        <v>0</v>
      </c>
      <c r="Y143" s="31">
        <v>0</v>
      </c>
      <c r="Z143" s="36" t="s">
        <v>1413</v>
      </c>
      <c r="AA143" s="31">
        <v>60.501630434782648</v>
      </c>
      <c r="AB143" s="31">
        <v>0.40217391304347827</v>
      </c>
      <c r="AC143" s="36">
        <v>6.6473235539825509E-3</v>
      </c>
      <c r="AD143" s="31">
        <v>0</v>
      </c>
      <c r="AE143" s="31">
        <v>0</v>
      </c>
      <c r="AF143" s="36" t="s">
        <v>1413</v>
      </c>
      <c r="AG143" s="31">
        <v>6.6872826086956501</v>
      </c>
      <c r="AH143" s="31">
        <v>0</v>
      </c>
      <c r="AI143" s="36">
        <v>0</v>
      </c>
      <c r="AJ143" t="s">
        <v>64</v>
      </c>
      <c r="AK143" s="37">
        <v>7</v>
      </c>
      <c r="AT143"/>
    </row>
    <row r="144" spans="1:46" x14ac:dyDescent="0.25">
      <c r="A144" t="s">
        <v>1231</v>
      </c>
      <c r="B144" t="s">
        <v>521</v>
      </c>
      <c r="C144" t="s">
        <v>969</v>
      </c>
      <c r="D144" t="s">
        <v>1185</v>
      </c>
      <c r="E144" s="31">
        <v>32.097826086956523</v>
      </c>
      <c r="F144" s="31">
        <v>95.931304347826114</v>
      </c>
      <c r="G144" s="31">
        <v>8.7639130434782615</v>
      </c>
      <c r="H144" s="36">
        <v>9.13561334650701E-2</v>
      </c>
      <c r="I144" s="31">
        <v>32.723586956521743</v>
      </c>
      <c r="J144" s="31">
        <v>5.5597826086956523</v>
      </c>
      <c r="K144" s="36">
        <v>0.16990138080164219</v>
      </c>
      <c r="L144" s="31">
        <v>21.061413043478264</v>
      </c>
      <c r="M144" s="31">
        <v>0</v>
      </c>
      <c r="N144" s="36">
        <v>0</v>
      </c>
      <c r="O144" s="31">
        <v>6.1023913043478215</v>
      </c>
      <c r="P144" s="31">
        <v>0</v>
      </c>
      <c r="Q144" s="36">
        <v>0</v>
      </c>
      <c r="R144" s="31">
        <v>5.5597826086956523</v>
      </c>
      <c r="S144" s="31">
        <v>5.5597826086956523</v>
      </c>
      <c r="T144" s="36">
        <v>1</v>
      </c>
      <c r="U144" s="31">
        <v>9.3303260869565232</v>
      </c>
      <c r="V144" s="31">
        <v>0</v>
      </c>
      <c r="W144" s="36">
        <v>0</v>
      </c>
      <c r="X144" s="31">
        <v>0.90684782608695647</v>
      </c>
      <c r="Y144" s="31">
        <v>0.90684782608695647</v>
      </c>
      <c r="Z144" s="36">
        <v>1</v>
      </c>
      <c r="AA144" s="31">
        <v>52.71250000000002</v>
      </c>
      <c r="AB144" s="31">
        <v>2.2972826086956522</v>
      </c>
      <c r="AC144" s="36">
        <v>4.3581363219267748E-2</v>
      </c>
      <c r="AD144" s="31">
        <v>0</v>
      </c>
      <c r="AE144" s="31">
        <v>0</v>
      </c>
      <c r="AF144" s="36" t="s">
        <v>1413</v>
      </c>
      <c r="AG144" s="31">
        <v>0.2580434782608696</v>
      </c>
      <c r="AH144" s="31">
        <v>0</v>
      </c>
      <c r="AI144" s="36">
        <v>0</v>
      </c>
      <c r="AJ144" t="s">
        <v>92</v>
      </c>
      <c r="AK144" s="37">
        <v>7</v>
      </c>
      <c r="AT144"/>
    </row>
    <row r="145" spans="1:46" x14ac:dyDescent="0.25">
      <c r="A145" t="s">
        <v>1231</v>
      </c>
      <c r="B145" t="s">
        <v>488</v>
      </c>
      <c r="C145" t="s">
        <v>945</v>
      </c>
      <c r="D145" t="s">
        <v>1189</v>
      </c>
      <c r="E145" s="31">
        <v>49.184782608695649</v>
      </c>
      <c r="F145" s="31">
        <v>167.2414130434783</v>
      </c>
      <c r="G145" s="31">
        <v>3.5593478260869573</v>
      </c>
      <c r="H145" s="36">
        <v>2.1282694048761847E-2</v>
      </c>
      <c r="I145" s="31">
        <v>31.510760869565217</v>
      </c>
      <c r="J145" s="31">
        <v>3.5593478260869573</v>
      </c>
      <c r="K145" s="36">
        <v>0.1129565814300843</v>
      </c>
      <c r="L145" s="31">
        <v>14.113369565217392</v>
      </c>
      <c r="M145" s="31">
        <v>0</v>
      </c>
      <c r="N145" s="36">
        <v>0</v>
      </c>
      <c r="O145" s="31">
        <v>12.35391304347826</v>
      </c>
      <c r="P145" s="31">
        <v>3.3854347826086966</v>
      </c>
      <c r="Q145" s="36">
        <v>0.2740374463292744</v>
      </c>
      <c r="R145" s="31">
        <v>5.0434782608695654</v>
      </c>
      <c r="S145" s="31">
        <v>0.17391304347826086</v>
      </c>
      <c r="T145" s="36">
        <v>3.4482758620689655E-2</v>
      </c>
      <c r="U145" s="31">
        <v>37.960760869565235</v>
      </c>
      <c r="V145" s="31">
        <v>0</v>
      </c>
      <c r="W145" s="36">
        <v>0</v>
      </c>
      <c r="X145" s="31">
        <v>0</v>
      </c>
      <c r="Y145" s="31">
        <v>0</v>
      </c>
      <c r="Z145" s="36" t="s">
        <v>1413</v>
      </c>
      <c r="AA145" s="31">
        <v>93.046739130434801</v>
      </c>
      <c r="AB145" s="31">
        <v>0</v>
      </c>
      <c r="AC145" s="36">
        <v>0</v>
      </c>
      <c r="AD145" s="31">
        <v>0</v>
      </c>
      <c r="AE145" s="31">
        <v>0</v>
      </c>
      <c r="AF145" s="36" t="s">
        <v>1413</v>
      </c>
      <c r="AG145" s="31">
        <v>4.7231521739130429</v>
      </c>
      <c r="AH145" s="31">
        <v>0</v>
      </c>
      <c r="AI145" s="36">
        <v>0</v>
      </c>
      <c r="AJ145" t="s">
        <v>59</v>
      </c>
      <c r="AK145" s="37">
        <v>7</v>
      </c>
      <c r="AT145"/>
    </row>
    <row r="146" spans="1:46" x14ac:dyDescent="0.25">
      <c r="A146" t="s">
        <v>1231</v>
      </c>
      <c r="B146" t="s">
        <v>472</v>
      </c>
      <c r="C146" t="s">
        <v>923</v>
      </c>
      <c r="D146" t="s">
        <v>1159</v>
      </c>
      <c r="E146" s="31">
        <v>83.728260869565219</v>
      </c>
      <c r="F146" s="31">
        <v>261.45858695652174</v>
      </c>
      <c r="G146" s="31">
        <v>0</v>
      </c>
      <c r="H146" s="36">
        <v>0</v>
      </c>
      <c r="I146" s="31">
        <v>44.95597826086955</v>
      </c>
      <c r="J146" s="31">
        <v>0</v>
      </c>
      <c r="K146" s="36">
        <v>0</v>
      </c>
      <c r="L146" s="31">
        <v>32.510543478260857</v>
      </c>
      <c r="M146" s="31">
        <v>0</v>
      </c>
      <c r="N146" s="36">
        <v>0</v>
      </c>
      <c r="O146" s="31">
        <v>6.7063043478260855</v>
      </c>
      <c r="P146" s="31">
        <v>0</v>
      </c>
      <c r="Q146" s="36">
        <v>0</v>
      </c>
      <c r="R146" s="31">
        <v>5.7391304347826084</v>
      </c>
      <c r="S146" s="31">
        <v>0</v>
      </c>
      <c r="T146" s="36">
        <v>0</v>
      </c>
      <c r="U146" s="31">
        <v>57.599565217391316</v>
      </c>
      <c r="V146" s="31">
        <v>0</v>
      </c>
      <c r="W146" s="36">
        <v>0</v>
      </c>
      <c r="X146" s="31">
        <v>0</v>
      </c>
      <c r="Y146" s="31">
        <v>0</v>
      </c>
      <c r="Z146" s="36" t="s">
        <v>1413</v>
      </c>
      <c r="AA146" s="31">
        <v>152.12880434782608</v>
      </c>
      <c r="AB146" s="31">
        <v>0</v>
      </c>
      <c r="AC146" s="36">
        <v>0</v>
      </c>
      <c r="AD146" s="31">
        <v>0</v>
      </c>
      <c r="AE146" s="31">
        <v>0</v>
      </c>
      <c r="AF146" s="36" t="s">
        <v>1413</v>
      </c>
      <c r="AG146" s="31">
        <v>6.7742391304347827</v>
      </c>
      <c r="AH146" s="31">
        <v>0</v>
      </c>
      <c r="AI146" s="36">
        <v>0</v>
      </c>
      <c r="AJ146" t="s">
        <v>42</v>
      </c>
      <c r="AK146" s="37">
        <v>7</v>
      </c>
      <c r="AT146"/>
    </row>
    <row r="147" spans="1:46" x14ac:dyDescent="0.25">
      <c r="A147" t="s">
        <v>1231</v>
      </c>
      <c r="B147" t="s">
        <v>486</v>
      </c>
      <c r="C147" t="s">
        <v>943</v>
      </c>
      <c r="D147" t="s">
        <v>1188</v>
      </c>
      <c r="E147" s="31">
        <v>53.021739130434781</v>
      </c>
      <c r="F147" s="31">
        <v>181.33152173913044</v>
      </c>
      <c r="G147" s="31">
        <v>0.47717391304347823</v>
      </c>
      <c r="H147" s="36">
        <v>2.6315000749288172E-3</v>
      </c>
      <c r="I147" s="31">
        <v>48.333478260869562</v>
      </c>
      <c r="J147" s="31">
        <v>0.47717391304347823</v>
      </c>
      <c r="K147" s="36">
        <v>9.8725341153399846E-3</v>
      </c>
      <c r="L147" s="31">
        <v>43.116086956521734</v>
      </c>
      <c r="M147" s="31">
        <v>0.47717391304347823</v>
      </c>
      <c r="N147" s="36">
        <v>1.1067189690118689E-2</v>
      </c>
      <c r="O147" s="31">
        <v>0</v>
      </c>
      <c r="P147" s="31">
        <v>0</v>
      </c>
      <c r="Q147" s="36" t="s">
        <v>1413</v>
      </c>
      <c r="R147" s="31">
        <v>5.2173913043478262</v>
      </c>
      <c r="S147" s="31">
        <v>0</v>
      </c>
      <c r="T147" s="36">
        <v>0</v>
      </c>
      <c r="U147" s="31">
        <v>30.700434782608696</v>
      </c>
      <c r="V147" s="31">
        <v>0</v>
      </c>
      <c r="W147" s="36">
        <v>0</v>
      </c>
      <c r="X147" s="31">
        <v>0</v>
      </c>
      <c r="Y147" s="31">
        <v>0</v>
      </c>
      <c r="Z147" s="36" t="s">
        <v>1413</v>
      </c>
      <c r="AA147" s="31">
        <v>91.628695652173931</v>
      </c>
      <c r="AB147" s="31">
        <v>0</v>
      </c>
      <c r="AC147" s="36">
        <v>0</v>
      </c>
      <c r="AD147" s="31">
        <v>0</v>
      </c>
      <c r="AE147" s="31">
        <v>0</v>
      </c>
      <c r="AF147" s="36" t="s">
        <v>1413</v>
      </c>
      <c r="AG147" s="31">
        <v>10.668913043478261</v>
      </c>
      <c r="AH147" s="31">
        <v>0</v>
      </c>
      <c r="AI147" s="36">
        <v>0</v>
      </c>
      <c r="AJ147" t="s">
        <v>57</v>
      </c>
      <c r="AK147" s="37">
        <v>7</v>
      </c>
      <c r="AT147"/>
    </row>
    <row r="148" spans="1:46" x14ac:dyDescent="0.25">
      <c r="A148" t="s">
        <v>1231</v>
      </c>
      <c r="B148" t="s">
        <v>513</v>
      </c>
      <c r="C148" t="s">
        <v>962</v>
      </c>
      <c r="D148" t="s">
        <v>1126</v>
      </c>
      <c r="E148" s="31">
        <v>29.934782608695652</v>
      </c>
      <c r="F148" s="31">
        <v>99.659021739130438</v>
      </c>
      <c r="G148" s="31">
        <v>0</v>
      </c>
      <c r="H148" s="36">
        <v>0</v>
      </c>
      <c r="I148" s="31">
        <v>30.823043478260878</v>
      </c>
      <c r="J148" s="31">
        <v>0</v>
      </c>
      <c r="K148" s="36">
        <v>0</v>
      </c>
      <c r="L148" s="31">
        <v>20.136086956521748</v>
      </c>
      <c r="M148" s="31">
        <v>0</v>
      </c>
      <c r="N148" s="36">
        <v>0</v>
      </c>
      <c r="O148" s="31">
        <v>4.947826086956522</v>
      </c>
      <c r="P148" s="31">
        <v>0</v>
      </c>
      <c r="Q148" s="36">
        <v>0</v>
      </c>
      <c r="R148" s="31">
        <v>5.7391304347826084</v>
      </c>
      <c r="S148" s="31">
        <v>0</v>
      </c>
      <c r="T148" s="36">
        <v>0</v>
      </c>
      <c r="U148" s="31">
        <v>10.967717391304346</v>
      </c>
      <c r="V148" s="31">
        <v>0</v>
      </c>
      <c r="W148" s="36">
        <v>0</v>
      </c>
      <c r="X148" s="31">
        <v>0</v>
      </c>
      <c r="Y148" s="31">
        <v>0</v>
      </c>
      <c r="Z148" s="36" t="s">
        <v>1413</v>
      </c>
      <c r="AA148" s="31">
        <v>57.868260869565212</v>
      </c>
      <c r="AB148" s="31">
        <v>0</v>
      </c>
      <c r="AC148" s="36">
        <v>0</v>
      </c>
      <c r="AD148" s="31">
        <v>0</v>
      </c>
      <c r="AE148" s="31">
        <v>0</v>
      </c>
      <c r="AF148" s="36" t="s">
        <v>1413</v>
      </c>
      <c r="AG148" s="31">
        <v>0</v>
      </c>
      <c r="AH148" s="31">
        <v>0</v>
      </c>
      <c r="AI148" s="36" t="s">
        <v>1413</v>
      </c>
      <c r="AJ148" t="s">
        <v>84</v>
      </c>
      <c r="AK148" s="37">
        <v>7</v>
      </c>
      <c r="AT148"/>
    </row>
    <row r="149" spans="1:46" x14ac:dyDescent="0.25">
      <c r="A149" t="s">
        <v>1231</v>
      </c>
      <c r="B149" t="s">
        <v>523</v>
      </c>
      <c r="C149" t="s">
        <v>971</v>
      </c>
      <c r="D149" t="s">
        <v>1198</v>
      </c>
      <c r="E149" s="31">
        <v>25.771739130434781</v>
      </c>
      <c r="F149" s="31">
        <v>83.163586956521755</v>
      </c>
      <c r="G149" s="31">
        <v>18.42945652173913</v>
      </c>
      <c r="H149" s="36">
        <v>0.22160487776187576</v>
      </c>
      <c r="I149" s="31">
        <v>24.327500000000004</v>
      </c>
      <c r="J149" s="31">
        <v>9.015217391304347</v>
      </c>
      <c r="K149" s="36">
        <v>0.37057722294951578</v>
      </c>
      <c r="L149" s="31">
        <v>14.479347826086961</v>
      </c>
      <c r="M149" s="31">
        <v>9.015217391304347</v>
      </c>
      <c r="N149" s="36">
        <v>0.62262592898431024</v>
      </c>
      <c r="O149" s="31">
        <v>4.282934782608697</v>
      </c>
      <c r="P149" s="31">
        <v>0</v>
      </c>
      <c r="Q149" s="36">
        <v>0</v>
      </c>
      <c r="R149" s="31">
        <v>5.5652173913043477</v>
      </c>
      <c r="S149" s="31">
        <v>0</v>
      </c>
      <c r="T149" s="36">
        <v>0</v>
      </c>
      <c r="U149" s="31">
        <v>14.27152173913044</v>
      </c>
      <c r="V149" s="31">
        <v>0.73369565217391308</v>
      </c>
      <c r="W149" s="36">
        <v>5.1409770141205485E-2</v>
      </c>
      <c r="X149" s="31">
        <v>0</v>
      </c>
      <c r="Y149" s="31">
        <v>0</v>
      </c>
      <c r="Z149" s="36" t="s">
        <v>1413</v>
      </c>
      <c r="AA149" s="31">
        <v>43.687500000000014</v>
      </c>
      <c r="AB149" s="31">
        <v>8.6805434782608693</v>
      </c>
      <c r="AC149" s="36">
        <v>0.19869627418050625</v>
      </c>
      <c r="AD149" s="31">
        <v>0</v>
      </c>
      <c r="AE149" s="31">
        <v>0</v>
      </c>
      <c r="AF149" s="36" t="s">
        <v>1413</v>
      </c>
      <c r="AG149" s="31">
        <v>0.87706521739130427</v>
      </c>
      <c r="AH149" s="31">
        <v>0</v>
      </c>
      <c r="AI149" s="36">
        <v>0</v>
      </c>
      <c r="AJ149" t="s">
        <v>94</v>
      </c>
      <c r="AK149" s="37">
        <v>7</v>
      </c>
      <c r="AT149"/>
    </row>
    <row r="150" spans="1:46" x14ac:dyDescent="0.25">
      <c r="A150" t="s">
        <v>1231</v>
      </c>
      <c r="B150" t="s">
        <v>492</v>
      </c>
      <c r="C150" t="s">
        <v>948</v>
      </c>
      <c r="D150" t="s">
        <v>1190</v>
      </c>
      <c r="E150" s="31">
        <v>101.1195652173913</v>
      </c>
      <c r="F150" s="31">
        <v>319.58554347826089</v>
      </c>
      <c r="G150" s="31">
        <v>0</v>
      </c>
      <c r="H150" s="36">
        <v>0</v>
      </c>
      <c r="I150" s="31">
        <v>58.409239130434756</v>
      </c>
      <c r="J150" s="31">
        <v>0</v>
      </c>
      <c r="K150" s="36">
        <v>0</v>
      </c>
      <c r="L150" s="31">
        <v>48.823152173913016</v>
      </c>
      <c r="M150" s="31">
        <v>0</v>
      </c>
      <c r="N150" s="36">
        <v>0</v>
      </c>
      <c r="O150" s="31">
        <v>3.8469565217391306</v>
      </c>
      <c r="P150" s="31">
        <v>0</v>
      </c>
      <c r="Q150" s="36">
        <v>0</v>
      </c>
      <c r="R150" s="31">
        <v>5.7391304347826084</v>
      </c>
      <c r="S150" s="31">
        <v>0</v>
      </c>
      <c r="T150" s="36">
        <v>0</v>
      </c>
      <c r="U150" s="31">
        <v>40.03695652173915</v>
      </c>
      <c r="V150" s="31">
        <v>0</v>
      </c>
      <c r="W150" s="36">
        <v>0</v>
      </c>
      <c r="X150" s="31">
        <v>0</v>
      </c>
      <c r="Y150" s="31">
        <v>0</v>
      </c>
      <c r="Z150" s="36" t="s">
        <v>1413</v>
      </c>
      <c r="AA150" s="31">
        <v>171.72391304347826</v>
      </c>
      <c r="AB150" s="31">
        <v>0</v>
      </c>
      <c r="AC150" s="36">
        <v>0</v>
      </c>
      <c r="AD150" s="31">
        <v>0</v>
      </c>
      <c r="AE150" s="31">
        <v>0</v>
      </c>
      <c r="AF150" s="36" t="s">
        <v>1413</v>
      </c>
      <c r="AG150" s="31">
        <v>49.415434782608699</v>
      </c>
      <c r="AH150" s="31">
        <v>0</v>
      </c>
      <c r="AI150" s="36">
        <v>0</v>
      </c>
      <c r="AJ150" t="s">
        <v>63</v>
      </c>
      <c r="AK150" s="37">
        <v>7</v>
      </c>
      <c r="AT150"/>
    </row>
    <row r="151" spans="1:46" x14ac:dyDescent="0.25">
      <c r="A151" t="s">
        <v>1231</v>
      </c>
      <c r="B151" t="s">
        <v>516</v>
      </c>
      <c r="C151" t="s">
        <v>965</v>
      </c>
      <c r="D151" t="s">
        <v>1197</v>
      </c>
      <c r="E151" s="31">
        <v>39.456521739130437</v>
      </c>
      <c r="F151" s="31">
        <v>121.95521739130433</v>
      </c>
      <c r="G151" s="31">
        <v>0</v>
      </c>
      <c r="H151" s="36">
        <v>0</v>
      </c>
      <c r="I151" s="31">
        <v>29.554891304347827</v>
      </c>
      <c r="J151" s="31">
        <v>0</v>
      </c>
      <c r="K151" s="36">
        <v>0</v>
      </c>
      <c r="L151" s="31">
        <v>23.771195652173912</v>
      </c>
      <c r="M151" s="31">
        <v>0</v>
      </c>
      <c r="N151" s="36">
        <v>0</v>
      </c>
      <c r="O151" s="31">
        <v>4.4565217391304347E-2</v>
      </c>
      <c r="P151" s="31">
        <v>0</v>
      </c>
      <c r="Q151" s="36">
        <v>0</v>
      </c>
      <c r="R151" s="31">
        <v>5.7391304347826084</v>
      </c>
      <c r="S151" s="31">
        <v>0</v>
      </c>
      <c r="T151" s="36">
        <v>0</v>
      </c>
      <c r="U151" s="31">
        <v>12.511847826086953</v>
      </c>
      <c r="V151" s="31">
        <v>0</v>
      </c>
      <c r="W151" s="36">
        <v>0</v>
      </c>
      <c r="X151" s="31">
        <v>0</v>
      </c>
      <c r="Y151" s="31">
        <v>0</v>
      </c>
      <c r="Z151" s="36" t="s">
        <v>1413</v>
      </c>
      <c r="AA151" s="31">
        <v>67.904565217391294</v>
      </c>
      <c r="AB151" s="31">
        <v>0</v>
      </c>
      <c r="AC151" s="36">
        <v>0</v>
      </c>
      <c r="AD151" s="31">
        <v>0</v>
      </c>
      <c r="AE151" s="31">
        <v>0</v>
      </c>
      <c r="AF151" s="36" t="s">
        <v>1413</v>
      </c>
      <c r="AG151" s="31">
        <v>11.98391304347826</v>
      </c>
      <c r="AH151" s="31">
        <v>0</v>
      </c>
      <c r="AI151" s="36">
        <v>0</v>
      </c>
      <c r="AJ151" t="s">
        <v>87</v>
      </c>
      <c r="AK151" s="37">
        <v>7</v>
      </c>
      <c r="AT151"/>
    </row>
    <row r="152" spans="1:46" x14ac:dyDescent="0.25">
      <c r="A152" t="s">
        <v>1231</v>
      </c>
      <c r="B152" t="s">
        <v>477</v>
      </c>
      <c r="C152" t="s">
        <v>931</v>
      </c>
      <c r="D152" t="s">
        <v>1121</v>
      </c>
      <c r="E152" s="31">
        <v>46.239130434782609</v>
      </c>
      <c r="F152" s="31">
        <v>119.00043478260866</v>
      </c>
      <c r="G152" s="31">
        <v>0</v>
      </c>
      <c r="H152" s="36">
        <v>0</v>
      </c>
      <c r="I152" s="31">
        <v>25.699999999999996</v>
      </c>
      <c r="J152" s="31">
        <v>0</v>
      </c>
      <c r="K152" s="36">
        <v>0</v>
      </c>
      <c r="L152" s="31">
        <v>19.383913043478255</v>
      </c>
      <c r="M152" s="31">
        <v>0</v>
      </c>
      <c r="N152" s="36">
        <v>0</v>
      </c>
      <c r="O152" s="31">
        <v>0.57695652173913037</v>
      </c>
      <c r="P152" s="31">
        <v>0</v>
      </c>
      <c r="Q152" s="36">
        <v>0</v>
      </c>
      <c r="R152" s="31">
        <v>5.7391304347826084</v>
      </c>
      <c r="S152" s="31">
        <v>0</v>
      </c>
      <c r="T152" s="36">
        <v>0</v>
      </c>
      <c r="U152" s="31">
        <v>11.668043478260865</v>
      </c>
      <c r="V152" s="31">
        <v>0</v>
      </c>
      <c r="W152" s="36">
        <v>0</v>
      </c>
      <c r="X152" s="31">
        <v>0</v>
      </c>
      <c r="Y152" s="31">
        <v>0</v>
      </c>
      <c r="Z152" s="36" t="s">
        <v>1413</v>
      </c>
      <c r="AA152" s="31">
        <v>65.765543478260852</v>
      </c>
      <c r="AB152" s="31">
        <v>0</v>
      </c>
      <c r="AC152" s="36">
        <v>0</v>
      </c>
      <c r="AD152" s="31">
        <v>0</v>
      </c>
      <c r="AE152" s="31">
        <v>0</v>
      </c>
      <c r="AF152" s="36" t="s">
        <v>1413</v>
      </c>
      <c r="AG152" s="31">
        <v>15.866847826086959</v>
      </c>
      <c r="AH152" s="31">
        <v>0</v>
      </c>
      <c r="AI152" s="36">
        <v>0</v>
      </c>
      <c r="AJ152" t="s">
        <v>47</v>
      </c>
      <c r="AK152" s="37">
        <v>7</v>
      </c>
      <c r="AT152"/>
    </row>
    <row r="153" spans="1:46" x14ac:dyDescent="0.25">
      <c r="A153" t="s">
        <v>1231</v>
      </c>
      <c r="B153" t="s">
        <v>491</v>
      </c>
      <c r="C153" t="s">
        <v>947</v>
      </c>
      <c r="D153" t="s">
        <v>1157</v>
      </c>
      <c r="E153" s="31">
        <v>35.641304347826086</v>
      </c>
      <c r="F153" s="31">
        <v>112.14739130434785</v>
      </c>
      <c r="G153" s="31">
        <v>0.36956521739130432</v>
      </c>
      <c r="H153" s="36">
        <v>3.2953527772070132E-3</v>
      </c>
      <c r="I153" s="31">
        <v>28.454673913043496</v>
      </c>
      <c r="J153" s="31">
        <v>0.36956521739130432</v>
      </c>
      <c r="K153" s="36">
        <v>1.2987856354308712E-2</v>
      </c>
      <c r="L153" s="31">
        <v>22.759021739130453</v>
      </c>
      <c r="M153" s="31">
        <v>0.36956521739130432</v>
      </c>
      <c r="N153" s="36">
        <v>1.6238185526045557E-2</v>
      </c>
      <c r="O153" s="31">
        <v>0</v>
      </c>
      <c r="P153" s="31">
        <v>0</v>
      </c>
      <c r="Q153" s="36" t="s">
        <v>1413</v>
      </c>
      <c r="R153" s="31">
        <v>5.6956521739130439</v>
      </c>
      <c r="S153" s="31">
        <v>0</v>
      </c>
      <c r="T153" s="36">
        <v>0</v>
      </c>
      <c r="U153" s="31">
        <v>10.803260869565218</v>
      </c>
      <c r="V153" s="31">
        <v>0</v>
      </c>
      <c r="W153" s="36">
        <v>0</v>
      </c>
      <c r="X153" s="31">
        <v>0</v>
      </c>
      <c r="Y153" s="31">
        <v>0</v>
      </c>
      <c r="Z153" s="36" t="s">
        <v>1413</v>
      </c>
      <c r="AA153" s="31">
        <v>69.512717391304349</v>
      </c>
      <c r="AB153" s="31">
        <v>0</v>
      </c>
      <c r="AC153" s="36">
        <v>0</v>
      </c>
      <c r="AD153" s="31">
        <v>0</v>
      </c>
      <c r="AE153" s="31">
        <v>0</v>
      </c>
      <c r="AF153" s="36" t="s">
        <v>1413</v>
      </c>
      <c r="AG153" s="31">
        <v>3.3767391304347827</v>
      </c>
      <c r="AH153" s="31">
        <v>0</v>
      </c>
      <c r="AI153" s="36">
        <v>0</v>
      </c>
      <c r="AJ153" t="s">
        <v>62</v>
      </c>
      <c r="AK153" s="37">
        <v>7</v>
      </c>
      <c r="AT153"/>
    </row>
    <row r="154" spans="1:46" x14ac:dyDescent="0.25">
      <c r="A154" t="s">
        <v>1231</v>
      </c>
      <c r="B154" t="s">
        <v>475</v>
      </c>
      <c r="C154" t="s">
        <v>934</v>
      </c>
      <c r="D154" t="s">
        <v>1121</v>
      </c>
      <c r="E154" s="31">
        <v>27.336956521739129</v>
      </c>
      <c r="F154" s="31">
        <v>90.688369565217386</v>
      </c>
      <c r="G154" s="31">
        <v>0.27717391304347827</v>
      </c>
      <c r="H154" s="36">
        <v>3.0563336221868251E-3</v>
      </c>
      <c r="I154" s="31">
        <v>19.279565217391308</v>
      </c>
      <c r="J154" s="31">
        <v>0.27717391304347827</v>
      </c>
      <c r="K154" s="36">
        <v>1.4376564508490628E-2</v>
      </c>
      <c r="L154" s="31">
        <v>9.5054347826086989</v>
      </c>
      <c r="M154" s="31">
        <v>0.27717391304347827</v>
      </c>
      <c r="N154" s="36">
        <v>2.9159519725557453E-2</v>
      </c>
      <c r="O154" s="31">
        <v>4.121956521739131</v>
      </c>
      <c r="P154" s="31">
        <v>0</v>
      </c>
      <c r="Q154" s="36">
        <v>0</v>
      </c>
      <c r="R154" s="31">
        <v>5.6521739130434785</v>
      </c>
      <c r="S154" s="31">
        <v>0</v>
      </c>
      <c r="T154" s="36">
        <v>0</v>
      </c>
      <c r="U154" s="31">
        <v>22.939565217391301</v>
      </c>
      <c r="V154" s="31">
        <v>0</v>
      </c>
      <c r="W154" s="36">
        <v>0</v>
      </c>
      <c r="X154" s="31">
        <v>0</v>
      </c>
      <c r="Y154" s="31">
        <v>0</v>
      </c>
      <c r="Z154" s="36" t="s">
        <v>1413</v>
      </c>
      <c r="AA154" s="31">
        <v>47.44478260869564</v>
      </c>
      <c r="AB154" s="31">
        <v>0</v>
      </c>
      <c r="AC154" s="36">
        <v>0</v>
      </c>
      <c r="AD154" s="31">
        <v>0</v>
      </c>
      <c r="AE154" s="31">
        <v>0</v>
      </c>
      <c r="AF154" s="36" t="s">
        <v>1413</v>
      </c>
      <c r="AG154" s="31">
        <v>1.0244565217391304</v>
      </c>
      <c r="AH154" s="31">
        <v>0</v>
      </c>
      <c r="AI154" s="36">
        <v>0</v>
      </c>
      <c r="AJ154" t="s">
        <v>45</v>
      </c>
      <c r="AK154" s="37">
        <v>7</v>
      </c>
      <c r="AT154"/>
    </row>
    <row r="155" spans="1:46" x14ac:dyDescent="0.25">
      <c r="A155" t="s">
        <v>1231</v>
      </c>
      <c r="B155" t="s">
        <v>517</v>
      </c>
      <c r="C155" t="s">
        <v>966</v>
      </c>
      <c r="D155" t="s">
        <v>1197</v>
      </c>
      <c r="E155" s="31">
        <v>42.304347826086953</v>
      </c>
      <c r="F155" s="31">
        <v>141.96032608695654</v>
      </c>
      <c r="G155" s="31">
        <v>2.1739130434782608E-2</v>
      </c>
      <c r="H155" s="36">
        <v>1.5313525288372822E-4</v>
      </c>
      <c r="I155" s="31">
        <v>31.493043478260855</v>
      </c>
      <c r="J155" s="31">
        <v>2.1739130434782608E-2</v>
      </c>
      <c r="K155" s="36">
        <v>6.9028356848993598E-4</v>
      </c>
      <c r="L155" s="31">
        <v>26.62347826086955</v>
      </c>
      <c r="M155" s="31">
        <v>2.1739130434782608E-2</v>
      </c>
      <c r="N155" s="36">
        <v>8.1653983081294754E-4</v>
      </c>
      <c r="O155" s="31">
        <v>0</v>
      </c>
      <c r="P155" s="31">
        <v>0</v>
      </c>
      <c r="Q155" s="36" t="s">
        <v>1413</v>
      </c>
      <c r="R155" s="31">
        <v>4.8695652173913047</v>
      </c>
      <c r="S155" s="31">
        <v>0</v>
      </c>
      <c r="T155" s="36">
        <v>0</v>
      </c>
      <c r="U155" s="31">
        <v>21.171195652173914</v>
      </c>
      <c r="V155" s="31">
        <v>0</v>
      </c>
      <c r="W155" s="36">
        <v>0</v>
      </c>
      <c r="X155" s="31">
        <v>0</v>
      </c>
      <c r="Y155" s="31">
        <v>0</v>
      </c>
      <c r="Z155" s="36" t="s">
        <v>1413</v>
      </c>
      <c r="AA155" s="31">
        <v>60.3142391304348</v>
      </c>
      <c r="AB155" s="31">
        <v>0</v>
      </c>
      <c r="AC155" s="36">
        <v>0</v>
      </c>
      <c r="AD155" s="31">
        <v>0</v>
      </c>
      <c r="AE155" s="31">
        <v>0</v>
      </c>
      <c r="AF155" s="36" t="s">
        <v>1413</v>
      </c>
      <c r="AG155" s="31">
        <v>28.981847826086966</v>
      </c>
      <c r="AH155" s="31">
        <v>0</v>
      </c>
      <c r="AI155" s="36">
        <v>0</v>
      </c>
      <c r="AJ155" t="s">
        <v>88</v>
      </c>
      <c r="AK155" s="37">
        <v>7</v>
      </c>
      <c r="AT155"/>
    </row>
    <row r="156" spans="1:46" x14ac:dyDescent="0.25">
      <c r="A156" t="s">
        <v>1231</v>
      </c>
      <c r="B156" t="s">
        <v>473</v>
      </c>
      <c r="C156" t="s">
        <v>932</v>
      </c>
      <c r="D156" t="s">
        <v>1131</v>
      </c>
      <c r="E156" s="31">
        <v>38.576086956521742</v>
      </c>
      <c r="F156" s="31">
        <v>132.78869565217391</v>
      </c>
      <c r="G156" s="31">
        <v>1.0425</v>
      </c>
      <c r="H156" s="36">
        <v>7.8508188884595983E-3</v>
      </c>
      <c r="I156" s="31">
        <v>42.699891304347815</v>
      </c>
      <c r="J156" s="31">
        <v>3.5326086956521736E-2</v>
      </c>
      <c r="K156" s="36">
        <v>8.2731093399586106E-4</v>
      </c>
      <c r="L156" s="31">
        <v>32.918586956521729</v>
      </c>
      <c r="M156" s="31">
        <v>0</v>
      </c>
      <c r="N156" s="36">
        <v>0</v>
      </c>
      <c r="O156" s="31">
        <v>4.0421739130434782</v>
      </c>
      <c r="P156" s="31">
        <v>0</v>
      </c>
      <c r="Q156" s="36">
        <v>0</v>
      </c>
      <c r="R156" s="31">
        <v>5.7391304347826084</v>
      </c>
      <c r="S156" s="31">
        <v>3.5326086956521736E-2</v>
      </c>
      <c r="T156" s="36">
        <v>6.15530303030303E-3</v>
      </c>
      <c r="U156" s="31">
        <v>11.283695652173915</v>
      </c>
      <c r="V156" s="31">
        <v>0</v>
      </c>
      <c r="W156" s="36">
        <v>0</v>
      </c>
      <c r="X156" s="31">
        <v>0</v>
      </c>
      <c r="Y156" s="31">
        <v>0</v>
      </c>
      <c r="Z156" s="36" t="s">
        <v>1413</v>
      </c>
      <c r="AA156" s="31">
        <v>77.827391304347842</v>
      </c>
      <c r="AB156" s="31">
        <v>0.93652173913043479</v>
      </c>
      <c r="AC156" s="36">
        <v>1.2033317877354009E-2</v>
      </c>
      <c r="AD156" s="31">
        <v>0</v>
      </c>
      <c r="AE156" s="31">
        <v>0</v>
      </c>
      <c r="AF156" s="36" t="s">
        <v>1413</v>
      </c>
      <c r="AG156" s="31">
        <v>0.97771739130434754</v>
      </c>
      <c r="AH156" s="31">
        <v>7.0652173913043473E-2</v>
      </c>
      <c r="AI156" s="36">
        <v>7.2262367982212361E-2</v>
      </c>
      <c r="AJ156" t="s">
        <v>43</v>
      </c>
      <c r="AK156" s="37">
        <v>7</v>
      </c>
      <c r="AT156"/>
    </row>
    <row r="157" spans="1:46" x14ac:dyDescent="0.25">
      <c r="A157" t="s">
        <v>1231</v>
      </c>
      <c r="B157" t="s">
        <v>437</v>
      </c>
      <c r="C157" t="s">
        <v>893</v>
      </c>
      <c r="D157" t="s">
        <v>1175</v>
      </c>
      <c r="E157" s="31">
        <v>164.19565217391303</v>
      </c>
      <c r="F157" s="31">
        <v>535.96739130434787</v>
      </c>
      <c r="G157" s="31">
        <v>0</v>
      </c>
      <c r="H157" s="36">
        <v>0</v>
      </c>
      <c r="I157" s="31">
        <v>70.826086956521749</v>
      </c>
      <c r="J157" s="31">
        <v>0</v>
      </c>
      <c r="K157" s="36">
        <v>0</v>
      </c>
      <c r="L157" s="31">
        <v>41.961956521739133</v>
      </c>
      <c r="M157" s="31">
        <v>0</v>
      </c>
      <c r="N157" s="36">
        <v>0</v>
      </c>
      <c r="O157" s="31">
        <v>23.733695652173914</v>
      </c>
      <c r="P157" s="31">
        <v>0</v>
      </c>
      <c r="Q157" s="36">
        <v>0</v>
      </c>
      <c r="R157" s="31">
        <v>5.1304347826086953</v>
      </c>
      <c r="S157" s="31">
        <v>0</v>
      </c>
      <c r="T157" s="36">
        <v>0</v>
      </c>
      <c r="U157" s="31">
        <v>102.40217391304348</v>
      </c>
      <c r="V157" s="31">
        <v>0</v>
      </c>
      <c r="W157" s="36">
        <v>0</v>
      </c>
      <c r="X157" s="31">
        <v>0</v>
      </c>
      <c r="Y157" s="31">
        <v>0</v>
      </c>
      <c r="Z157" s="36" t="s">
        <v>1413</v>
      </c>
      <c r="AA157" s="31">
        <v>335.48913043478262</v>
      </c>
      <c r="AB157" s="31">
        <v>0</v>
      </c>
      <c r="AC157" s="36">
        <v>0</v>
      </c>
      <c r="AD157" s="31">
        <v>0</v>
      </c>
      <c r="AE157" s="31">
        <v>0</v>
      </c>
      <c r="AF157" s="36" t="s">
        <v>1413</v>
      </c>
      <c r="AG157" s="31">
        <v>27.25</v>
      </c>
      <c r="AH157" s="31">
        <v>0</v>
      </c>
      <c r="AI157" s="36">
        <v>0</v>
      </c>
      <c r="AJ157" t="s">
        <v>7</v>
      </c>
      <c r="AK157" s="37">
        <v>7</v>
      </c>
      <c r="AT157"/>
    </row>
    <row r="158" spans="1:46" x14ac:dyDescent="0.25">
      <c r="A158" t="s">
        <v>1231</v>
      </c>
      <c r="B158" t="s">
        <v>684</v>
      </c>
      <c r="C158" t="s">
        <v>1067</v>
      </c>
      <c r="D158" t="s">
        <v>1169</v>
      </c>
      <c r="E158" s="31">
        <v>48.076086956521742</v>
      </c>
      <c r="F158" s="31">
        <v>138.09923913043477</v>
      </c>
      <c r="G158" s="31">
        <v>0.42391304347826086</v>
      </c>
      <c r="H158" s="36">
        <v>3.0696262061072972E-3</v>
      </c>
      <c r="I158" s="31">
        <v>29.125978260869566</v>
      </c>
      <c r="J158" s="31">
        <v>0</v>
      </c>
      <c r="K158" s="36">
        <v>0</v>
      </c>
      <c r="L158" s="31">
        <v>18.207717391304346</v>
      </c>
      <c r="M158" s="31">
        <v>0</v>
      </c>
      <c r="N158" s="36">
        <v>0</v>
      </c>
      <c r="O158" s="31">
        <v>4.8706521739130437</v>
      </c>
      <c r="P158" s="31">
        <v>0</v>
      </c>
      <c r="Q158" s="36">
        <v>0</v>
      </c>
      <c r="R158" s="31">
        <v>6.0476086956521762</v>
      </c>
      <c r="S158" s="31">
        <v>0</v>
      </c>
      <c r="T158" s="36">
        <v>0</v>
      </c>
      <c r="U158" s="31">
        <v>24.221847826086961</v>
      </c>
      <c r="V158" s="31">
        <v>0.23369565217391305</v>
      </c>
      <c r="W158" s="36">
        <v>9.6481347687364521E-3</v>
      </c>
      <c r="X158" s="31">
        <v>4.3274999999999997</v>
      </c>
      <c r="Y158" s="31">
        <v>0</v>
      </c>
      <c r="Z158" s="36">
        <v>0</v>
      </c>
      <c r="AA158" s="31">
        <v>45.339999999999996</v>
      </c>
      <c r="AB158" s="31">
        <v>0.19021739130434784</v>
      </c>
      <c r="AC158" s="36">
        <v>4.1953549030513421E-3</v>
      </c>
      <c r="AD158" s="31">
        <v>0</v>
      </c>
      <c r="AE158" s="31">
        <v>0</v>
      </c>
      <c r="AF158" s="36" t="s">
        <v>1413</v>
      </c>
      <c r="AG158" s="31">
        <v>35.083913043478255</v>
      </c>
      <c r="AH158" s="31">
        <v>0</v>
      </c>
      <c r="AI158" s="36">
        <v>0</v>
      </c>
      <c r="AJ158" t="s">
        <v>256</v>
      </c>
      <c r="AK158" s="37">
        <v>7</v>
      </c>
      <c r="AT158"/>
    </row>
    <row r="159" spans="1:46" x14ac:dyDescent="0.25">
      <c r="A159" t="s">
        <v>1231</v>
      </c>
      <c r="B159" t="s">
        <v>824</v>
      </c>
      <c r="C159" t="s">
        <v>1103</v>
      </c>
      <c r="D159" t="s">
        <v>1176</v>
      </c>
      <c r="E159" s="31">
        <v>31.304347826086957</v>
      </c>
      <c r="F159" s="31">
        <v>134.77391304347827</v>
      </c>
      <c r="G159" s="31">
        <v>0</v>
      </c>
      <c r="H159" s="36">
        <v>0</v>
      </c>
      <c r="I159" s="31">
        <v>48.961956521739125</v>
      </c>
      <c r="J159" s="31">
        <v>0</v>
      </c>
      <c r="K159" s="36">
        <v>0</v>
      </c>
      <c r="L159" s="31">
        <v>41.692934782608695</v>
      </c>
      <c r="M159" s="31">
        <v>0</v>
      </c>
      <c r="N159" s="36">
        <v>0</v>
      </c>
      <c r="O159" s="31">
        <v>5.6168478260869561</v>
      </c>
      <c r="P159" s="31">
        <v>0</v>
      </c>
      <c r="Q159" s="36">
        <v>0</v>
      </c>
      <c r="R159" s="31">
        <v>1.6521739130434783</v>
      </c>
      <c r="S159" s="31">
        <v>0</v>
      </c>
      <c r="T159" s="36">
        <v>0</v>
      </c>
      <c r="U159" s="31">
        <v>4.8342391304347823</v>
      </c>
      <c r="V159" s="31">
        <v>0</v>
      </c>
      <c r="W159" s="36">
        <v>0</v>
      </c>
      <c r="X159" s="31">
        <v>0</v>
      </c>
      <c r="Y159" s="31">
        <v>0</v>
      </c>
      <c r="Z159" s="36" t="s">
        <v>1413</v>
      </c>
      <c r="AA159" s="31">
        <v>61.757608695652173</v>
      </c>
      <c r="AB159" s="31">
        <v>0</v>
      </c>
      <c r="AC159" s="36">
        <v>0</v>
      </c>
      <c r="AD159" s="31">
        <v>0</v>
      </c>
      <c r="AE159" s="31">
        <v>0</v>
      </c>
      <c r="AF159" s="36" t="s">
        <v>1413</v>
      </c>
      <c r="AG159" s="31">
        <v>19.220108695652176</v>
      </c>
      <c r="AH159" s="31">
        <v>0</v>
      </c>
      <c r="AI159" s="36">
        <v>0</v>
      </c>
      <c r="AJ159" t="s">
        <v>398</v>
      </c>
      <c r="AK159" s="37">
        <v>7</v>
      </c>
      <c r="AT159"/>
    </row>
    <row r="160" spans="1:46" x14ac:dyDescent="0.25">
      <c r="A160" t="s">
        <v>1231</v>
      </c>
      <c r="B160" t="s">
        <v>429</v>
      </c>
      <c r="C160" t="s">
        <v>938</v>
      </c>
      <c r="D160" t="s">
        <v>1179</v>
      </c>
      <c r="E160" s="31">
        <v>23.152173913043477</v>
      </c>
      <c r="F160" s="31">
        <v>74.398804347826086</v>
      </c>
      <c r="G160" s="31">
        <v>12.059782608695652</v>
      </c>
      <c r="H160" s="36">
        <v>0.16209645725372515</v>
      </c>
      <c r="I160" s="31">
        <v>24.647608695652174</v>
      </c>
      <c r="J160" s="31">
        <v>2.5434782608695654</v>
      </c>
      <c r="K160" s="36">
        <v>0.10319371312147753</v>
      </c>
      <c r="L160" s="31">
        <v>15.306304347826087</v>
      </c>
      <c r="M160" s="31">
        <v>2.5434782608695654</v>
      </c>
      <c r="N160" s="36">
        <v>0.16617193824653101</v>
      </c>
      <c r="O160" s="31">
        <v>2.3847826086956521</v>
      </c>
      <c r="P160" s="31">
        <v>0</v>
      </c>
      <c r="Q160" s="36">
        <v>0</v>
      </c>
      <c r="R160" s="31">
        <v>6.9565217391304346</v>
      </c>
      <c r="S160" s="31">
        <v>0</v>
      </c>
      <c r="T160" s="36">
        <v>0</v>
      </c>
      <c r="U160" s="31">
        <v>13.939456521739126</v>
      </c>
      <c r="V160" s="31">
        <v>1.3369565217391304</v>
      </c>
      <c r="W160" s="36">
        <v>9.59116676933634E-2</v>
      </c>
      <c r="X160" s="31">
        <v>0</v>
      </c>
      <c r="Y160" s="31">
        <v>0</v>
      </c>
      <c r="Z160" s="36" t="s">
        <v>1413</v>
      </c>
      <c r="AA160" s="31">
        <v>35.811739130434788</v>
      </c>
      <c r="AB160" s="31">
        <v>8.179347826086957</v>
      </c>
      <c r="AC160" s="36">
        <v>0.22839850911165877</v>
      </c>
      <c r="AD160" s="31">
        <v>0</v>
      </c>
      <c r="AE160" s="31">
        <v>0</v>
      </c>
      <c r="AF160" s="36" t="s">
        <v>1413</v>
      </c>
      <c r="AG160" s="31">
        <v>0</v>
      </c>
      <c r="AH160" s="31">
        <v>0</v>
      </c>
      <c r="AI160" s="36" t="s">
        <v>1413</v>
      </c>
      <c r="AJ160" t="s">
        <v>50</v>
      </c>
      <c r="AK160" s="37">
        <v>7</v>
      </c>
      <c r="AT160"/>
    </row>
    <row r="161" spans="1:46" x14ac:dyDescent="0.25">
      <c r="A161" t="s">
        <v>1231</v>
      </c>
      <c r="B161" t="s">
        <v>602</v>
      </c>
      <c r="C161" t="s">
        <v>926</v>
      </c>
      <c r="D161" t="s">
        <v>1131</v>
      </c>
      <c r="E161" s="31">
        <v>36.923913043478258</v>
      </c>
      <c r="F161" s="31">
        <v>229.9646739130435</v>
      </c>
      <c r="G161" s="31">
        <v>11.834239130434783</v>
      </c>
      <c r="H161" s="36">
        <v>5.1461117610218959E-2</v>
      </c>
      <c r="I161" s="31">
        <v>35.369565217391305</v>
      </c>
      <c r="J161" s="31">
        <v>0</v>
      </c>
      <c r="K161" s="36">
        <v>0</v>
      </c>
      <c r="L161" s="31">
        <v>32.25</v>
      </c>
      <c r="M161" s="31">
        <v>0</v>
      </c>
      <c r="N161" s="36">
        <v>0</v>
      </c>
      <c r="O161" s="31">
        <v>1.0788043478260869</v>
      </c>
      <c r="P161" s="31">
        <v>0</v>
      </c>
      <c r="Q161" s="36">
        <v>0</v>
      </c>
      <c r="R161" s="31">
        <v>2.0407608695652173</v>
      </c>
      <c r="S161" s="31">
        <v>0</v>
      </c>
      <c r="T161" s="36">
        <v>0</v>
      </c>
      <c r="U161" s="31">
        <v>27.339673913043477</v>
      </c>
      <c r="V161" s="31">
        <v>5.2581521739130439</v>
      </c>
      <c r="W161" s="36">
        <v>0.19232680648046915</v>
      </c>
      <c r="X161" s="31">
        <v>0.11413043478260869</v>
      </c>
      <c r="Y161" s="31">
        <v>0</v>
      </c>
      <c r="Z161" s="36">
        <v>0</v>
      </c>
      <c r="AA161" s="31">
        <v>142.81521739130434</v>
      </c>
      <c r="AB161" s="31">
        <v>6.5760869565217392</v>
      </c>
      <c r="AC161" s="36">
        <v>4.6046122231524468E-2</v>
      </c>
      <c r="AD161" s="31">
        <v>10.475543478260869</v>
      </c>
      <c r="AE161" s="31">
        <v>0</v>
      </c>
      <c r="AF161" s="36">
        <v>0</v>
      </c>
      <c r="AG161" s="31">
        <v>13.850543478260869</v>
      </c>
      <c r="AH161" s="31">
        <v>0</v>
      </c>
      <c r="AI161" s="36">
        <v>0</v>
      </c>
      <c r="AJ161" t="s">
        <v>174</v>
      </c>
      <c r="AK161" s="37">
        <v>7</v>
      </c>
      <c r="AT161"/>
    </row>
    <row r="162" spans="1:46" x14ac:dyDescent="0.25">
      <c r="A162" t="s">
        <v>1231</v>
      </c>
      <c r="B162" t="s">
        <v>641</v>
      </c>
      <c r="C162" t="s">
        <v>946</v>
      </c>
      <c r="D162" t="s">
        <v>1122</v>
      </c>
      <c r="E162" s="31">
        <v>64.391304347826093</v>
      </c>
      <c r="F162" s="31">
        <v>151.51902173913044</v>
      </c>
      <c r="G162" s="31">
        <v>0</v>
      </c>
      <c r="H162" s="36">
        <v>0</v>
      </c>
      <c r="I162" s="31">
        <v>24.296195652173914</v>
      </c>
      <c r="J162" s="31">
        <v>0</v>
      </c>
      <c r="K162" s="36">
        <v>0</v>
      </c>
      <c r="L162" s="31">
        <v>18.807065217391305</v>
      </c>
      <c r="M162" s="31">
        <v>0</v>
      </c>
      <c r="N162" s="36">
        <v>0</v>
      </c>
      <c r="O162" s="31">
        <v>0</v>
      </c>
      <c r="P162" s="31">
        <v>0</v>
      </c>
      <c r="Q162" s="36" t="s">
        <v>1413</v>
      </c>
      <c r="R162" s="31">
        <v>5.4891304347826084</v>
      </c>
      <c r="S162" s="31">
        <v>0</v>
      </c>
      <c r="T162" s="36">
        <v>0</v>
      </c>
      <c r="U162" s="31">
        <v>38.733695652173914</v>
      </c>
      <c r="V162" s="31">
        <v>0</v>
      </c>
      <c r="W162" s="36">
        <v>0</v>
      </c>
      <c r="X162" s="31">
        <v>6.3777173913043477</v>
      </c>
      <c r="Y162" s="31">
        <v>0</v>
      </c>
      <c r="Z162" s="36">
        <v>0</v>
      </c>
      <c r="AA162" s="31">
        <v>58.730978260869563</v>
      </c>
      <c r="AB162" s="31">
        <v>0</v>
      </c>
      <c r="AC162" s="36">
        <v>0</v>
      </c>
      <c r="AD162" s="31">
        <v>0</v>
      </c>
      <c r="AE162" s="31">
        <v>0</v>
      </c>
      <c r="AF162" s="36" t="s">
        <v>1413</v>
      </c>
      <c r="AG162" s="31">
        <v>23.380434782608695</v>
      </c>
      <c r="AH162" s="31">
        <v>0</v>
      </c>
      <c r="AI162" s="36">
        <v>0</v>
      </c>
      <c r="AJ162" t="s">
        <v>213</v>
      </c>
      <c r="AK162" s="37">
        <v>7</v>
      </c>
      <c r="AT162"/>
    </row>
    <row r="163" spans="1:46" x14ac:dyDescent="0.25">
      <c r="A163" t="s">
        <v>1231</v>
      </c>
      <c r="B163" t="s">
        <v>489</v>
      </c>
      <c r="C163" t="s">
        <v>906</v>
      </c>
      <c r="D163" t="s">
        <v>1124</v>
      </c>
      <c r="E163" s="31">
        <v>44.489130434782609</v>
      </c>
      <c r="F163" s="31">
        <v>135.85021739130437</v>
      </c>
      <c r="G163" s="31">
        <v>7.141304347826086</v>
      </c>
      <c r="H163" s="36">
        <v>5.2567485609950844E-2</v>
      </c>
      <c r="I163" s="31">
        <v>13.521413043478262</v>
      </c>
      <c r="J163" s="31">
        <v>0.47826086956521741</v>
      </c>
      <c r="K163" s="36">
        <v>3.5370627909033177E-2</v>
      </c>
      <c r="L163" s="31">
        <v>7.9154347826086964</v>
      </c>
      <c r="M163" s="31">
        <v>0.47826086956521741</v>
      </c>
      <c r="N163" s="36">
        <v>6.042130125511521E-2</v>
      </c>
      <c r="O163" s="31">
        <v>0.5625</v>
      </c>
      <c r="P163" s="31">
        <v>0</v>
      </c>
      <c r="Q163" s="36">
        <v>0</v>
      </c>
      <c r="R163" s="31">
        <v>5.0434782608695654</v>
      </c>
      <c r="S163" s="31">
        <v>0</v>
      </c>
      <c r="T163" s="36">
        <v>0</v>
      </c>
      <c r="U163" s="31">
        <v>21.883152173913043</v>
      </c>
      <c r="V163" s="31">
        <v>0.39130434782608697</v>
      </c>
      <c r="W163" s="36">
        <v>1.7881534831739727E-2</v>
      </c>
      <c r="X163" s="31">
        <v>6.8722826086956523</v>
      </c>
      <c r="Y163" s="31">
        <v>1.6195652173913044</v>
      </c>
      <c r="Z163" s="36">
        <v>0.23566627125345987</v>
      </c>
      <c r="AA163" s="31">
        <v>53.230434782608704</v>
      </c>
      <c r="AB163" s="31">
        <v>4.3043478260869561</v>
      </c>
      <c r="AC163" s="36">
        <v>8.0862533692722352E-2</v>
      </c>
      <c r="AD163" s="31">
        <v>19.181195652173916</v>
      </c>
      <c r="AE163" s="31">
        <v>0</v>
      </c>
      <c r="AF163" s="36">
        <v>0</v>
      </c>
      <c r="AG163" s="31">
        <v>21.161739130434785</v>
      </c>
      <c r="AH163" s="31">
        <v>0.34782608695652173</v>
      </c>
      <c r="AI163" s="36">
        <v>1.6436554898093356E-2</v>
      </c>
      <c r="AJ163" t="s">
        <v>60</v>
      </c>
      <c r="AK163" s="37">
        <v>7</v>
      </c>
      <c r="AT163"/>
    </row>
    <row r="164" spans="1:46" x14ac:dyDescent="0.25">
      <c r="A164" t="s">
        <v>1231</v>
      </c>
      <c r="B164" t="s">
        <v>569</v>
      </c>
      <c r="C164" t="s">
        <v>994</v>
      </c>
      <c r="D164" t="s">
        <v>1156</v>
      </c>
      <c r="E164" s="31">
        <v>25.630434782608695</v>
      </c>
      <c r="F164" s="31">
        <v>77.380434782608688</v>
      </c>
      <c r="G164" s="31">
        <v>2.9456521739130439</v>
      </c>
      <c r="H164" s="36">
        <v>3.8067144261834537E-2</v>
      </c>
      <c r="I164" s="31">
        <v>20.932065217391305</v>
      </c>
      <c r="J164" s="31">
        <v>1.111413043478261</v>
      </c>
      <c r="K164" s="36">
        <v>5.3096196287160849E-2</v>
      </c>
      <c r="L164" s="31">
        <v>15.125</v>
      </c>
      <c r="M164" s="31">
        <v>0</v>
      </c>
      <c r="N164" s="36">
        <v>0</v>
      </c>
      <c r="O164" s="31">
        <v>1.111413043478261</v>
      </c>
      <c r="P164" s="31">
        <v>1.111413043478261</v>
      </c>
      <c r="Q164" s="36">
        <v>1</v>
      </c>
      <c r="R164" s="31">
        <v>4.6956521739130439</v>
      </c>
      <c r="S164" s="31">
        <v>0</v>
      </c>
      <c r="T164" s="36">
        <v>0</v>
      </c>
      <c r="U164" s="31">
        <v>14.288043478260869</v>
      </c>
      <c r="V164" s="31">
        <v>1.5407608695652173</v>
      </c>
      <c r="W164" s="36">
        <v>0.10783567896538608</v>
      </c>
      <c r="X164" s="31">
        <v>0</v>
      </c>
      <c r="Y164" s="31">
        <v>0</v>
      </c>
      <c r="Z164" s="36" t="s">
        <v>1413</v>
      </c>
      <c r="AA164" s="31">
        <v>42.160326086956523</v>
      </c>
      <c r="AB164" s="31">
        <v>0.29347826086956524</v>
      </c>
      <c r="AC164" s="36">
        <v>6.9610054785691272E-3</v>
      </c>
      <c r="AD164" s="31">
        <v>0</v>
      </c>
      <c r="AE164" s="31">
        <v>0</v>
      </c>
      <c r="AF164" s="36" t="s">
        <v>1413</v>
      </c>
      <c r="AG164" s="31">
        <v>0</v>
      </c>
      <c r="AH164" s="31">
        <v>0</v>
      </c>
      <c r="AI164" s="36" t="s">
        <v>1413</v>
      </c>
      <c r="AJ164" t="s">
        <v>140</v>
      </c>
      <c r="AK164" s="37">
        <v>7</v>
      </c>
      <c r="AT164"/>
    </row>
    <row r="165" spans="1:46" x14ac:dyDescent="0.25">
      <c r="A165" t="s">
        <v>1231</v>
      </c>
      <c r="B165" t="s">
        <v>441</v>
      </c>
      <c r="C165" t="s">
        <v>912</v>
      </c>
      <c r="D165" t="s">
        <v>1177</v>
      </c>
      <c r="E165" s="31">
        <v>96.923913043478265</v>
      </c>
      <c r="F165" s="31">
        <v>435.93565217391301</v>
      </c>
      <c r="G165" s="31">
        <v>32.28554347826087</v>
      </c>
      <c r="H165" s="36">
        <v>7.4060341973087376E-2</v>
      </c>
      <c r="I165" s="31">
        <v>134.9034782608696</v>
      </c>
      <c r="J165" s="31">
        <v>2.8097826086956523</v>
      </c>
      <c r="K165" s="36">
        <v>2.0828096094470117E-2</v>
      </c>
      <c r="L165" s="31">
        <v>110.98358695652178</v>
      </c>
      <c r="M165" s="31">
        <v>2.8097826086956523</v>
      </c>
      <c r="N165" s="36">
        <v>2.5317100354635275E-2</v>
      </c>
      <c r="O165" s="31">
        <v>19.224239130434785</v>
      </c>
      <c r="P165" s="31">
        <v>0</v>
      </c>
      <c r="Q165" s="36">
        <v>0</v>
      </c>
      <c r="R165" s="31">
        <v>4.6956521739130439</v>
      </c>
      <c r="S165" s="31">
        <v>0</v>
      </c>
      <c r="T165" s="36">
        <v>0</v>
      </c>
      <c r="U165" s="31">
        <v>0</v>
      </c>
      <c r="V165" s="31">
        <v>0</v>
      </c>
      <c r="W165" s="36" t="s">
        <v>1413</v>
      </c>
      <c r="X165" s="31">
        <v>53.122391304347822</v>
      </c>
      <c r="Y165" s="31">
        <v>3.9980434782608696</v>
      </c>
      <c r="Z165" s="36">
        <v>7.5260984682623808E-2</v>
      </c>
      <c r="AA165" s="31">
        <v>247.90978260869559</v>
      </c>
      <c r="AB165" s="31">
        <v>25.477717391304349</v>
      </c>
      <c r="AC165" s="36">
        <v>0.10277011710957268</v>
      </c>
      <c r="AD165" s="31">
        <v>0</v>
      </c>
      <c r="AE165" s="31">
        <v>0</v>
      </c>
      <c r="AF165" s="36" t="s">
        <v>1413</v>
      </c>
      <c r="AG165" s="31">
        <v>0</v>
      </c>
      <c r="AH165" s="31">
        <v>0</v>
      </c>
      <c r="AI165" s="36" t="s">
        <v>1413</v>
      </c>
      <c r="AJ165" t="s">
        <v>11</v>
      </c>
      <c r="AK165" s="37">
        <v>7</v>
      </c>
      <c r="AT165"/>
    </row>
    <row r="166" spans="1:46" x14ac:dyDescent="0.25">
      <c r="A166" t="s">
        <v>1231</v>
      </c>
      <c r="B166" t="s">
        <v>790</v>
      </c>
      <c r="C166" t="s">
        <v>1060</v>
      </c>
      <c r="D166" t="s">
        <v>1210</v>
      </c>
      <c r="E166" s="31">
        <v>46.597826086956523</v>
      </c>
      <c r="F166" s="31">
        <v>193.37054347826086</v>
      </c>
      <c r="G166" s="31">
        <v>3.1847826086956523</v>
      </c>
      <c r="H166" s="36">
        <v>1.6469843603939049E-2</v>
      </c>
      <c r="I166" s="31">
        <v>38.795326086956514</v>
      </c>
      <c r="J166" s="31">
        <v>3.1847826086956523</v>
      </c>
      <c r="K166" s="36">
        <v>8.2091914926999854E-2</v>
      </c>
      <c r="L166" s="31">
        <v>25.056195652173908</v>
      </c>
      <c r="M166" s="31">
        <v>0</v>
      </c>
      <c r="N166" s="36">
        <v>0</v>
      </c>
      <c r="O166" s="31">
        <v>10.347826086956522</v>
      </c>
      <c r="P166" s="31">
        <v>3.1847826086956523</v>
      </c>
      <c r="Q166" s="36">
        <v>0.3077731092436975</v>
      </c>
      <c r="R166" s="31">
        <v>3.3913043478260869</v>
      </c>
      <c r="S166" s="31">
        <v>0</v>
      </c>
      <c r="T166" s="36">
        <v>0</v>
      </c>
      <c r="U166" s="31">
        <v>11.99586956521739</v>
      </c>
      <c r="V166" s="31">
        <v>0</v>
      </c>
      <c r="W166" s="36">
        <v>0</v>
      </c>
      <c r="X166" s="31">
        <v>0</v>
      </c>
      <c r="Y166" s="31">
        <v>0</v>
      </c>
      <c r="Z166" s="36" t="s">
        <v>1413</v>
      </c>
      <c r="AA166" s="31">
        <v>124.19010869565217</v>
      </c>
      <c r="AB166" s="31">
        <v>0</v>
      </c>
      <c r="AC166" s="36">
        <v>0</v>
      </c>
      <c r="AD166" s="31">
        <v>0</v>
      </c>
      <c r="AE166" s="31">
        <v>0</v>
      </c>
      <c r="AF166" s="36" t="s">
        <v>1413</v>
      </c>
      <c r="AG166" s="31">
        <v>18.389239130434781</v>
      </c>
      <c r="AH166" s="31">
        <v>0</v>
      </c>
      <c r="AI166" s="36">
        <v>0</v>
      </c>
      <c r="AJ166" t="s">
        <v>364</v>
      </c>
      <c r="AK166" s="37">
        <v>7</v>
      </c>
      <c r="AT166"/>
    </row>
    <row r="167" spans="1:46" x14ac:dyDescent="0.25">
      <c r="A167" t="s">
        <v>1231</v>
      </c>
      <c r="B167" t="s">
        <v>841</v>
      </c>
      <c r="C167" t="s">
        <v>959</v>
      </c>
      <c r="D167" t="s">
        <v>1143</v>
      </c>
      <c r="E167" s="31">
        <v>40.923913043478258</v>
      </c>
      <c r="F167" s="31">
        <v>180.56184782608693</v>
      </c>
      <c r="G167" s="31">
        <v>16.578804347826086</v>
      </c>
      <c r="H167" s="36">
        <v>9.1817870427391798E-2</v>
      </c>
      <c r="I167" s="31">
        <v>39.002717391304351</v>
      </c>
      <c r="J167" s="31">
        <v>0.29347826086956524</v>
      </c>
      <c r="K167" s="36">
        <v>7.5245593255765346E-3</v>
      </c>
      <c r="L167" s="31">
        <v>30.915760869565219</v>
      </c>
      <c r="M167" s="31">
        <v>0.29347826086956524</v>
      </c>
      <c r="N167" s="36">
        <v>9.492836424364947E-3</v>
      </c>
      <c r="O167" s="31">
        <v>3.7391304347826089</v>
      </c>
      <c r="P167" s="31">
        <v>0</v>
      </c>
      <c r="Q167" s="36">
        <v>0</v>
      </c>
      <c r="R167" s="31">
        <v>4.3478260869565215</v>
      </c>
      <c r="S167" s="31">
        <v>0</v>
      </c>
      <c r="T167" s="36">
        <v>0</v>
      </c>
      <c r="U167" s="31">
        <v>11.146739130434783</v>
      </c>
      <c r="V167" s="31">
        <v>0.82336956521739135</v>
      </c>
      <c r="W167" s="36">
        <v>7.3866406630911749E-2</v>
      </c>
      <c r="X167" s="31">
        <v>0</v>
      </c>
      <c r="Y167" s="31">
        <v>0</v>
      </c>
      <c r="Z167" s="36" t="s">
        <v>1413</v>
      </c>
      <c r="AA167" s="31">
        <v>118.16239130434781</v>
      </c>
      <c r="AB167" s="31">
        <v>15.461956521739131</v>
      </c>
      <c r="AC167" s="36">
        <v>0.13085344965568757</v>
      </c>
      <c r="AD167" s="31">
        <v>0</v>
      </c>
      <c r="AE167" s="31">
        <v>0</v>
      </c>
      <c r="AF167" s="36" t="s">
        <v>1413</v>
      </c>
      <c r="AG167" s="31">
        <v>12.25</v>
      </c>
      <c r="AH167" s="31">
        <v>0</v>
      </c>
      <c r="AI167" s="36">
        <v>0</v>
      </c>
      <c r="AJ167" t="s">
        <v>415</v>
      </c>
      <c r="AK167" s="37">
        <v>7</v>
      </c>
      <c r="AT167"/>
    </row>
    <row r="168" spans="1:46" x14ac:dyDescent="0.25">
      <c r="A168" t="s">
        <v>1231</v>
      </c>
      <c r="B168" t="s">
        <v>639</v>
      </c>
      <c r="C168" t="s">
        <v>899</v>
      </c>
      <c r="D168" t="s">
        <v>1196</v>
      </c>
      <c r="E168" s="31">
        <v>32.956521739130437</v>
      </c>
      <c r="F168" s="31">
        <v>114.36684782608697</v>
      </c>
      <c r="G168" s="31">
        <v>0</v>
      </c>
      <c r="H168" s="36">
        <v>0</v>
      </c>
      <c r="I168" s="31">
        <v>18.5625</v>
      </c>
      <c r="J168" s="31">
        <v>0</v>
      </c>
      <c r="K168" s="36">
        <v>0</v>
      </c>
      <c r="L168" s="31">
        <v>13.339673913043478</v>
      </c>
      <c r="M168" s="31">
        <v>0</v>
      </c>
      <c r="N168" s="36">
        <v>0</v>
      </c>
      <c r="O168" s="31">
        <v>0</v>
      </c>
      <c r="P168" s="31">
        <v>0</v>
      </c>
      <c r="Q168" s="36" t="s">
        <v>1413</v>
      </c>
      <c r="R168" s="31">
        <v>5.2228260869565215</v>
      </c>
      <c r="S168" s="31">
        <v>0</v>
      </c>
      <c r="T168" s="36">
        <v>0</v>
      </c>
      <c r="U168" s="31">
        <v>22.307065217391305</v>
      </c>
      <c r="V168" s="31">
        <v>0</v>
      </c>
      <c r="W168" s="36">
        <v>0</v>
      </c>
      <c r="X168" s="31">
        <v>5.1657608695652177</v>
      </c>
      <c r="Y168" s="31">
        <v>0</v>
      </c>
      <c r="Z168" s="36">
        <v>0</v>
      </c>
      <c r="AA168" s="31">
        <v>62.665760869565219</v>
      </c>
      <c r="AB168" s="31">
        <v>0</v>
      </c>
      <c r="AC168" s="36">
        <v>0</v>
      </c>
      <c r="AD168" s="31">
        <v>0</v>
      </c>
      <c r="AE168" s="31">
        <v>0</v>
      </c>
      <c r="AF168" s="36" t="s">
        <v>1413</v>
      </c>
      <c r="AG168" s="31">
        <v>5.6657608695652177</v>
      </c>
      <c r="AH168" s="31">
        <v>0</v>
      </c>
      <c r="AI168" s="36">
        <v>0</v>
      </c>
      <c r="AJ168" t="s">
        <v>211</v>
      </c>
      <c r="AK168" s="37">
        <v>7</v>
      </c>
      <c r="AT168"/>
    </row>
    <row r="169" spans="1:46" x14ac:dyDescent="0.25">
      <c r="A169" t="s">
        <v>1231</v>
      </c>
      <c r="B169" t="s">
        <v>534</v>
      </c>
      <c r="C169" t="s">
        <v>978</v>
      </c>
      <c r="D169" t="s">
        <v>1201</v>
      </c>
      <c r="E169" s="31">
        <v>22.989130434782609</v>
      </c>
      <c r="F169" s="31">
        <v>77.195108695652166</v>
      </c>
      <c r="G169" s="31">
        <v>0</v>
      </c>
      <c r="H169" s="36">
        <v>0</v>
      </c>
      <c r="I169" s="31">
        <v>10.698152173913044</v>
      </c>
      <c r="J169" s="31">
        <v>0</v>
      </c>
      <c r="K169" s="36">
        <v>0</v>
      </c>
      <c r="L169" s="31">
        <v>3.2754347826086954</v>
      </c>
      <c r="M169" s="31">
        <v>0</v>
      </c>
      <c r="N169" s="36">
        <v>0</v>
      </c>
      <c r="O169" s="31">
        <v>1.0667391304347826</v>
      </c>
      <c r="P169" s="31">
        <v>0</v>
      </c>
      <c r="Q169" s="36">
        <v>0</v>
      </c>
      <c r="R169" s="31">
        <v>6.3559782608695654</v>
      </c>
      <c r="S169" s="31">
        <v>0</v>
      </c>
      <c r="T169" s="36">
        <v>0</v>
      </c>
      <c r="U169" s="31">
        <v>14.767826086956523</v>
      </c>
      <c r="V169" s="31">
        <v>0</v>
      </c>
      <c r="W169" s="36">
        <v>0</v>
      </c>
      <c r="X169" s="31">
        <v>0.2608695652173913</v>
      </c>
      <c r="Y169" s="31">
        <v>0</v>
      </c>
      <c r="Z169" s="36">
        <v>0</v>
      </c>
      <c r="AA169" s="31">
        <v>46.249999999999993</v>
      </c>
      <c r="AB169" s="31">
        <v>0</v>
      </c>
      <c r="AC169" s="36">
        <v>0</v>
      </c>
      <c r="AD169" s="31">
        <v>0</v>
      </c>
      <c r="AE169" s="31">
        <v>0</v>
      </c>
      <c r="AF169" s="36" t="s">
        <v>1413</v>
      </c>
      <c r="AG169" s="31">
        <v>5.2182608695652188</v>
      </c>
      <c r="AH169" s="31">
        <v>0</v>
      </c>
      <c r="AI169" s="36">
        <v>0</v>
      </c>
      <c r="AJ169" t="s">
        <v>105</v>
      </c>
      <c r="AK169" s="37">
        <v>7</v>
      </c>
      <c r="AT169"/>
    </row>
    <row r="170" spans="1:46" x14ac:dyDescent="0.25">
      <c r="A170" t="s">
        <v>1231</v>
      </c>
      <c r="B170" t="s">
        <v>612</v>
      </c>
      <c r="C170" t="s">
        <v>1021</v>
      </c>
      <c r="D170" t="s">
        <v>1170</v>
      </c>
      <c r="E170" s="31">
        <v>26.934782608695652</v>
      </c>
      <c r="F170" s="31">
        <v>101.6875</v>
      </c>
      <c r="G170" s="31">
        <v>0</v>
      </c>
      <c r="H170" s="36">
        <v>0</v>
      </c>
      <c r="I170" s="31">
        <v>33.086956521739133</v>
      </c>
      <c r="J170" s="31">
        <v>0</v>
      </c>
      <c r="K170" s="36">
        <v>0</v>
      </c>
      <c r="L170" s="31">
        <v>27.616847826086957</v>
      </c>
      <c r="M170" s="31">
        <v>0</v>
      </c>
      <c r="N170" s="36">
        <v>0</v>
      </c>
      <c r="O170" s="31">
        <v>0</v>
      </c>
      <c r="P170" s="31">
        <v>0</v>
      </c>
      <c r="Q170" s="36" t="s">
        <v>1413</v>
      </c>
      <c r="R170" s="31">
        <v>5.4701086956521738</v>
      </c>
      <c r="S170" s="31">
        <v>0</v>
      </c>
      <c r="T170" s="36">
        <v>0</v>
      </c>
      <c r="U170" s="31">
        <v>3.8668478260869565</v>
      </c>
      <c r="V170" s="31">
        <v>0</v>
      </c>
      <c r="W170" s="36">
        <v>0</v>
      </c>
      <c r="X170" s="31">
        <v>5.8097826086956523</v>
      </c>
      <c r="Y170" s="31">
        <v>0</v>
      </c>
      <c r="Z170" s="36">
        <v>0</v>
      </c>
      <c r="AA170" s="31">
        <v>58.274456521739133</v>
      </c>
      <c r="AB170" s="31">
        <v>0</v>
      </c>
      <c r="AC170" s="36">
        <v>0</v>
      </c>
      <c r="AD170" s="31">
        <v>7.3369565217391311E-2</v>
      </c>
      <c r="AE170" s="31">
        <v>0</v>
      </c>
      <c r="AF170" s="36">
        <v>0</v>
      </c>
      <c r="AG170" s="31">
        <v>0.57608695652173914</v>
      </c>
      <c r="AH170" s="31">
        <v>0</v>
      </c>
      <c r="AI170" s="36">
        <v>0</v>
      </c>
      <c r="AJ170" t="s">
        <v>184</v>
      </c>
      <c r="AK170" s="37">
        <v>7</v>
      </c>
      <c r="AT170"/>
    </row>
    <row r="171" spans="1:46" x14ac:dyDescent="0.25">
      <c r="A171" t="s">
        <v>1231</v>
      </c>
      <c r="B171" t="s">
        <v>518</v>
      </c>
      <c r="C171" t="s">
        <v>967</v>
      </c>
      <c r="D171" t="s">
        <v>1168</v>
      </c>
      <c r="E171" s="31">
        <v>23.608695652173914</v>
      </c>
      <c r="F171" s="31">
        <v>82.005326086956529</v>
      </c>
      <c r="G171" s="31">
        <v>14.274456521739131</v>
      </c>
      <c r="H171" s="36">
        <v>0.17406743199341504</v>
      </c>
      <c r="I171" s="31">
        <v>18.682065217391305</v>
      </c>
      <c r="J171" s="31">
        <v>0.13043478260869565</v>
      </c>
      <c r="K171" s="36">
        <v>6.9818181818181819E-3</v>
      </c>
      <c r="L171" s="31">
        <v>10.266304347826088</v>
      </c>
      <c r="M171" s="31">
        <v>0.13043478260869565</v>
      </c>
      <c r="N171" s="36">
        <v>1.2705134992059289E-2</v>
      </c>
      <c r="O171" s="31">
        <v>2.2282608695652173</v>
      </c>
      <c r="P171" s="31">
        <v>0</v>
      </c>
      <c r="Q171" s="36">
        <v>0</v>
      </c>
      <c r="R171" s="31">
        <v>6.1875</v>
      </c>
      <c r="S171" s="31">
        <v>0</v>
      </c>
      <c r="T171" s="36">
        <v>0</v>
      </c>
      <c r="U171" s="31">
        <v>15.097608695652173</v>
      </c>
      <c r="V171" s="31">
        <v>1.4021739130434783</v>
      </c>
      <c r="W171" s="36">
        <v>9.2873907471669861E-2</v>
      </c>
      <c r="X171" s="31">
        <v>0</v>
      </c>
      <c r="Y171" s="31">
        <v>0</v>
      </c>
      <c r="Z171" s="36" t="s">
        <v>1413</v>
      </c>
      <c r="AA171" s="31">
        <v>41.744673913043478</v>
      </c>
      <c r="AB171" s="31">
        <v>12.741847826086957</v>
      </c>
      <c r="AC171" s="36">
        <v>0.30523289875563403</v>
      </c>
      <c r="AD171" s="31">
        <v>0</v>
      </c>
      <c r="AE171" s="31">
        <v>0</v>
      </c>
      <c r="AF171" s="36" t="s">
        <v>1413</v>
      </c>
      <c r="AG171" s="31">
        <v>6.4809782608695654</v>
      </c>
      <c r="AH171" s="31">
        <v>0</v>
      </c>
      <c r="AI171" s="36">
        <v>0</v>
      </c>
      <c r="AJ171" t="s">
        <v>89</v>
      </c>
      <c r="AK171" s="37">
        <v>7</v>
      </c>
      <c r="AT171"/>
    </row>
    <row r="172" spans="1:46" x14ac:dyDescent="0.25">
      <c r="A172" t="s">
        <v>1231</v>
      </c>
      <c r="B172" t="s">
        <v>596</v>
      </c>
      <c r="C172" t="s">
        <v>1010</v>
      </c>
      <c r="D172" t="s">
        <v>1156</v>
      </c>
      <c r="E172" s="31">
        <v>30.271739130434781</v>
      </c>
      <c r="F172" s="31">
        <v>126.78260869565217</v>
      </c>
      <c r="G172" s="31">
        <v>0</v>
      </c>
      <c r="H172" s="36">
        <v>0</v>
      </c>
      <c r="I172" s="31">
        <v>33.029891304347828</v>
      </c>
      <c r="J172" s="31">
        <v>0</v>
      </c>
      <c r="K172" s="36">
        <v>0</v>
      </c>
      <c r="L172" s="31">
        <v>23.241847826086957</v>
      </c>
      <c r="M172" s="31">
        <v>0</v>
      </c>
      <c r="N172" s="36">
        <v>0</v>
      </c>
      <c r="O172" s="31">
        <v>2.3152173913043477</v>
      </c>
      <c r="P172" s="31">
        <v>0</v>
      </c>
      <c r="Q172" s="36">
        <v>0</v>
      </c>
      <c r="R172" s="31">
        <v>7.4728260869565215</v>
      </c>
      <c r="S172" s="31">
        <v>0</v>
      </c>
      <c r="T172" s="36">
        <v>0</v>
      </c>
      <c r="U172" s="31">
        <v>19.209239130434781</v>
      </c>
      <c r="V172" s="31">
        <v>0</v>
      </c>
      <c r="W172" s="36">
        <v>0</v>
      </c>
      <c r="X172" s="31">
        <v>0</v>
      </c>
      <c r="Y172" s="31">
        <v>0</v>
      </c>
      <c r="Z172" s="36" t="s">
        <v>1413</v>
      </c>
      <c r="AA172" s="31">
        <v>72.152173913043484</v>
      </c>
      <c r="AB172" s="31">
        <v>0</v>
      </c>
      <c r="AC172" s="36">
        <v>0</v>
      </c>
      <c r="AD172" s="31">
        <v>1.5244565217391304</v>
      </c>
      <c r="AE172" s="31">
        <v>0</v>
      </c>
      <c r="AF172" s="36">
        <v>0</v>
      </c>
      <c r="AG172" s="31">
        <v>0.86684782608695654</v>
      </c>
      <c r="AH172" s="31">
        <v>0</v>
      </c>
      <c r="AI172" s="36">
        <v>0</v>
      </c>
      <c r="AJ172" t="s">
        <v>168</v>
      </c>
      <c r="AK172" s="37">
        <v>7</v>
      </c>
      <c r="AT172"/>
    </row>
    <row r="173" spans="1:46" x14ac:dyDescent="0.25">
      <c r="A173" t="s">
        <v>1231</v>
      </c>
      <c r="B173" t="s">
        <v>718</v>
      </c>
      <c r="C173" t="s">
        <v>882</v>
      </c>
      <c r="D173" t="s">
        <v>1127</v>
      </c>
      <c r="E173" s="31">
        <v>50.75</v>
      </c>
      <c r="F173" s="31">
        <v>230.16760869565215</v>
      </c>
      <c r="G173" s="31">
        <v>0</v>
      </c>
      <c r="H173" s="36">
        <v>0</v>
      </c>
      <c r="I173" s="31">
        <v>61.764347826086947</v>
      </c>
      <c r="J173" s="31">
        <v>0</v>
      </c>
      <c r="K173" s="36">
        <v>0</v>
      </c>
      <c r="L173" s="31">
        <v>47.892065217391298</v>
      </c>
      <c r="M173" s="31">
        <v>0</v>
      </c>
      <c r="N173" s="36">
        <v>0</v>
      </c>
      <c r="O173" s="31">
        <v>8.3722826086956523</v>
      </c>
      <c r="P173" s="31">
        <v>0</v>
      </c>
      <c r="Q173" s="36">
        <v>0</v>
      </c>
      <c r="R173" s="31">
        <v>5.5</v>
      </c>
      <c r="S173" s="31">
        <v>0</v>
      </c>
      <c r="T173" s="36">
        <v>0</v>
      </c>
      <c r="U173" s="31">
        <v>4.7217391304347824</v>
      </c>
      <c r="V173" s="31">
        <v>0</v>
      </c>
      <c r="W173" s="36">
        <v>0</v>
      </c>
      <c r="X173" s="31">
        <v>11.389565217391306</v>
      </c>
      <c r="Y173" s="31">
        <v>0</v>
      </c>
      <c r="Z173" s="36">
        <v>0</v>
      </c>
      <c r="AA173" s="31">
        <v>104.55782608695652</v>
      </c>
      <c r="AB173" s="31">
        <v>0</v>
      </c>
      <c r="AC173" s="36">
        <v>0</v>
      </c>
      <c r="AD173" s="31">
        <v>0</v>
      </c>
      <c r="AE173" s="31">
        <v>0</v>
      </c>
      <c r="AF173" s="36" t="s">
        <v>1413</v>
      </c>
      <c r="AG173" s="31">
        <v>47.734130434782607</v>
      </c>
      <c r="AH173" s="31">
        <v>0</v>
      </c>
      <c r="AI173" s="36">
        <v>0</v>
      </c>
      <c r="AJ173" t="s">
        <v>290</v>
      </c>
      <c r="AK173" s="37">
        <v>7</v>
      </c>
      <c r="AT173"/>
    </row>
    <row r="174" spans="1:46" x14ac:dyDescent="0.25">
      <c r="A174" t="s">
        <v>1231</v>
      </c>
      <c r="B174" t="s">
        <v>595</v>
      </c>
      <c r="C174" t="s">
        <v>892</v>
      </c>
      <c r="D174" t="s">
        <v>1173</v>
      </c>
      <c r="E174" s="31">
        <v>38.521739130434781</v>
      </c>
      <c r="F174" s="31">
        <v>133.30434782608697</v>
      </c>
      <c r="G174" s="31">
        <v>0</v>
      </c>
      <c r="H174" s="36">
        <v>0</v>
      </c>
      <c r="I174" s="31">
        <v>15.755434782608695</v>
      </c>
      <c r="J174" s="31">
        <v>0</v>
      </c>
      <c r="K174" s="36">
        <v>0</v>
      </c>
      <c r="L174" s="31">
        <v>7.2336956521739131</v>
      </c>
      <c r="M174" s="31">
        <v>0</v>
      </c>
      <c r="N174" s="36">
        <v>0</v>
      </c>
      <c r="O174" s="31">
        <v>0.2391304347826087</v>
      </c>
      <c r="P174" s="31">
        <v>0</v>
      </c>
      <c r="Q174" s="36">
        <v>0</v>
      </c>
      <c r="R174" s="31">
        <v>8.2826086956521738</v>
      </c>
      <c r="S174" s="31">
        <v>0</v>
      </c>
      <c r="T174" s="36">
        <v>0</v>
      </c>
      <c r="U174" s="31">
        <v>27.040760869565219</v>
      </c>
      <c r="V174" s="31">
        <v>0</v>
      </c>
      <c r="W174" s="36">
        <v>0</v>
      </c>
      <c r="X174" s="31">
        <v>0</v>
      </c>
      <c r="Y174" s="31">
        <v>0</v>
      </c>
      <c r="Z174" s="36" t="s">
        <v>1413</v>
      </c>
      <c r="AA174" s="31">
        <v>79.486413043478265</v>
      </c>
      <c r="AB174" s="31">
        <v>0</v>
      </c>
      <c r="AC174" s="36">
        <v>0</v>
      </c>
      <c r="AD174" s="31">
        <v>9.0163043478260878</v>
      </c>
      <c r="AE174" s="31">
        <v>0</v>
      </c>
      <c r="AF174" s="36">
        <v>0</v>
      </c>
      <c r="AG174" s="31">
        <v>2.0054347826086958</v>
      </c>
      <c r="AH174" s="31">
        <v>0</v>
      </c>
      <c r="AI174" s="36">
        <v>0</v>
      </c>
      <c r="AJ174" t="s">
        <v>167</v>
      </c>
      <c r="AK174" s="37">
        <v>7</v>
      </c>
      <c r="AT174"/>
    </row>
    <row r="175" spans="1:46" x14ac:dyDescent="0.25">
      <c r="A175" t="s">
        <v>1231</v>
      </c>
      <c r="B175" t="s">
        <v>656</v>
      </c>
      <c r="C175" t="s">
        <v>1052</v>
      </c>
      <c r="D175" t="s">
        <v>1188</v>
      </c>
      <c r="E175" s="31">
        <v>48.315217391304351</v>
      </c>
      <c r="F175" s="31">
        <v>153.20195652173913</v>
      </c>
      <c r="G175" s="31">
        <v>7.2608695652173907</v>
      </c>
      <c r="H175" s="36">
        <v>4.7394104684211943E-2</v>
      </c>
      <c r="I175" s="31">
        <v>29.541630434782604</v>
      </c>
      <c r="J175" s="31">
        <v>1.9755434782608696</v>
      </c>
      <c r="K175" s="36">
        <v>6.687320398994788E-2</v>
      </c>
      <c r="L175" s="31">
        <v>18.499782608695647</v>
      </c>
      <c r="M175" s="31">
        <v>1.9755434782608696</v>
      </c>
      <c r="N175" s="36">
        <v>0.10678738880597896</v>
      </c>
      <c r="O175" s="31">
        <v>5.3760869565217382</v>
      </c>
      <c r="P175" s="31">
        <v>0</v>
      </c>
      <c r="Q175" s="36">
        <v>0</v>
      </c>
      <c r="R175" s="31">
        <v>5.6657608695652177</v>
      </c>
      <c r="S175" s="31">
        <v>0</v>
      </c>
      <c r="T175" s="36">
        <v>0</v>
      </c>
      <c r="U175" s="31">
        <v>22.242500000000003</v>
      </c>
      <c r="V175" s="31">
        <v>1.2038043478260869</v>
      </c>
      <c r="W175" s="36">
        <v>5.4121809501004238E-2</v>
      </c>
      <c r="X175" s="31">
        <v>0</v>
      </c>
      <c r="Y175" s="31">
        <v>0</v>
      </c>
      <c r="Z175" s="36" t="s">
        <v>1413</v>
      </c>
      <c r="AA175" s="31">
        <v>95.958586956521742</v>
      </c>
      <c r="AB175" s="31">
        <v>4.0815217391304346</v>
      </c>
      <c r="AC175" s="36">
        <v>4.2534200102172695E-2</v>
      </c>
      <c r="AD175" s="31">
        <v>0</v>
      </c>
      <c r="AE175" s="31">
        <v>0</v>
      </c>
      <c r="AF175" s="36" t="s">
        <v>1413</v>
      </c>
      <c r="AG175" s="31">
        <v>5.4592391304347823</v>
      </c>
      <c r="AH175" s="31">
        <v>0</v>
      </c>
      <c r="AI175" s="36">
        <v>0</v>
      </c>
      <c r="AJ175" t="s">
        <v>228</v>
      </c>
      <c r="AK175" s="37">
        <v>7</v>
      </c>
      <c r="AT175"/>
    </row>
    <row r="176" spans="1:46" x14ac:dyDescent="0.25">
      <c r="A176" t="s">
        <v>1231</v>
      </c>
      <c r="B176" t="s">
        <v>448</v>
      </c>
      <c r="C176" t="s">
        <v>891</v>
      </c>
      <c r="D176" t="s">
        <v>1174</v>
      </c>
      <c r="E176" s="31">
        <v>39.565217391304351</v>
      </c>
      <c r="F176" s="31">
        <v>239.97728260869565</v>
      </c>
      <c r="G176" s="31">
        <v>43.127717391304344</v>
      </c>
      <c r="H176" s="36">
        <v>0.17971583360925014</v>
      </c>
      <c r="I176" s="31">
        <v>36.132173913043481</v>
      </c>
      <c r="J176" s="31">
        <v>0</v>
      </c>
      <c r="K176" s="36">
        <v>0</v>
      </c>
      <c r="L176" s="31">
        <v>28.570652173913043</v>
      </c>
      <c r="M176" s="31">
        <v>0</v>
      </c>
      <c r="N176" s="36">
        <v>0</v>
      </c>
      <c r="O176" s="31">
        <v>4.3397826086956508</v>
      </c>
      <c r="P176" s="31">
        <v>0</v>
      </c>
      <c r="Q176" s="36">
        <v>0</v>
      </c>
      <c r="R176" s="31">
        <v>3.2217391304347816</v>
      </c>
      <c r="S176" s="31">
        <v>0</v>
      </c>
      <c r="T176" s="36">
        <v>0</v>
      </c>
      <c r="U176" s="31">
        <v>42.035326086956523</v>
      </c>
      <c r="V176" s="31">
        <v>10.486413043478262</v>
      </c>
      <c r="W176" s="36">
        <v>0.24946667528605598</v>
      </c>
      <c r="X176" s="31">
        <v>4.4701086956521738</v>
      </c>
      <c r="Y176" s="31">
        <v>0</v>
      </c>
      <c r="Z176" s="36">
        <v>0</v>
      </c>
      <c r="AA176" s="31">
        <v>112.89673913043478</v>
      </c>
      <c r="AB176" s="31">
        <v>32.641304347826086</v>
      </c>
      <c r="AC176" s="36">
        <v>0.28912530688874982</v>
      </c>
      <c r="AD176" s="31">
        <v>18.350543478260871</v>
      </c>
      <c r="AE176" s="31">
        <v>0</v>
      </c>
      <c r="AF176" s="36">
        <v>0</v>
      </c>
      <c r="AG176" s="31">
        <v>26.092391304347824</v>
      </c>
      <c r="AH176" s="31">
        <v>0</v>
      </c>
      <c r="AI176" s="36">
        <v>0</v>
      </c>
      <c r="AJ176" t="s">
        <v>18</v>
      </c>
      <c r="AK176" s="37">
        <v>7</v>
      </c>
      <c r="AT176"/>
    </row>
    <row r="177" spans="1:46" x14ac:dyDescent="0.25">
      <c r="A177" t="s">
        <v>1231</v>
      </c>
      <c r="B177" t="s">
        <v>781</v>
      </c>
      <c r="C177" t="s">
        <v>1103</v>
      </c>
      <c r="D177" t="s">
        <v>1176</v>
      </c>
      <c r="E177" s="31">
        <v>60.760869565217391</v>
      </c>
      <c r="F177" s="31">
        <v>226.14423913043478</v>
      </c>
      <c r="G177" s="31">
        <v>47.329021739130425</v>
      </c>
      <c r="H177" s="36">
        <v>0.20928687779586611</v>
      </c>
      <c r="I177" s="31">
        <v>47.257500000000007</v>
      </c>
      <c r="J177" s="31">
        <v>0.52815217391304348</v>
      </c>
      <c r="K177" s="36">
        <v>1.1176049810359063E-2</v>
      </c>
      <c r="L177" s="31">
        <v>35.147608695652181</v>
      </c>
      <c r="M177" s="31">
        <v>0.52815217391304348</v>
      </c>
      <c r="N177" s="36">
        <v>1.5026688685605425E-2</v>
      </c>
      <c r="O177" s="31">
        <v>6.963152173913044</v>
      </c>
      <c r="P177" s="31">
        <v>0</v>
      </c>
      <c r="Q177" s="36">
        <v>0</v>
      </c>
      <c r="R177" s="31">
        <v>5.1467391304347823</v>
      </c>
      <c r="S177" s="31">
        <v>0</v>
      </c>
      <c r="T177" s="36">
        <v>0</v>
      </c>
      <c r="U177" s="31">
        <v>25.450760869565215</v>
      </c>
      <c r="V177" s="31">
        <v>3.0036956521739127</v>
      </c>
      <c r="W177" s="36">
        <v>0.11801987640243095</v>
      </c>
      <c r="X177" s="31">
        <v>6.0992391304347811</v>
      </c>
      <c r="Y177" s="31">
        <v>0</v>
      </c>
      <c r="Z177" s="36">
        <v>0</v>
      </c>
      <c r="AA177" s="31">
        <v>126.9982608695652</v>
      </c>
      <c r="AB177" s="31">
        <v>43.797173913043473</v>
      </c>
      <c r="AC177" s="36">
        <v>0.34486435966257667</v>
      </c>
      <c r="AD177" s="31">
        <v>13.440108695652174</v>
      </c>
      <c r="AE177" s="31">
        <v>0</v>
      </c>
      <c r="AF177" s="36">
        <v>0</v>
      </c>
      <c r="AG177" s="31">
        <v>6.8983695652173882</v>
      </c>
      <c r="AH177" s="31">
        <v>0</v>
      </c>
      <c r="AI177" s="36">
        <v>0</v>
      </c>
      <c r="AJ177" t="s">
        <v>355</v>
      </c>
      <c r="AK177" s="37">
        <v>7</v>
      </c>
      <c r="AT177"/>
    </row>
    <row r="178" spans="1:46" x14ac:dyDescent="0.25">
      <c r="A178" t="s">
        <v>1231</v>
      </c>
      <c r="B178" t="s">
        <v>651</v>
      </c>
      <c r="C178" t="s">
        <v>1050</v>
      </c>
      <c r="D178" t="s">
        <v>1136</v>
      </c>
      <c r="E178" s="31">
        <v>32.010869565217391</v>
      </c>
      <c r="F178" s="31">
        <v>69.133369565217379</v>
      </c>
      <c r="G178" s="31">
        <v>6.4930434782608684</v>
      </c>
      <c r="H178" s="36">
        <v>9.3920541109103861E-2</v>
      </c>
      <c r="I178" s="31">
        <v>13.450978260869563</v>
      </c>
      <c r="J178" s="31">
        <v>0</v>
      </c>
      <c r="K178" s="36">
        <v>0</v>
      </c>
      <c r="L178" s="31">
        <v>7.7988043478260849</v>
      </c>
      <c r="M178" s="31">
        <v>0</v>
      </c>
      <c r="N178" s="36">
        <v>0</v>
      </c>
      <c r="O178" s="31">
        <v>0</v>
      </c>
      <c r="P178" s="31">
        <v>0</v>
      </c>
      <c r="Q178" s="36" t="s">
        <v>1413</v>
      </c>
      <c r="R178" s="31">
        <v>5.6521739130434785</v>
      </c>
      <c r="S178" s="31">
        <v>0</v>
      </c>
      <c r="T178" s="36">
        <v>0</v>
      </c>
      <c r="U178" s="31">
        <v>17.774021739130433</v>
      </c>
      <c r="V178" s="31">
        <v>0</v>
      </c>
      <c r="W178" s="36">
        <v>0</v>
      </c>
      <c r="X178" s="31">
        <v>0</v>
      </c>
      <c r="Y178" s="31">
        <v>0</v>
      </c>
      <c r="Z178" s="36" t="s">
        <v>1413</v>
      </c>
      <c r="AA178" s="31">
        <v>37.908369565217392</v>
      </c>
      <c r="AB178" s="31">
        <v>6.4930434782608684</v>
      </c>
      <c r="AC178" s="36">
        <v>0.1712825835753834</v>
      </c>
      <c r="AD178" s="31">
        <v>0</v>
      </c>
      <c r="AE178" s="31">
        <v>0</v>
      </c>
      <c r="AF178" s="36" t="s">
        <v>1413</v>
      </c>
      <c r="AG178" s="31">
        <v>0</v>
      </c>
      <c r="AH178" s="31">
        <v>0</v>
      </c>
      <c r="AI178" s="36" t="s">
        <v>1413</v>
      </c>
      <c r="AJ178" t="s">
        <v>223</v>
      </c>
      <c r="AK178" s="37">
        <v>7</v>
      </c>
      <c r="AT178"/>
    </row>
    <row r="179" spans="1:46" x14ac:dyDescent="0.25">
      <c r="A179" t="s">
        <v>1231</v>
      </c>
      <c r="B179" t="s">
        <v>844</v>
      </c>
      <c r="C179" t="s">
        <v>1118</v>
      </c>
      <c r="D179" t="s">
        <v>1180</v>
      </c>
      <c r="E179" s="31">
        <v>56.5</v>
      </c>
      <c r="F179" s="31">
        <v>229.39054347826081</v>
      </c>
      <c r="G179" s="31">
        <v>0</v>
      </c>
      <c r="H179" s="36">
        <v>0</v>
      </c>
      <c r="I179" s="31">
        <v>25.220869565217381</v>
      </c>
      <c r="J179" s="31">
        <v>0</v>
      </c>
      <c r="K179" s="36">
        <v>0</v>
      </c>
      <c r="L179" s="31">
        <v>19.890217391304336</v>
      </c>
      <c r="M179" s="31">
        <v>0</v>
      </c>
      <c r="N179" s="36">
        <v>0</v>
      </c>
      <c r="O179" s="31">
        <v>0</v>
      </c>
      <c r="P179" s="31">
        <v>0</v>
      </c>
      <c r="Q179" s="36" t="s">
        <v>1413</v>
      </c>
      <c r="R179" s="31">
        <v>5.3306521739130446</v>
      </c>
      <c r="S179" s="31">
        <v>0</v>
      </c>
      <c r="T179" s="36">
        <v>0</v>
      </c>
      <c r="U179" s="31">
        <v>37.552826086956529</v>
      </c>
      <c r="V179" s="31">
        <v>0</v>
      </c>
      <c r="W179" s="36">
        <v>0</v>
      </c>
      <c r="X179" s="31">
        <v>0</v>
      </c>
      <c r="Y179" s="31">
        <v>0</v>
      </c>
      <c r="Z179" s="36" t="s">
        <v>1413</v>
      </c>
      <c r="AA179" s="31">
        <v>98.969239130434744</v>
      </c>
      <c r="AB179" s="31">
        <v>0</v>
      </c>
      <c r="AC179" s="36">
        <v>0</v>
      </c>
      <c r="AD179" s="31">
        <v>0</v>
      </c>
      <c r="AE179" s="31">
        <v>0</v>
      </c>
      <c r="AF179" s="36" t="s">
        <v>1413</v>
      </c>
      <c r="AG179" s="31">
        <v>67.647608695652167</v>
      </c>
      <c r="AH179" s="31">
        <v>0</v>
      </c>
      <c r="AI179" s="36">
        <v>0</v>
      </c>
      <c r="AJ179" t="s">
        <v>418</v>
      </c>
      <c r="AK179" s="37">
        <v>7</v>
      </c>
      <c r="AT179"/>
    </row>
    <row r="180" spans="1:46" x14ac:dyDescent="0.25">
      <c r="A180" t="s">
        <v>1231</v>
      </c>
      <c r="B180" t="s">
        <v>446</v>
      </c>
      <c r="C180" t="s">
        <v>916</v>
      </c>
      <c r="D180" t="s">
        <v>1138</v>
      </c>
      <c r="E180" s="31">
        <v>27.021739130434781</v>
      </c>
      <c r="F180" s="31">
        <v>111.53750000000001</v>
      </c>
      <c r="G180" s="31">
        <v>0</v>
      </c>
      <c r="H180" s="36">
        <v>0</v>
      </c>
      <c r="I180" s="31">
        <v>48.427717391304348</v>
      </c>
      <c r="J180" s="31">
        <v>0</v>
      </c>
      <c r="K180" s="36">
        <v>0</v>
      </c>
      <c r="L180" s="31">
        <v>42.720108695652172</v>
      </c>
      <c r="M180" s="31">
        <v>0</v>
      </c>
      <c r="N180" s="36">
        <v>0</v>
      </c>
      <c r="O180" s="31">
        <v>0</v>
      </c>
      <c r="P180" s="31">
        <v>0</v>
      </c>
      <c r="Q180" s="36" t="s">
        <v>1413</v>
      </c>
      <c r="R180" s="31">
        <v>5.7076086956521745</v>
      </c>
      <c r="S180" s="31">
        <v>0</v>
      </c>
      <c r="T180" s="36">
        <v>0</v>
      </c>
      <c r="U180" s="31">
        <v>3.0825000000000005</v>
      </c>
      <c r="V180" s="31">
        <v>0</v>
      </c>
      <c r="W180" s="36">
        <v>0</v>
      </c>
      <c r="X180" s="31">
        <v>0</v>
      </c>
      <c r="Y180" s="31">
        <v>0</v>
      </c>
      <c r="Z180" s="36" t="s">
        <v>1413</v>
      </c>
      <c r="AA180" s="31">
        <v>60.027282608695657</v>
      </c>
      <c r="AB180" s="31">
        <v>0</v>
      </c>
      <c r="AC180" s="36">
        <v>0</v>
      </c>
      <c r="AD180" s="31">
        <v>0</v>
      </c>
      <c r="AE180" s="31">
        <v>0</v>
      </c>
      <c r="AF180" s="36" t="s">
        <v>1413</v>
      </c>
      <c r="AG180" s="31">
        <v>0</v>
      </c>
      <c r="AH180" s="31">
        <v>0</v>
      </c>
      <c r="AI180" s="36" t="s">
        <v>1413</v>
      </c>
      <c r="AJ180" t="s">
        <v>16</v>
      </c>
      <c r="AK180" s="37">
        <v>7</v>
      </c>
      <c r="AT180"/>
    </row>
    <row r="181" spans="1:46" x14ac:dyDescent="0.25">
      <c r="A181" t="s">
        <v>1231</v>
      </c>
      <c r="B181" t="s">
        <v>626</v>
      </c>
      <c r="C181" t="s">
        <v>893</v>
      </c>
      <c r="D181" t="s">
        <v>1175</v>
      </c>
      <c r="E181" s="31">
        <v>64.108695652173907</v>
      </c>
      <c r="F181" s="31">
        <v>218.42934782608694</v>
      </c>
      <c r="G181" s="31">
        <v>4.8315217391304346</v>
      </c>
      <c r="H181" s="36">
        <v>2.2119379960687718E-2</v>
      </c>
      <c r="I181" s="31">
        <v>25.831521739130437</v>
      </c>
      <c r="J181" s="31">
        <v>0</v>
      </c>
      <c r="K181" s="36">
        <v>0</v>
      </c>
      <c r="L181" s="31">
        <v>15.679347826086957</v>
      </c>
      <c r="M181" s="31">
        <v>0</v>
      </c>
      <c r="N181" s="36">
        <v>0</v>
      </c>
      <c r="O181" s="31">
        <v>4.8532608695652177</v>
      </c>
      <c r="P181" s="31">
        <v>0</v>
      </c>
      <c r="Q181" s="36">
        <v>0</v>
      </c>
      <c r="R181" s="31">
        <v>5.2989130434782608</v>
      </c>
      <c r="S181" s="31">
        <v>0</v>
      </c>
      <c r="T181" s="36">
        <v>0</v>
      </c>
      <c r="U181" s="31">
        <v>50.100543478260867</v>
      </c>
      <c r="V181" s="31">
        <v>0</v>
      </c>
      <c r="W181" s="36">
        <v>0</v>
      </c>
      <c r="X181" s="31">
        <v>13.638586956521738</v>
      </c>
      <c r="Y181" s="31">
        <v>0</v>
      </c>
      <c r="Z181" s="36">
        <v>0</v>
      </c>
      <c r="AA181" s="31">
        <v>102.26630434782609</v>
      </c>
      <c r="AB181" s="31">
        <v>4.8315217391304346</v>
      </c>
      <c r="AC181" s="36">
        <v>4.7244512940426205E-2</v>
      </c>
      <c r="AD181" s="31">
        <v>13.339673913043478</v>
      </c>
      <c r="AE181" s="31">
        <v>0</v>
      </c>
      <c r="AF181" s="36">
        <v>0</v>
      </c>
      <c r="AG181" s="31">
        <v>13.252717391304348</v>
      </c>
      <c r="AH181" s="31">
        <v>0</v>
      </c>
      <c r="AI181" s="36">
        <v>0</v>
      </c>
      <c r="AJ181" t="s">
        <v>198</v>
      </c>
      <c r="AK181" s="37">
        <v>7</v>
      </c>
      <c r="AT181"/>
    </row>
    <row r="182" spans="1:46" x14ac:dyDescent="0.25">
      <c r="A182" t="s">
        <v>1231</v>
      </c>
      <c r="B182" t="s">
        <v>648</v>
      </c>
      <c r="C182" t="s">
        <v>1049</v>
      </c>
      <c r="D182" t="s">
        <v>1169</v>
      </c>
      <c r="E182" s="31">
        <v>37.217391304347828</v>
      </c>
      <c r="F182" s="31">
        <v>151.88782608695655</v>
      </c>
      <c r="G182" s="31">
        <v>0</v>
      </c>
      <c r="H182" s="36">
        <v>0</v>
      </c>
      <c r="I182" s="31">
        <v>37.400978260869564</v>
      </c>
      <c r="J182" s="31">
        <v>0</v>
      </c>
      <c r="K182" s="36">
        <v>0</v>
      </c>
      <c r="L182" s="31">
        <v>26.694999999999997</v>
      </c>
      <c r="M182" s="31">
        <v>0</v>
      </c>
      <c r="N182" s="36">
        <v>0</v>
      </c>
      <c r="O182" s="31">
        <v>10.705978260869569</v>
      </c>
      <c r="P182" s="31">
        <v>0</v>
      </c>
      <c r="Q182" s="36">
        <v>0</v>
      </c>
      <c r="R182" s="31">
        <v>0</v>
      </c>
      <c r="S182" s="31">
        <v>0</v>
      </c>
      <c r="T182" s="36" t="s">
        <v>1413</v>
      </c>
      <c r="U182" s="31">
        <v>16.852173913043476</v>
      </c>
      <c r="V182" s="31">
        <v>0</v>
      </c>
      <c r="W182" s="36">
        <v>0</v>
      </c>
      <c r="X182" s="31">
        <v>0</v>
      </c>
      <c r="Y182" s="31">
        <v>0</v>
      </c>
      <c r="Z182" s="36" t="s">
        <v>1413</v>
      </c>
      <c r="AA182" s="31">
        <v>81.046086956521762</v>
      </c>
      <c r="AB182" s="31">
        <v>0</v>
      </c>
      <c r="AC182" s="36">
        <v>0</v>
      </c>
      <c r="AD182" s="31">
        <v>0.14891304347826087</v>
      </c>
      <c r="AE182" s="31">
        <v>0</v>
      </c>
      <c r="AF182" s="36">
        <v>0</v>
      </c>
      <c r="AG182" s="31">
        <v>16.439673913043482</v>
      </c>
      <c r="AH182" s="31">
        <v>0</v>
      </c>
      <c r="AI182" s="36">
        <v>0</v>
      </c>
      <c r="AJ182" t="s">
        <v>220</v>
      </c>
      <c r="AK182" s="37">
        <v>7</v>
      </c>
      <c r="AT182"/>
    </row>
    <row r="183" spans="1:46" x14ac:dyDescent="0.25">
      <c r="A183" t="s">
        <v>1231</v>
      </c>
      <c r="B183" t="s">
        <v>779</v>
      </c>
      <c r="C183" t="s">
        <v>989</v>
      </c>
      <c r="D183" t="s">
        <v>1170</v>
      </c>
      <c r="E183" s="31">
        <v>59.347826086956523</v>
      </c>
      <c r="F183" s="31">
        <v>203.82369565217391</v>
      </c>
      <c r="G183" s="31">
        <v>17.695652173913043</v>
      </c>
      <c r="H183" s="36">
        <v>8.6818424704214747E-2</v>
      </c>
      <c r="I183" s="31">
        <v>33.973913043478262</v>
      </c>
      <c r="J183" s="31">
        <v>0</v>
      </c>
      <c r="K183" s="36">
        <v>0</v>
      </c>
      <c r="L183" s="31">
        <v>21.944021739130434</v>
      </c>
      <c r="M183" s="31">
        <v>0</v>
      </c>
      <c r="N183" s="36">
        <v>0</v>
      </c>
      <c r="O183" s="31">
        <v>9.6385869565217384</v>
      </c>
      <c r="P183" s="31">
        <v>0</v>
      </c>
      <c r="Q183" s="36">
        <v>0</v>
      </c>
      <c r="R183" s="31">
        <v>2.3913043478260869</v>
      </c>
      <c r="S183" s="31">
        <v>0</v>
      </c>
      <c r="T183" s="36">
        <v>0</v>
      </c>
      <c r="U183" s="31">
        <v>45.517826086956504</v>
      </c>
      <c r="V183" s="31">
        <v>13.722826086956522</v>
      </c>
      <c r="W183" s="36">
        <v>0.30148245789991512</v>
      </c>
      <c r="X183" s="31">
        <v>0</v>
      </c>
      <c r="Y183" s="31">
        <v>0</v>
      </c>
      <c r="Z183" s="36" t="s">
        <v>1413</v>
      </c>
      <c r="AA183" s="31">
        <v>98.319239130434795</v>
      </c>
      <c r="AB183" s="31">
        <v>3.972826086956522</v>
      </c>
      <c r="AC183" s="36">
        <v>4.0407412853205558E-2</v>
      </c>
      <c r="AD183" s="31">
        <v>0</v>
      </c>
      <c r="AE183" s="31">
        <v>0</v>
      </c>
      <c r="AF183" s="36" t="s">
        <v>1413</v>
      </c>
      <c r="AG183" s="31">
        <v>26.012717391304353</v>
      </c>
      <c r="AH183" s="31">
        <v>0</v>
      </c>
      <c r="AI183" s="36">
        <v>0</v>
      </c>
      <c r="AJ183" t="s">
        <v>353</v>
      </c>
      <c r="AK183" s="37">
        <v>7</v>
      </c>
      <c r="AT183"/>
    </row>
    <row r="184" spans="1:46" x14ac:dyDescent="0.25">
      <c r="A184" t="s">
        <v>1231</v>
      </c>
      <c r="B184" t="s">
        <v>577</v>
      </c>
      <c r="C184" t="s">
        <v>908</v>
      </c>
      <c r="D184" t="s">
        <v>1173</v>
      </c>
      <c r="E184" s="31">
        <v>148.92391304347825</v>
      </c>
      <c r="F184" s="31">
        <v>468.18065217391296</v>
      </c>
      <c r="G184" s="31">
        <v>82.479239130434792</v>
      </c>
      <c r="H184" s="36">
        <v>0.17616968737912861</v>
      </c>
      <c r="I184" s="31">
        <v>73.231086956521722</v>
      </c>
      <c r="J184" s="31">
        <v>10.985217391304346</v>
      </c>
      <c r="K184" s="36">
        <v>0.15000756984293317</v>
      </c>
      <c r="L184" s="31">
        <v>63.491956521739112</v>
      </c>
      <c r="M184" s="31">
        <v>10.985217391304346</v>
      </c>
      <c r="N184" s="36">
        <v>0.17301746540986021</v>
      </c>
      <c r="O184" s="31">
        <v>5.0434782608695654</v>
      </c>
      <c r="P184" s="31">
        <v>0</v>
      </c>
      <c r="Q184" s="36">
        <v>0</v>
      </c>
      <c r="R184" s="31">
        <v>4.6956521739130439</v>
      </c>
      <c r="S184" s="31">
        <v>0</v>
      </c>
      <c r="T184" s="36">
        <v>0</v>
      </c>
      <c r="U184" s="31">
        <v>74.491304347826059</v>
      </c>
      <c r="V184" s="31">
        <v>25.454456521739129</v>
      </c>
      <c r="W184" s="36">
        <v>0.34171044183738991</v>
      </c>
      <c r="X184" s="31">
        <v>4.5217391304347823</v>
      </c>
      <c r="Y184" s="31">
        <v>0</v>
      </c>
      <c r="Z184" s="36">
        <v>0</v>
      </c>
      <c r="AA184" s="31">
        <v>298.70108695652169</v>
      </c>
      <c r="AB184" s="31">
        <v>46.039565217391321</v>
      </c>
      <c r="AC184" s="36">
        <v>0.15413256672913528</v>
      </c>
      <c r="AD184" s="31">
        <v>0</v>
      </c>
      <c r="AE184" s="31">
        <v>0</v>
      </c>
      <c r="AF184" s="36" t="s">
        <v>1413</v>
      </c>
      <c r="AG184" s="31">
        <v>17.235434782608692</v>
      </c>
      <c r="AH184" s="31">
        <v>0</v>
      </c>
      <c r="AI184" s="36">
        <v>0</v>
      </c>
      <c r="AJ184" t="s">
        <v>149</v>
      </c>
      <c r="AK184" s="37">
        <v>7</v>
      </c>
      <c r="AT184"/>
    </row>
    <row r="185" spans="1:46" x14ac:dyDescent="0.25">
      <c r="A185" t="s">
        <v>1231</v>
      </c>
      <c r="B185" t="s">
        <v>759</v>
      </c>
      <c r="C185" t="s">
        <v>1097</v>
      </c>
      <c r="D185" t="s">
        <v>1173</v>
      </c>
      <c r="E185" s="31">
        <v>103.91304347826087</v>
      </c>
      <c r="F185" s="31">
        <v>440.55706521739131</v>
      </c>
      <c r="G185" s="31">
        <v>49.119565217391305</v>
      </c>
      <c r="H185" s="36">
        <v>0.11149421742482653</v>
      </c>
      <c r="I185" s="31">
        <v>68.019021739130437</v>
      </c>
      <c r="J185" s="31">
        <v>1.7744565217391304</v>
      </c>
      <c r="K185" s="36">
        <v>2.6087651312372655E-2</v>
      </c>
      <c r="L185" s="31">
        <v>52.793478260869563</v>
      </c>
      <c r="M185" s="31">
        <v>1.7744565217391304</v>
      </c>
      <c r="N185" s="36">
        <v>3.3611282684784846E-2</v>
      </c>
      <c r="O185" s="31">
        <v>15.225543478260869</v>
      </c>
      <c r="P185" s="31">
        <v>0</v>
      </c>
      <c r="Q185" s="36">
        <v>0</v>
      </c>
      <c r="R185" s="31">
        <v>0</v>
      </c>
      <c r="S185" s="31">
        <v>0</v>
      </c>
      <c r="T185" s="36" t="s">
        <v>1413</v>
      </c>
      <c r="U185" s="31">
        <v>85.293478260869563</v>
      </c>
      <c r="V185" s="31">
        <v>1.5951086956521738</v>
      </c>
      <c r="W185" s="36">
        <v>1.8701414553332484E-2</v>
      </c>
      <c r="X185" s="31">
        <v>0</v>
      </c>
      <c r="Y185" s="31">
        <v>0</v>
      </c>
      <c r="Z185" s="36" t="s">
        <v>1413</v>
      </c>
      <c r="AA185" s="31">
        <v>287.24456521739131</v>
      </c>
      <c r="AB185" s="31">
        <v>45.75</v>
      </c>
      <c r="AC185" s="36">
        <v>0.15927194293606795</v>
      </c>
      <c r="AD185" s="31">
        <v>0</v>
      </c>
      <c r="AE185" s="31">
        <v>0</v>
      </c>
      <c r="AF185" s="36" t="s">
        <v>1413</v>
      </c>
      <c r="AG185" s="31">
        <v>0</v>
      </c>
      <c r="AH185" s="31">
        <v>0</v>
      </c>
      <c r="AI185" s="36" t="s">
        <v>1413</v>
      </c>
      <c r="AJ185" t="s">
        <v>333</v>
      </c>
      <c r="AK185" s="37">
        <v>7</v>
      </c>
      <c r="AT185"/>
    </row>
    <row r="186" spans="1:46" x14ac:dyDescent="0.25">
      <c r="A186" t="s">
        <v>1231</v>
      </c>
      <c r="B186" t="s">
        <v>782</v>
      </c>
      <c r="C186" t="s">
        <v>1104</v>
      </c>
      <c r="D186" t="s">
        <v>1209</v>
      </c>
      <c r="E186" s="31">
        <v>54.141304347826086</v>
      </c>
      <c r="F186" s="31">
        <v>232.01086956521738</v>
      </c>
      <c r="G186" s="31">
        <v>7.7228260869565215</v>
      </c>
      <c r="H186" s="36">
        <v>3.3286483954087606E-2</v>
      </c>
      <c r="I186" s="31">
        <v>49.407608695652172</v>
      </c>
      <c r="J186" s="31">
        <v>0</v>
      </c>
      <c r="K186" s="36">
        <v>0</v>
      </c>
      <c r="L186" s="31">
        <v>38.798913043478258</v>
      </c>
      <c r="M186" s="31">
        <v>0</v>
      </c>
      <c r="N186" s="36">
        <v>0</v>
      </c>
      <c r="O186" s="31">
        <v>5.5652173913043477</v>
      </c>
      <c r="P186" s="31">
        <v>0</v>
      </c>
      <c r="Q186" s="36">
        <v>0</v>
      </c>
      <c r="R186" s="31">
        <v>5.0434782608695654</v>
      </c>
      <c r="S186" s="31">
        <v>0</v>
      </c>
      <c r="T186" s="36">
        <v>0</v>
      </c>
      <c r="U186" s="31">
        <v>13.842391304347826</v>
      </c>
      <c r="V186" s="31">
        <v>0</v>
      </c>
      <c r="W186" s="36">
        <v>0</v>
      </c>
      <c r="X186" s="31">
        <v>0</v>
      </c>
      <c r="Y186" s="31">
        <v>0</v>
      </c>
      <c r="Z186" s="36" t="s">
        <v>1413</v>
      </c>
      <c r="AA186" s="31">
        <v>154.89565217391302</v>
      </c>
      <c r="AB186" s="31">
        <v>7.7228260869565215</v>
      </c>
      <c r="AC186" s="36">
        <v>4.9858249592993883E-2</v>
      </c>
      <c r="AD186" s="31">
        <v>0</v>
      </c>
      <c r="AE186" s="31">
        <v>0</v>
      </c>
      <c r="AF186" s="36" t="s">
        <v>1413</v>
      </c>
      <c r="AG186" s="31">
        <v>13.865217391304347</v>
      </c>
      <c r="AH186" s="31">
        <v>0</v>
      </c>
      <c r="AI186" s="36">
        <v>0</v>
      </c>
      <c r="AJ186" t="s">
        <v>356</v>
      </c>
      <c r="AK186" s="37">
        <v>7</v>
      </c>
      <c r="AT186"/>
    </row>
    <row r="187" spans="1:46" x14ac:dyDescent="0.25">
      <c r="A187" t="s">
        <v>1231</v>
      </c>
      <c r="B187" t="s">
        <v>520</v>
      </c>
      <c r="C187" t="s">
        <v>968</v>
      </c>
      <c r="D187" t="s">
        <v>1180</v>
      </c>
      <c r="E187" s="31">
        <v>41.760869565217391</v>
      </c>
      <c r="F187" s="31">
        <v>139.60086956521738</v>
      </c>
      <c r="G187" s="31">
        <v>26.538043478260867</v>
      </c>
      <c r="H187" s="36">
        <v>0.19009941385689638</v>
      </c>
      <c r="I187" s="31">
        <v>22.362608695652177</v>
      </c>
      <c r="J187" s="31">
        <v>0</v>
      </c>
      <c r="K187" s="36">
        <v>0</v>
      </c>
      <c r="L187" s="31">
        <v>4.396521739130435</v>
      </c>
      <c r="M187" s="31">
        <v>0</v>
      </c>
      <c r="N187" s="36">
        <v>0</v>
      </c>
      <c r="O187" s="31">
        <v>12.783152173913043</v>
      </c>
      <c r="P187" s="31">
        <v>0</v>
      </c>
      <c r="Q187" s="36">
        <v>0</v>
      </c>
      <c r="R187" s="31">
        <v>5.1829347826086964</v>
      </c>
      <c r="S187" s="31">
        <v>0</v>
      </c>
      <c r="T187" s="36">
        <v>0</v>
      </c>
      <c r="U187" s="31">
        <v>34.973369565217389</v>
      </c>
      <c r="V187" s="31">
        <v>12.031956521739131</v>
      </c>
      <c r="W187" s="36">
        <v>0.34403194977545032</v>
      </c>
      <c r="X187" s="31">
        <v>0</v>
      </c>
      <c r="Y187" s="31">
        <v>0</v>
      </c>
      <c r="Z187" s="36" t="s">
        <v>1413</v>
      </c>
      <c r="AA187" s="31">
        <v>69.536630434782595</v>
      </c>
      <c r="AB187" s="31">
        <v>12.811521739130432</v>
      </c>
      <c r="AC187" s="36">
        <v>0.1842413366742896</v>
      </c>
      <c r="AD187" s="31">
        <v>0</v>
      </c>
      <c r="AE187" s="31">
        <v>0</v>
      </c>
      <c r="AF187" s="36" t="s">
        <v>1413</v>
      </c>
      <c r="AG187" s="31">
        <v>12.728260869565217</v>
      </c>
      <c r="AH187" s="31">
        <v>1.6945652173913044</v>
      </c>
      <c r="AI187" s="36">
        <v>0.13313407344150299</v>
      </c>
      <c r="AJ187" t="s">
        <v>91</v>
      </c>
      <c r="AK187" s="37">
        <v>7</v>
      </c>
      <c r="AT187"/>
    </row>
    <row r="188" spans="1:46" x14ac:dyDescent="0.25">
      <c r="A188" t="s">
        <v>1231</v>
      </c>
      <c r="B188" t="s">
        <v>430</v>
      </c>
      <c r="C188" t="s">
        <v>1088</v>
      </c>
      <c r="D188" t="s">
        <v>1218</v>
      </c>
      <c r="E188" s="31">
        <v>41.119565217391305</v>
      </c>
      <c r="F188" s="31">
        <v>145.63228260869576</v>
      </c>
      <c r="G188" s="31">
        <v>30.857608695652175</v>
      </c>
      <c r="H188" s="36">
        <v>0.21188714578184917</v>
      </c>
      <c r="I188" s="31">
        <v>21.451521739130442</v>
      </c>
      <c r="J188" s="31">
        <v>0</v>
      </c>
      <c r="K188" s="36">
        <v>0</v>
      </c>
      <c r="L188" s="31">
        <v>9.5564130434782637</v>
      </c>
      <c r="M188" s="31">
        <v>0</v>
      </c>
      <c r="N188" s="36">
        <v>0</v>
      </c>
      <c r="O188" s="31">
        <v>6.6777173913043484</v>
      </c>
      <c r="P188" s="31">
        <v>0</v>
      </c>
      <c r="Q188" s="36">
        <v>0</v>
      </c>
      <c r="R188" s="31">
        <v>5.2173913043478262</v>
      </c>
      <c r="S188" s="31">
        <v>0</v>
      </c>
      <c r="T188" s="36">
        <v>0</v>
      </c>
      <c r="U188" s="31">
        <v>28.984891304347848</v>
      </c>
      <c r="V188" s="31">
        <v>3.4869565217391307</v>
      </c>
      <c r="W188" s="36">
        <v>0.12030255642932404</v>
      </c>
      <c r="X188" s="31">
        <v>0</v>
      </c>
      <c r="Y188" s="31">
        <v>0</v>
      </c>
      <c r="Z188" s="36" t="s">
        <v>1413</v>
      </c>
      <c r="AA188" s="31">
        <v>89.84413043478267</v>
      </c>
      <c r="AB188" s="31">
        <v>25.156521739130437</v>
      </c>
      <c r="AC188" s="36">
        <v>0.28000183893361191</v>
      </c>
      <c r="AD188" s="31">
        <v>3.4673913043478263E-2</v>
      </c>
      <c r="AE188" s="31">
        <v>0</v>
      </c>
      <c r="AF188" s="36">
        <v>0</v>
      </c>
      <c r="AG188" s="31">
        <v>5.3170652173913044</v>
      </c>
      <c r="AH188" s="31">
        <v>2.2141304347826085</v>
      </c>
      <c r="AI188" s="36">
        <v>0.41641964961056477</v>
      </c>
      <c r="AJ188" t="s">
        <v>306</v>
      </c>
      <c r="AK188" s="37">
        <v>7</v>
      </c>
      <c r="AT188"/>
    </row>
    <row r="189" spans="1:46" x14ac:dyDescent="0.25">
      <c r="A189" t="s">
        <v>1231</v>
      </c>
      <c r="B189" t="s">
        <v>538</v>
      </c>
      <c r="C189" t="s">
        <v>922</v>
      </c>
      <c r="D189" t="s">
        <v>1178</v>
      </c>
      <c r="E189" s="31">
        <v>65.293478260869563</v>
      </c>
      <c r="F189" s="31">
        <v>241.01749999999998</v>
      </c>
      <c r="G189" s="31">
        <v>20.257391304347827</v>
      </c>
      <c r="H189" s="36">
        <v>8.4049462401476357E-2</v>
      </c>
      <c r="I189" s="31">
        <v>33.065217391304344</v>
      </c>
      <c r="J189" s="31">
        <v>0.56521739130434778</v>
      </c>
      <c r="K189" s="36">
        <v>1.7094017094017096E-2</v>
      </c>
      <c r="L189" s="31">
        <v>28.021739130434778</v>
      </c>
      <c r="M189" s="31">
        <v>0.56521739130434778</v>
      </c>
      <c r="N189" s="36">
        <v>2.0170674941815361E-2</v>
      </c>
      <c r="O189" s="31">
        <v>0</v>
      </c>
      <c r="P189" s="31">
        <v>0</v>
      </c>
      <c r="Q189" s="36" t="s">
        <v>1413</v>
      </c>
      <c r="R189" s="31">
        <v>5.0434782608695654</v>
      </c>
      <c r="S189" s="31">
        <v>0</v>
      </c>
      <c r="T189" s="36">
        <v>0</v>
      </c>
      <c r="U189" s="31">
        <v>68.444891304347777</v>
      </c>
      <c r="V189" s="31">
        <v>1.0282608695652176</v>
      </c>
      <c r="W189" s="36">
        <v>1.5023193842078614E-2</v>
      </c>
      <c r="X189" s="31">
        <v>0</v>
      </c>
      <c r="Y189" s="31">
        <v>0</v>
      </c>
      <c r="Z189" s="36" t="s">
        <v>1413</v>
      </c>
      <c r="AA189" s="31">
        <v>139.50739130434786</v>
      </c>
      <c r="AB189" s="31">
        <v>18.66391304347826</v>
      </c>
      <c r="AC189" s="36">
        <v>0.13378440288343765</v>
      </c>
      <c r="AD189" s="31">
        <v>0</v>
      </c>
      <c r="AE189" s="31">
        <v>0</v>
      </c>
      <c r="AF189" s="36" t="s">
        <v>1413</v>
      </c>
      <c r="AG189" s="31">
        <v>0</v>
      </c>
      <c r="AH189" s="31">
        <v>0</v>
      </c>
      <c r="AI189" s="36" t="s">
        <v>1413</v>
      </c>
      <c r="AJ189" t="s">
        <v>109</v>
      </c>
      <c r="AK189" s="37">
        <v>7</v>
      </c>
      <c r="AT189"/>
    </row>
    <row r="190" spans="1:46" x14ac:dyDescent="0.25">
      <c r="A190" t="s">
        <v>1231</v>
      </c>
      <c r="B190" t="s">
        <v>597</v>
      </c>
      <c r="C190" t="s">
        <v>1011</v>
      </c>
      <c r="D190" t="s">
        <v>1169</v>
      </c>
      <c r="E190" s="31">
        <v>43.717391304347828</v>
      </c>
      <c r="F190" s="31">
        <v>158.78565217391301</v>
      </c>
      <c r="G190" s="31">
        <v>21.959239130434781</v>
      </c>
      <c r="H190" s="36">
        <v>0.1382948574370152</v>
      </c>
      <c r="I190" s="31">
        <v>38.850760869565214</v>
      </c>
      <c r="J190" s="31">
        <v>0.24728260869565216</v>
      </c>
      <c r="K190" s="36">
        <v>6.3649360568731519E-3</v>
      </c>
      <c r="L190" s="31">
        <v>26.846413043478254</v>
      </c>
      <c r="M190" s="31">
        <v>0.24728260869565216</v>
      </c>
      <c r="N190" s="36">
        <v>9.2110111058476777E-3</v>
      </c>
      <c r="O190" s="31">
        <v>6.3521739130434796</v>
      </c>
      <c r="P190" s="31">
        <v>0</v>
      </c>
      <c r="Q190" s="36">
        <v>0</v>
      </c>
      <c r="R190" s="31">
        <v>5.6521739130434785</v>
      </c>
      <c r="S190" s="31">
        <v>0</v>
      </c>
      <c r="T190" s="36">
        <v>0</v>
      </c>
      <c r="U190" s="31">
        <v>22.964782608695646</v>
      </c>
      <c r="V190" s="31">
        <v>11.228260869565217</v>
      </c>
      <c r="W190" s="36">
        <v>0.48893390635945411</v>
      </c>
      <c r="X190" s="31">
        <v>0</v>
      </c>
      <c r="Y190" s="31">
        <v>0</v>
      </c>
      <c r="Z190" s="36" t="s">
        <v>1413</v>
      </c>
      <c r="AA190" s="31">
        <v>90.903478260869534</v>
      </c>
      <c r="AB190" s="31">
        <v>10.483695652173912</v>
      </c>
      <c r="AC190" s="36">
        <v>0.11532777241029667</v>
      </c>
      <c r="AD190" s="31">
        <v>0</v>
      </c>
      <c r="AE190" s="31">
        <v>0</v>
      </c>
      <c r="AF190" s="36" t="s">
        <v>1413</v>
      </c>
      <c r="AG190" s="31">
        <v>6.0666304347826072</v>
      </c>
      <c r="AH190" s="31">
        <v>0</v>
      </c>
      <c r="AI190" s="36">
        <v>0</v>
      </c>
      <c r="AJ190" t="s">
        <v>169</v>
      </c>
      <c r="AK190" s="37">
        <v>7</v>
      </c>
      <c r="AT190"/>
    </row>
    <row r="191" spans="1:46" x14ac:dyDescent="0.25">
      <c r="A191" t="s">
        <v>1231</v>
      </c>
      <c r="B191" t="s">
        <v>847</v>
      </c>
      <c r="C191" t="s">
        <v>1095</v>
      </c>
      <c r="D191" t="s">
        <v>1150</v>
      </c>
      <c r="E191" s="31">
        <v>21.815217391304348</v>
      </c>
      <c r="F191" s="31">
        <v>98.324021739130444</v>
      </c>
      <c r="G191" s="31">
        <v>7.1745652173913053</v>
      </c>
      <c r="H191" s="36">
        <v>7.2968589877523402E-2</v>
      </c>
      <c r="I191" s="31">
        <v>33.228260869565219</v>
      </c>
      <c r="J191" s="31">
        <v>0</v>
      </c>
      <c r="K191" s="36">
        <v>0</v>
      </c>
      <c r="L191" s="31">
        <v>19.902173913043477</v>
      </c>
      <c r="M191" s="31">
        <v>0</v>
      </c>
      <c r="N191" s="36">
        <v>0</v>
      </c>
      <c r="O191" s="31">
        <v>9.1304347826086953</v>
      </c>
      <c r="P191" s="31">
        <v>0</v>
      </c>
      <c r="Q191" s="36">
        <v>0</v>
      </c>
      <c r="R191" s="31">
        <v>4.1956521739130439</v>
      </c>
      <c r="S191" s="31">
        <v>0</v>
      </c>
      <c r="T191" s="36">
        <v>0</v>
      </c>
      <c r="U191" s="31">
        <v>5.5461956521739131</v>
      </c>
      <c r="V191" s="31">
        <v>0</v>
      </c>
      <c r="W191" s="36">
        <v>0</v>
      </c>
      <c r="X191" s="31">
        <v>0</v>
      </c>
      <c r="Y191" s="31">
        <v>0</v>
      </c>
      <c r="Z191" s="36" t="s">
        <v>1413</v>
      </c>
      <c r="AA191" s="31">
        <v>59.549565217391311</v>
      </c>
      <c r="AB191" s="31">
        <v>7.1745652173913053</v>
      </c>
      <c r="AC191" s="36">
        <v>0.1204805642358576</v>
      </c>
      <c r="AD191" s="31">
        <v>0</v>
      </c>
      <c r="AE191" s="31">
        <v>0</v>
      </c>
      <c r="AF191" s="36" t="s">
        <v>1413</v>
      </c>
      <c r="AG191" s="31">
        <v>0</v>
      </c>
      <c r="AH191" s="31">
        <v>0</v>
      </c>
      <c r="AI191" s="36" t="s">
        <v>1413</v>
      </c>
      <c r="AJ191" t="s">
        <v>421</v>
      </c>
      <c r="AK191" s="37">
        <v>7</v>
      </c>
      <c r="AT191"/>
    </row>
    <row r="192" spans="1:46" x14ac:dyDescent="0.25">
      <c r="A192" t="s">
        <v>1231</v>
      </c>
      <c r="B192" t="s">
        <v>758</v>
      </c>
      <c r="C192" t="s">
        <v>893</v>
      </c>
      <c r="D192" t="s">
        <v>1175</v>
      </c>
      <c r="E192" s="31">
        <v>71.326086956521735</v>
      </c>
      <c r="F192" s="31">
        <v>278.38956521739135</v>
      </c>
      <c r="G192" s="31">
        <v>22.168478260869566</v>
      </c>
      <c r="H192" s="36">
        <v>7.9631139348051522E-2</v>
      </c>
      <c r="I192" s="31">
        <v>23.7695652173913</v>
      </c>
      <c r="J192" s="31">
        <v>2.3967391304347827</v>
      </c>
      <c r="K192" s="36">
        <v>0.1008322663252241</v>
      </c>
      <c r="L192" s="31">
        <v>18.291304347826081</v>
      </c>
      <c r="M192" s="31">
        <v>2.3967391304347827</v>
      </c>
      <c r="N192" s="36">
        <v>0.13103161397670554</v>
      </c>
      <c r="O192" s="31">
        <v>0</v>
      </c>
      <c r="P192" s="31">
        <v>0</v>
      </c>
      <c r="Q192" s="36" t="s">
        <v>1413</v>
      </c>
      <c r="R192" s="31">
        <v>5.4782608695652177</v>
      </c>
      <c r="S192" s="31">
        <v>0</v>
      </c>
      <c r="T192" s="36">
        <v>0</v>
      </c>
      <c r="U192" s="31">
        <v>53.960978260869574</v>
      </c>
      <c r="V192" s="31">
        <v>2.6576086956521738</v>
      </c>
      <c r="W192" s="36">
        <v>4.9250565525409858E-2</v>
      </c>
      <c r="X192" s="31">
        <v>0</v>
      </c>
      <c r="Y192" s="31">
        <v>0</v>
      </c>
      <c r="Z192" s="36" t="s">
        <v>1413</v>
      </c>
      <c r="AA192" s="31">
        <v>180.79500000000007</v>
      </c>
      <c r="AB192" s="31">
        <v>17.114130434782609</v>
      </c>
      <c r="AC192" s="36">
        <v>9.4660418898656506E-2</v>
      </c>
      <c r="AD192" s="31">
        <v>0</v>
      </c>
      <c r="AE192" s="31">
        <v>0</v>
      </c>
      <c r="AF192" s="36" t="s">
        <v>1413</v>
      </c>
      <c r="AG192" s="31">
        <v>19.864021739130436</v>
      </c>
      <c r="AH192" s="31">
        <v>0</v>
      </c>
      <c r="AI192" s="36">
        <v>0</v>
      </c>
      <c r="AJ192" t="s">
        <v>332</v>
      </c>
      <c r="AK192" s="37">
        <v>7</v>
      </c>
      <c r="AT192"/>
    </row>
    <row r="193" spans="1:46" x14ac:dyDescent="0.25">
      <c r="A193" t="s">
        <v>1231</v>
      </c>
      <c r="B193" t="s">
        <v>794</v>
      </c>
      <c r="C193" t="s">
        <v>1108</v>
      </c>
      <c r="D193" t="s">
        <v>1124</v>
      </c>
      <c r="E193" s="31">
        <v>28.489130434782609</v>
      </c>
      <c r="F193" s="31">
        <v>170.51173913043479</v>
      </c>
      <c r="G193" s="31">
        <v>48.87880434782609</v>
      </c>
      <c r="H193" s="36">
        <v>0.28665946753634203</v>
      </c>
      <c r="I193" s="31">
        <v>25.305326086956519</v>
      </c>
      <c r="J193" s="31">
        <v>2.9945652173913042</v>
      </c>
      <c r="K193" s="36">
        <v>0.11833734950109318</v>
      </c>
      <c r="L193" s="31">
        <v>15.837934782608695</v>
      </c>
      <c r="M193" s="31">
        <v>2.9945652173913042</v>
      </c>
      <c r="N193" s="36">
        <v>0.18907548607155358</v>
      </c>
      <c r="O193" s="31">
        <v>5.3804347826086953</v>
      </c>
      <c r="P193" s="31">
        <v>0</v>
      </c>
      <c r="Q193" s="36">
        <v>0</v>
      </c>
      <c r="R193" s="31">
        <v>4.0869565217391308</v>
      </c>
      <c r="S193" s="31">
        <v>0</v>
      </c>
      <c r="T193" s="36">
        <v>0</v>
      </c>
      <c r="U193" s="31">
        <v>42.027391304347852</v>
      </c>
      <c r="V193" s="31">
        <v>8.1521739130434784E-2</v>
      </c>
      <c r="W193" s="36">
        <v>1.9397287483318322E-3</v>
      </c>
      <c r="X193" s="31">
        <v>0</v>
      </c>
      <c r="Y193" s="31">
        <v>0</v>
      </c>
      <c r="Z193" s="36" t="s">
        <v>1413</v>
      </c>
      <c r="AA193" s="31">
        <v>97.983369565217387</v>
      </c>
      <c r="AB193" s="31">
        <v>45.802717391304348</v>
      </c>
      <c r="AC193" s="36">
        <v>0.46745399341281296</v>
      </c>
      <c r="AD193" s="31">
        <v>0</v>
      </c>
      <c r="AE193" s="31">
        <v>0</v>
      </c>
      <c r="AF193" s="36" t="s">
        <v>1413</v>
      </c>
      <c r="AG193" s="31">
        <v>5.1956521739130439</v>
      </c>
      <c r="AH193" s="31">
        <v>0</v>
      </c>
      <c r="AI193" s="36">
        <v>0</v>
      </c>
      <c r="AJ193" t="s">
        <v>368</v>
      </c>
      <c r="AK193" s="37">
        <v>7</v>
      </c>
      <c r="AT193"/>
    </row>
    <row r="194" spans="1:46" x14ac:dyDescent="0.25">
      <c r="A194" t="s">
        <v>1231</v>
      </c>
      <c r="B194" t="s">
        <v>481</v>
      </c>
      <c r="C194" t="s">
        <v>910</v>
      </c>
      <c r="D194" t="s">
        <v>1142</v>
      </c>
      <c r="E194" s="31">
        <v>63.804347826086953</v>
      </c>
      <c r="F194" s="31">
        <v>165.31728260869565</v>
      </c>
      <c r="G194" s="31">
        <v>57.826086956521735</v>
      </c>
      <c r="H194" s="36">
        <v>0.34978851602222077</v>
      </c>
      <c r="I194" s="31">
        <v>20.263804347826088</v>
      </c>
      <c r="J194" s="31">
        <v>6.9320652173913047</v>
      </c>
      <c r="K194" s="36">
        <v>0.34209100613108617</v>
      </c>
      <c r="L194" s="31">
        <v>11.31195652173913</v>
      </c>
      <c r="M194" s="31">
        <v>6.9320652173913047</v>
      </c>
      <c r="N194" s="36">
        <v>0.61280868646103581</v>
      </c>
      <c r="O194" s="31">
        <v>3.9735869565217392</v>
      </c>
      <c r="P194" s="31">
        <v>0</v>
      </c>
      <c r="Q194" s="36">
        <v>0</v>
      </c>
      <c r="R194" s="31">
        <v>4.9782608695652177</v>
      </c>
      <c r="S194" s="31">
        <v>0</v>
      </c>
      <c r="T194" s="36">
        <v>0</v>
      </c>
      <c r="U194" s="31">
        <v>28.906739130434779</v>
      </c>
      <c r="V194" s="31">
        <v>18.771739130434781</v>
      </c>
      <c r="W194" s="36">
        <v>0.64938971655473754</v>
      </c>
      <c r="X194" s="31">
        <v>0</v>
      </c>
      <c r="Y194" s="31">
        <v>0</v>
      </c>
      <c r="Z194" s="36" t="s">
        <v>1413</v>
      </c>
      <c r="AA194" s="31">
        <v>85.845217391304359</v>
      </c>
      <c r="AB194" s="31">
        <v>32.122282608695649</v>
      </c>
      <c r="AC194" s="36">
        <v>0.3741883774639897</v>
      </c>
      <c r="AD194" s="31">
        <v>0.66304347826086951</v>
      </c>
      <c r="AE194" s="31">
        <v>0</v>
      </c>
      <c r="AF194" s="36">
        <v>0</v>
      </c>
      <c r="AG194" s="31">
        <v>29.638478260869569</v>
      </c>
      <c r="AH194" s="31">
        <v>0</v>
      </c>
      <c r="AI194" s="36">
        <v>0</v>
      </c>
      <c r="AJ194" t="s">
        <v>52</v>
      </c>
      <c r="AK194" s="37">
        <v>7</v>
      </c>
      <c r="AT194"/>
    </row>
    <row r="195" spans="1:46" x14ac:dyDescent="0.25">
      <c r="A195" t="s">
        <v>1231</v>
      </c>
      <c r="B195" t="s">
        <v>431</v>
      </c>
      <c r="C195" t="s">
        <v>907</v>
      </c>
      <c r="D195" t="s">
        <v>1148</v>
      </c>
      <c r="E195" s="31">
        <v>42.891304347826086</v>
      </c>
      <c r="F195" s="31">
        <v>204.08967391304347</v>
      </c>
      <c r="G195" s="31">
        <v>0.38858695652173914</v>
      </c>
      <c r="H195" s="36">
        <v>1.9040010651754213E-3</v>
      </c>
      <c r="I195" s="31">
        <v>40.198369565217391</v>
      </c>
      <c r="J195" s="31">
        <v>0</v>
      </c>
      <c r="K195" s="36">
        <v>0</v>
      </c>
      <c r="L195" s="31">
        <v>21.171195652173914</v>
      </c>
      <c r="M195" s="31">
        <v>0</v>
      </c>
      <c r="N195" s="36">
        <v>0</v>
      </c>
      <c r="O195" s="31">
        <v>14.266304347826088</v>
      </c>
      <c r="P195" s="31">
        <v>0</v>
      </c>
      <c r="Q195" s="36">
        <v>0</v>
      </c>
      <c r="R195" s="31">
        <v>4.7608695652173916</v>
      </c>
      <c r="S195" s="31">
        <v>0</v>
      </c>
      <c r="T195" s="36">
        <v>0</v>
      </c>
      <c r="U195" s="31">
        <v>37.978260869565219</v>
      </c>
      <c r="V195" s="31">
        <v>0</v>
      </c>
      <c r="W195" s="36">
        <v>0</v>
      </c>
      <c r="X195" s="31">
        <v>0</v>
      </c>
      <c r="Y195" s="31">
        <v>0</v>
      </c>
      <c r="Z195" s="36" t="s">
        <v>1413</v>
      </c>
      <c r="AA195" s="31">
        <v>111.60326086956522</v>
      </c>
      <c r="AB195" s="31">
        <v>0.38858695652173914</v>
      </c>
      <c r="AC195" s="36">
        <v>3.4818602386169953E-3</v>
      </c>
      <c r="AD195" s="31">
        <v>0</v>
      </c>
      <c r="AE195" s="31">
        <v>0</v>
      </c>
      <c r="AF195" s="36" t="s">
        <v>1413</v>
      </c>
      <c r="AG195" s="31">
        <v>14.309782608695652</v>
      </c>
      <c r="AH195" s="31">
        <v>0</v>
      </c>
      <c r="AI195" s="36">
        <v>0</v>
      </c>
      <c r="AJ195" t="s">
        <v>0</v>
      </c>
      <c r="AK195" s="37">
        <v>7</v>
      </c>
      <c r="AT195"/>
    </row>
    <row r="196" spans="1:46" x14ac:dyDescent="0.25">
      <c r="A196" t="s">
        <v>1231</v>
      </c>
      <c r="B196" t="s">
        <v>773</v>
      </c>
      <c r="C196" t="s">
        <v>983</v>
      </c>
      <c r="D196" t="s">
        <v>1149</v>
      </c>
      <c r="E196" s="31">
        <v>61.152173913043477</v>
      </c>
      <c r="F196" s="31">
        <v>278.13771739130436</v>
      </c>
      <c r="G196" s="31">
        <v>72.407608695652186</v>
      </c>
      <c r="H196" s="36">
        <v>0.2603300601398979</v>
      </c>
      <c r="I196" s="31">
        <v>44.277173913043477</v>
      </c>
      <c r="J196" s="31">
        <v>9.2364130434782616</v>
      </c>
      <c r="K196" s="36">
        <v>0.20860439425555422</v>
      </c>
      <c r="L196" s="31">
        <v>33.755434782608695</v>
      </c>
      <c r="M196" s="31">
        <v>9.2364130434782616</v>
      </c>
      <c r="N196" s="36">
        <v>0.27362743519562072</v>
      </c>
      <c r="O196" s="31">
        <v>7.2173913043478262</v>
      </c>
      <c r="P196" s="31">
        <v>0</v>
      </c>
      <c r="Q196" s="36">
        <v>0</v>
      </c>
      <c r="R196" s="31">
        <v>3.3043478260869565</v>
      </c>
      <c r="S196" s="31">
        <v>0</v>
      </c>
      <c r="T196" s="36">
        <v>0</v>
      </c>
      <c r="U196" s="31">
        <v>36.331521739130437</v>
      </c>
      <c r="V196" s="31">
        <v>2.2581521739130435</v>
      </c>
      <c r="W196" s="36">
        <v>6.2154076290201941E-2</v>
      </c>
      <c r="X196" s="31">
        <v>0</v>
      </c>
      <c r="Y196" s="31">
        <v>0</v>
      </c>
      <c r="Z196" s="36" t="s">
        <v>1413</v>
      </c>
      <c r="AA196" s="31">
        <v>185.46652173913043</v>
      </c>
      <c r="AB196" s="31">
        <v>58.209239130434781</v>
      </c>
      <c r="AC196" s="36">
        <v>0.31385308024652286</v>
      </c>
      <c r="AD196" s="31">
        <v>0</v>
      </c>
      <c r="AE196" s="31">
        <v>0</v>
      </c>
      <c r="AF196" s="36" t="s">
        <v>1413</v>
      </c>
      <c r="AG196" s="31">
        <v>12.0625</v>
      </c>
      <c r="AH196" s="31">
        <v>2.7038043478260869</v>
      </c>
      <c r="AI196" s="36">
        <v>0.22414958323946835</v>
      </c>
      <c r="AJ196" t="s">
        <v>347</v>
      </c>
      <c r="AK196" s="37">
        <v>7</v>
      </c>
      <c r="AT196"/>
    </row>
    <row r="197" spans="1:46" x14ac:dyDescent="0.25">
      <c r="A197" t="s">
        <v>1231</v>
      </c>
      <c r="B197" t="s">
        <v>836</v>
      </c>
      <c r="C197" t="s">
        <v>946</v>
      </c>
      <c r="D197" t="s">
        <v>1122</v>
      </c>
      <c r="E197" s="31">
        <v>347.57608695652175</v>
      </c>
      <c r="F197" s="31">
        <v>1709.7919565217396</v>
      </c>
      <c r="G197" s="31">
        <v>0</v>
      </c>
      <c r="H197" s="36">
        <v>0</v>
      </c>
      <c r="I197" s="31">
        <v>237.08891304347827</v>
      </c>
      <c r="J197" s="31">
        <v>0</v>
      </c>
      <c r="K197" s="36">
        <v>0</v>
      </c>
      <c r="L197" s="31">
        <v>118.875</v>
      </c>
      <c r="M197" s="31">
        <v>0</v>
      </c>
      <c r="N197" s="36">
        <v>0</v>
      </c>
      <c r="O197" s="31">
        <v>97.59434782608696</v>
      </c>
      <c r="P197" s="31">
        <v>0</v>
      </c>
      <c r="Q197" s="36">
        <v>0</v>
      </c>
      <c r="R197" s="31">
        <v>20.619565217391305</v>
      </c>
      <c r="S197" s="31">
        <v>0</v>
      </c>
      <c r="T197" s="36">
        <v>0</v>
      </c>
      <c r="U197" s="31">
        <v>263.25934782608692</v>
      </c>
      <c r="V197" s="31">
        <v>0</v>
      </c>
      <c r="W197" s="36">
        <v>0</v>
      </c>
      <c r="X197" s="31">
        <v>0</v>
      </c>
      <c r="Y197" s="31">
        <v>0</v>
      </c>
      <c r="Z197" s="36" t="s">
        <v>1413</v>
      </c>
      <c r="AA197" s="31">
        <v>1209.4436956521745</v>
      </c>
      <c r="AB197" s="31">
        <v>0</v>
      </c>
      <c r="AC197" s="36">
        <v>0</v>
      </c>
      <c r="AD197" s="31">
        <v>0</v>
      </c>
      <c r="AE197" s="31">
        <v>0</v>
      </c>
      <c r="AF197" s="36" t="s">
        <v>1413</v>
      </c>
      <c r="AG197" s="31">
        <v>0</v>
      </c>
      <c r="AH197" s="31">
        <v>0</v>
      </c>
      <c r="AI197" s="36" t="s">
        <v>1413</v>
      </c>
      <c r="AJ197" t="s">
        <v>410</v>
      </c>
      <c r="AK197" s="37">
        <v>7</v>
      </c>
      <c r="AT197"/>
    </row>
    <row r="198" spans="1:46" x14ac:dyDescent="0.25">
      <c r="A198" t="s">
        <v>1231</v>
      </c>
      <c r="B198" t="s">
        <v>677</v>
      </c>
      <c r="C198" t="s">
        <v>887</v>
      </c>
      <c r="D198" t="s">
        <v>1149</v>
      </c>
      <c r="E198" s="31">
        <v>58.684782608695649</v>
      </c>
      <c r="F198" s="31">
        <v>201.58945652173912</v>
      </c>
      <c r="G198" s="31">
        <v>0</v>
      </c>
      <c r="H198" s="36">
        <v>0</v>
      </c>
      <c r="I198" s="31">
        <v>37.911739130434782</v>
      </c>
      <c r="J198" s="31">
        <v>0</v>
      </c>
      <c r="K198" s="36">
        <v>0</v>
      </c>
      <c r="L198" s="31">
        <v>19.591847826086951</v>
      </c>
      <c r="M198" s="31">
        <v>0</v>
      </c>
      <c r="N198" s="36">
        <v>0</v>
      </c>
      <c r="O198" s="31">
        <v>13.18402173913044</v>
      </c>
      <c r="P198" s="31">
        <v>0</v>
      </c>
      <c r="Q198" s="36">
        <v>0</v>
      </c>
      <c r="R198" s="31">
        <v>5.1358695652173916</v>
      </c>
      <c r="S198" s="31">
        <v>0</v>
      </c>
      <c r="T198" s="36">
        <v>0</v>
      </c>
      <c r="U198" s="31">
        <v>30.605217391304347</v>
      </c>
      <c r="V198" s="31">
        <v>0</v>
      </c>
      <c r="W198" s="36">
        <v>0</v>
      </c>
      <c r="X198" s="31">
        <v>0</v>
      </c>
      <c r="Y198" s="31">
        <v>0</v>
      </c>
      <c r="Z198" s="36" t="s">
        <v>1413</v>
      </c>
      <c r="AA198" s="31">
        <v>51.153804347826096</v>
      </c>
      <c r="AB198" s="31">
        <v>0</v>
      </c>
      <c r="AC198" s="36">
        <v>0</v>
      </c>
      <c r="AD198" s="31">
        <v>50.229239130434784</v>
      </c>
      <c r="AE198" s="31">
        <v>0</v>
      </c>
      <c r="AF198" s="36">
        <v>0</v>
      </c>
      <c r="AG198" s="31">
        <v>31.689456521739128</v>
      </c>
      <c r="AH198" s="31">
        <v>0</v>
      </c>
      <c r="AI198" s="36">
        <v>0</v>
      </c>
      <c r="AJ198" t="s">
        <v>249</v>
      </c>
      <c r="AK198" s="37">
        <v>7</v>
      </c>
      <c r="AT198"/>
    </row>
    <row r="199" spans="1:46" x14ac:dyDescent="0.25">
      <c r="A199" t="s">
        <v>1231</v>
      </c>
      <c r="B199" t="s">
        <v>445</v>
      </c>
      <c r="C199" t="s">
        <v>887</v>
      </c>
      <c r="D199" t="s">
        <v>1149</v>
      </c>
      <c r="E199" s="31">
        <v>73.793478260869563</v>
      </c>
      <c r="F199" s="31">
        <v>320.47554347826087</v>
      </c>
      <c r="G199" s="31">
        <v>29.733695652173914</v>
      </c>
      <c r="H199" s="36">
        <v>9.27799211430025E-2</v>
      </c>
      <c r="I199" s="31">
        <v>83.899456521739125</v>
      </c>
      <c r="J199" s="31">
        <v>13.739130434782609</v>
      </c>
      <c r="K199" s="36">
        <v>0.16375708502024294</v>
      </c>
      <c r="L199" s="31">
        <v>60.160326086956523</v>
      </c>
      <c r="M199" s="31">
        <v>0</v>
      </c>
      <c r="N199" s="36">
        <v>0</v>
      </c>
      <c r="O199" s="31">
        <v>18.608695652173914</v>
      </c>
      <c r="P199" s="31">
        <v>13.739130434782609</v>
      </c>
      <c r="Q199" s="36">
        <v>0.73831775700934577</v>
      </c>
      <c r="R199" s="31">
        <v>5.1304347826086953</v>
      </c>
      <c r="S199" s="31">
        <v>0</v>
      </c>
      <c r="T199" s="36">
        <v>0</v>
      </c>
      <c r="U199" s="31">
        <v>45.923913043478258</v>
      </c>
      <c r="V199" s="31">
        <v>0</v>
      </c>
      <c r="W199" s="36">
        <v>0</v>
      </c>
      <c r="X199" s="31">
        <v>4.7826086956521738</v>
      </c>
      <c r="Y199" s="31">
        <v>0</v>
      </c>
      <c r="Z199" s="36">
        <v>0</v>
      </c>
      <c r="AA199" s="31">
        <v>160.14402173913044</v>
      </c>
      <c r="AB199" s="31">
        <v>14.652173913043478</v>
      </c>
      <c r="AC199" s="36">
        <v>9.1493730168157053E-2</v>
      </c>
      <c r="AD199" s="31">
        <v>14.945652173913043</v>
      </c>
      <c r="AE199" s="31">
        <v>1.3423913043478262</v>
      </c>
      <c r="AF199" s="36">
        <v>8.9818181818181825E-2</v>
      </c>
      <c r="AG199" s="31">
        <v>10.779891304347826</v>
      </c>
      <c r="AH199" s="31">
        <v>0</v>
      </c>
      <c r="AI199" s="36">
        <v>0</v>
      </c>
      <c r="AJ199" t="s">
        <v>15</v>
      </c>
      <c r="AK199" s="37">
        <v>7</v>
      </c>
      <c r="AT199"/>
    </row>
    <row r="200" spans="1:46" x14ac:dyDescent="0.25">
      <c r="A200" t="s">
        <v>1231</v>
      </c>
      <c r="B200" t="s">
        <v>704</v>
      </c>
      <c r="C200" t="s">
        <v>1077</v>
      </c>
      <c r="D200" t="s">
        <v>1161</v>
      </c>
      <c r="E200" s="31">
        <v>25.586956521739129</v>
      </c>
      <c r="F200" s="31">
        <v>83.003913043478263</v>
      </c>
      <c r="G200" s="31">
        <v>6.0842391304347831</v>
      </c>
      <c r="H200" s="36">
        <v>7.3300630143157214E-2</v>
      </c>
      <c r="I200" s="31">
        <v>29.592826086956521</v>
      </c>
      <c r="J200" s="31">
        <v>0.98369565217391308</v>
      </c>
      <c r="K200" s="36">
        <v>3.3241017579172395E-2</v>
      </c>
      <c r="L200" s="31">
        <v>22.518586956521741</v>
      </c>
      <c r="M200" s="31">
        <v>0.77717391304347827</v>
      </c>
      <c r="N200" s="36">
        <v>3.4512552432531575E-2</v>
      </c>
      <c r="O200" s="31">
        <v>2.1413043478260869</v>
      </c>
      <c r="P200" s="31">
        <v>0.20652173913043478</v>
      </c>
      <c r="Q200" s="36">
        <v>9.6446700507614211E-2</v>
      </c>
      <c r="R200" s="31">
        <v>4.9329347826086956</v>
      </c>
      <c r="S200" s="31">
        <v>0</v>
      </c>
      <c r="T200" s="36">
        <v>0</v>
      </c>
      <c r="U200" s="31">
        <v>10.344347826086956</v>
      </c>
      <c r="V200" s="31">
        <v>0.13315217391304349</v>
      </c>
      <c r="W200" s="36">
        <v>1.2871973772696705E-2</v>
      </c>
      <c r="X200" s="31">
        <v>0</v>
      </c>
      <c r="Y200" s="31">
        <v>0</v>
      </c>
      <c r="Z200" s="36" t="s">
        <v>1413</v>
      </c>
      <c r="AA200" s="31">
        <v>43.066739130434783</v>
      </c>
      <c r="AB200" s="31">
        <v>4.9673913043478262</v>
      </c>
      <c r="AC200" s="36">
        <v>0.1153417092783193</v>
      </c>
      <c r="AD200" s="31">
        <v>0</v>
      </c>
      <c r="AE200" s="31">
        <v>0</v>
      </c>
      <c r="AF200" s="36" t="s">
        <v>1413</v>
      </c>
      <c r="AG200" s="31">
        <v>0</v>
      </c>
      <c r="AH200" s="31">
        <v>0</v>
      </c>
      <c r="AI200" s="36" t="s">
        <v>1413</v>
      </c>
      <c r="AJ200" t="s">
        <v>276</v>
      </c>
      <c r="AK200" s="37">
        <v>7</v>
      </c>
      <c r="AT200"/>
    </row>
    <row r="201" spans="1:46" x14ac:dyDescent="0.25">
      <c r="A201" t="s">
        <v>1231</v>
      </c>
      <c r="B201" t="s">
        <v>698</v>
      </c>
      <c r="C201" t="s">
        <v>1075</v>
      </c>
      <c r="D201" t="s">
        <v>1148</v>
      </c>
      <c r="E201" s="31">
        <v>31.543478260869566</v>
      </c>
      <c r="F201" s="31">
        <v>84.282608695652172</v>
      </c>
      <c r="G201" s="31">
        <v>0</v>
      </c>
      <c r="H201" s="36">
        <v>0</v>
      </c>
      <c r="I201" s="31">
        <v>24.62108695652174</v>
      </c>
      <c r="J201" s="31">
        <v>0</v>
      </c>
      <c r="K201" s="36">
        <v>0</v>
      </c>
      <c r="L201" s="31">
        <v>18.881956521739131</v>
      </c>
      <c r="M201" s="31">
        <v>0</v>
      </c>
      <c r="N201" s="36">
        <v>0</v>
      </c>
      <c r="O201" s="31">
        <v>5.7391304347826084</v>
      </c>
      <c r="P201" s="31">
        <v>0</v>
      </c>
      <c r="Q201" s="36">
        <v>0</v>
      </c>
      <c r="R201" s="31">
        <v>0</v>
      </c>
      <c r="S201" s="31">
        <v>0</v>
      </c>
      <c r="T201" s="36" t="s">
        <v>1413</v>
      </c>
      <c r="U201" s="31">
        <v>4.589347826086958</v>
      </c>
      <c r="V201" s="31">
        <v>0</v>
      </c>
      <c r="W201" s="36">
        <v>0</v>
      </c>
      <c r="X201" s="31">
        <v>0.84608695652173915</v>
      </c>
      <c r="Y201" s="31">
        <v>0</v>
      </c>
      <c r="Z201" s="36">
        <v>0</v>
      </c>
      <c r="AA201" s="31">
        <v>54.226086956521733</v>
      </c>
      <c r="AB201" s="31">
        <v>0</v>
      </c>
      <c r="AC201" s="36">
        <v>0</v>
      </c>
      <c r="AD201" s="31">
        <v>0</v>
      </c>
      <c r="AE201" s="31">
        <v>0</v>
      </c>
      <c r="AF201" s="36" t="s">
        <v>1413</v>
      </c>
      <c r="AG201" s="31">
        <v>0</v>
      </c>
      <c r="AH201" s="31">
        <v>0</v>
      </c>
      <c r="AI201" s="36" t="s">
        <v>1413</v>
      </c>
      <c r="AJ201" t="s">
        <v>270</v>
      </c>
      <c r="AK201" s="37">
        <v>7</v>
      </c>
      <c r="AT201"/>
    </row>
    <row r="202" spans="1:46" x14ac:dyDescent="0.25">
      <c r="A202" t="s">
        <v>1231</v>
      </c>
      <c r="B202" t="s">
        <v>812</v>
      </c>
      <c r="C202" t="s">
        <v>1113</v>
      </c>
      <c r="D202" t="s">
        <v>1148</v>
      </c>
      <c r="E202" s="31">
        <v>38.423913043478258</v>
      </c>
      <c r="F202" s="31">
        <v>147.92043478260868</v>
      </c>
      <c r="G202" s="31">
        <v>0</v>
      </c>
      <c r="H202" s="36">
        <v>0</v>
      </c>
      <c r="I202" s="31">
        <v>33.945869565217393</v>
      </c>
      <c r="J202" s="31">
        <v>0</v>
      </c>
      <c r="K202" s="36">
        <v>0</v>
      </c>
      <c r="L202" s="31">
        <v>18.190434782608694</v>
      </c>
      <c r="M202" s="31">
        <v>0</v>
      </c>
      <c r="N202" s="36">
        <v>0</v>
      </c>
      <c r="O202" s="31">
        <v>10.190217391304348</v>
      </c>
      <c r="P202" s="31">
        <v>0</v>
      </c>
      <c r="Q202" s="36">
        <v>0</v>
      </c>
      <c r="R202" s="31">
        <v>5.5652173913043477</v>
      </c>
      <c r="S202" s="31">
        <v>0</v>
      </c>
      <c r="T202" s="36">
        <v>0</v>
      </c>
      <c r="U202" s="31">
        <v>18.383152173913043</v>
      </c>
      <c r="V202" s="31">
        <v>0</v>
      </c>
      <c r="W202" s="36">
        <v>0</v>
      </c>
      <c r="X202" s="31">
        <v>5.6521739130434785</v>
      </c>
      <c r="Y202" s="31">
        <v>0</v>
      </c>
      <c r="Z202" s="36">
        <v>0</v>
      </c>
      <c r="AA202" s="31">
        <v>70.243695652173898</v>
      </c>
      <c r="AB202" s="31">
        <v>0</v>
      </c>
      <c r="AC202" s="36">
        <v>0</v>
      </c>
      <c r="AD202" s="31">
        <v>0</v>
      </c>
      <c r="AE202" s="31">
        <v>0</v>
      </c>
      <c r="AF202" s="36" t="s">
        <v>1413</v>
      </c>
      <c r="AG202" s="31">
        <v>19.69554347826087</v>
      </c>
      <c r="AH202" s="31">
        <v>0</v>
      </c>
      <c r="AI202" s="36">
        <v>0</v>
      </c>
      <c r="AJ202" t="s">
        <v>386</v>
      </c>
      <c r="AK202" s="37">
        <v>7</v>
      </c>
      <c r="AT202"/>
    </row>
    <row r="203" spans="1:46" x14ac:dyDescent="0.25">
      <c r="A203" t="s">
        <v>1231</v>
      </c>
      <c r="B203" t="s">
        <v>485</v>
      </c>
      <c r="C203" t="s">
        <v>942</v>
      </c>
      <c r="D203" t="s">
        <v>1141</v>
      </c>
      <c r="E203" s="31">
        <v>52.804347826086953</v>
      </c>
      <c r="F203" s="31">
        <v>107.82760869565217</v>
      </c>
      <c r="G203" s="31">
        <v>0</v>
      </c>
      <c r="H203" s="36">
        <v>0</v>
      </c>
      <c r="I203" s="31">
        <v>15.92554347826087</v>
      </c>
      <c r="J203" s="31">
        <v>0</v>
      </c>
      <c r="K203" s="36">
        <v>0</v>
      </c>
      <c r="L203" s="31">
        <v>4.4402173913043477</v>
      </c>
      <c r="M203" s="31">
        <v>0</v>
      </c>
      <c r="N203" s="36">
        <v>0</v>
      </c>
      <c r="O203" s="31">
        <v>5.6521739130434785</v>
      </c>
      <c r="P203" s="31">
        <v>0</v>
      </c>
      <c r="Q203" s="36">
        <v>0</v>
      </c>
      <c r="R203" s="31">
        <v>5.8331521739130432</v>
      </c>
      <c r="S203" s="31">
        <v>0</v>
      </c>
      <c r="T203" s="36">
        <v>0</v>
      </c>
      <c r="U203" s="31">
        <v>30.304347826086957</v>
      </c>
      <c r="V203" s="31">
        <v>0</v>
      </c>
      <c r="W203" s="36">
        <v>0</v>
      </c>
      <c r="X203" s="31">
        <v>0</v>
      </c>
      <c r="Y203" s="31">
        <v>0</v>
      </c>
      <c r="Z203" s="36" t="s">
        <v>1413</v>
      </c>
      <c r="AA203" s="31">
        <v>61.597717391304343</v>
      </c>
      <c r="AB203" s="31">
        <v>0</v>
      </c>
      <c r="AC203" s="36">
        <v>0</v>
      </c>
      <c r="AD203" s="31">
        <v>0</v>
      </c>
      <c r="AE203" s="31">
        <v>0</v>
      </c>
      <c r="AF203" s="36" t="s">
        <v>1413</v>
      </c>
      <c r="AG203" s="31">
        <v>0</v>
      </c>
      <c r="AH203" s="31">
        <v>0</v>
      </c>
      <c r="AI203" s="36" t="s">
        <v>1413</v>
      </c>
      <c r="AJ203" t="s">
        <v>56</v>
      </c>
      <c r="AK203" s="37">
        <v>7</v>
      </c>
      <c r="AT203"/>
    </row>
    <row r="204" spans="1:46" x14ac:dyDescent="0.25">
      <c r="A204" t="s">
        <v>1231</v>
      </c>
      <c r="B204" t="s">
        <v>616</v>
      </c>
      <c r="C204" t="s">
        <v>1025</v>
      </c>
      <c r="D204" t="s">
        <v>1211</v>
      </c>
      <c r="E204" s="31">
        <v>31.054347826086957</v>
      </c>
      <c r="F204" s="31">
        <v>99.64152173913044</v>
      </c>
      <c r="G204" s="31">
        <v>1.0081521739130435</v>
      </c>
      <c r="H204" s="36">
        <v>1.0117791823296992E-2</v>
      </c>
      <c r="I204" s="31">
        <v>18.105434782608697</v>
      </c>
      <c r="J204" s="31">
        <v>1.0081521739130435</v>
      </c>
      <c r="K204" s="36">
        <v>5.5682295731524278E-2</v>
      </c>
      <c r="L204" s="31">
        <v>8.4532608695652165</v>
      </c>
      <c r="M204" s="31">
        <v>1.0081521739130435</v>
      </c>
      <c r="N204" s="36">
        <v>0.11926192619261927</v>
      </c>
      <c r="O204" s="31">
        <v>3.7391304347826089</v>
      </c>
      <c r="P204" s="31">
        <v>0</v>
      </c>
      <c r="Q204" s="36">
        <v>0</v>
      </c>
      <c r="R204" s="31">
        <v>5.9130434782608692</v>
      </c>
      <c r="S204" s="31">
        <v>0</v>
      </c>
      <c r="T204" s="36">
        <v>0</v>
      </c>
      <c r="U204" s="31">
        <v>10.949130434782608</v>
      </c>
      <c r="V204" s="31">
        <v>0</v>
      </c>
      <c r="W204" s="36">
        <v>0</v>
      </c>
      <c r="X204" s="31">
        <v>0</v>
      </c>
      <c r="Y204" s="31">
        <v>0</v>
      </c>
      <c r="Z204" s="36" t="s">
        <v>1413</v>
      </c>
      <c r="AA204" s="31">
        <v>70.586956521739125</v>
      </c>
      <c r="AB204" s="31">
        <v>0</v>
      </c>
      <c r="AC204" s="36">
        <v>0</v>
      </c>
      <c r="AD204" s="31">
        <v>0</v>
      </c>
      <c r="AE204" s="31">
        <v>0</v>
      </c>
      <c r="AF204" s="36" t="s">
        <v>1413</v>
      </c>
      <c r="AG204" s="31">
        <v>0</v>
      </c>
      <c r="AH204" s="31">
        <v>0</v>
      </c>
      <c r="AI204" s="36" t="s">
        <v>1413</v>
      </c>
      <c r="AJ204" t="s">
        <v>188</v>
      </c>
      <c r="AK204" s="37">
        <v>7</v>
      </c>
      <c r="AT204"/>
    </row>
    <row r="205" spans="1:46" x14ac:dyDescent="0.25">
      <c r="A205" t="s">
        <v>1231</v>
      </c>
      <c r="B205" t="s">
        <v>811</v>
      </c>
      <c r="C205" t="s">
        <v>1112</v>
      </c>
      <c r="D205" t="s">
        <v>1139</v>
      </c>
      <c r="E205" s="31">
        <v>41.728260869565219</v>
      </c>
      <c r="F205" s="31">
        <v>161.20108695652172</v>
      </c>
      <c r="G205" s="31">
        <v>5.4072826086956516</v>
      </c>
      <c r="H205" s="36">
        <v>3.3543710596406054E-2</v>
      </c>
      <c r="I205" s="31">
        <v>13.220326086956526</v>
      </c>
      <c r="J205" s="31">
        <v>0.61141304347826086</v>
      </c>
      <c r="K205" s="36">
        <v>4.6247954812664936E-2</v>
      </c>
      <c r="L205" s="31">
        <v>8.2638043478260901</v>
      </c>
      <c r="M205" s="31">
        <v>0.61141304347826086</v>
      </c>
      <c r="N205" s="36">
        <v>7.3986873084562033E-2</v>
      </c>
      <c r="O205" s="31">
        <v>0</v>
      </c>
      <c r="P205" s="31">
        <v>0</v>
      </c>
      <c r="Q205" s="36" t="s">
        <v>1413</v>
      </c>
      <c r="R205" s="31">
        <v>4.9565217391304346</v>
      </c>
      <c r="S205" s="31">
        <v>0</v>
      </c>
      <c r="T205" s="36">
        <v>0</v>
      </c>
      <c r="U205" s="31">
        <v>26.833586956521735</v>
      </c>
      <c r="V205" s="31">
        <v>4.6156521739130429</v>
      </c>
      <c r="W205" s="36">
        <v>0.17201025645180237</v>
      </c>
      <c r="X205" s="31">
        <v>1.5839130434782609</v>
      </c>
      <c r="Y205" s="31">
        <v>0</v>
      </c>
      <c r="Z205" s="36">
        <v>0</v>
      </c>
      <c r="AA205" s="31">
        <v>95.518804347826077</v>
      </c>
      <c r="AB205" s="31">
        <v>0.1802173913043478</v>
      </c>
      <c r="AC205" s="36">
        <v>1.8867215993208712E-3</v>
      </c>
      <c r="AD205" s="31">
        <v>0</v>
      </c>
      <c r="AE205" s="31">
        <v>0</v>
      </c>
      <c r="AF205" s="36" t="s">
        <v>1413</v>
      </c>
      <c r="AG205" s="31">
        <v>24.044456521739132</v>
      </c>
      <c r="AH205" s="31">
        <v>0</v>
      </c>
      <c r="AI205" s="36">
        <v>0</v>
      </c>
      <c r="AJ205" t="s">
        <v>385</v>
      </c>
      <c r="AK205" s="37">
        <v>7</v>
      </c>
      <c r="AT205"/>
    </row>
    <row r="206" spans="1:46" x14ac:dyDescent="0.25">
      <c r="A206" t="s">
        <v>1231</v>
      </c>
      <c r="B206" t="s">
        <v>591</v>
      </c>
      <c r="C206" t="s">
        <v>1006</v>
      </c>
      <c r="D206" t="s">
        <v>1188</v>
      </c>
      <c r="E206" s="31">
        <v>32.065217391304351</v>
      </c>
      <c r="F206" s="31">
        <v>112.85304347826087</v>
      </c>
      <c r="G206" s="31">
        <v>4.0440217391304341</v>
      </c>
      <c r="H206" s="36">
        <v>3.583440565259937E-2</v>
      </c>
      <c r="I206" s="31">
        <v>16.739782608695656</v>
      </c>
      <c r="J206" s="31">
        <v>0.20108695652173914</v>
      </c>
      <c r="K206" s="36">
        <v>1.2012518992766513E-2</v>
      </c>
      <c r="L206" s="31">
        <v>12.587608695652175</v>
      </c>
      <c r="M206" s="31">
        <v>0.20108695652173914</v>
      </c>
      <c r="N206" s="36">
        <v>1.5974992660138507E-2</v>
      </c>
      <c r="O206" s="31">
        <v>0</v>
      </c>
      <c r="P206" s="31">
        <v>0</v>
      </c>
      <c r="Q206" s="36" t="s">
        <v>1413</v>
      </c>
      <c r="R206" s="31">
        <v>4.1521739130434785</v>
      </c>
      <c r="S206" s="31">
        <v>0</v>
      </c>
      <c r="T206" s="36">
        <v>0</v>
      </c>
      <c r="U206" s="31">
        <v>21.639347826086954</v>
      </c>
      <c r="V206" s="31">
        <v>1.4682608695652173</v>
      </c>
      <c r="W206" s="36">
        <v>6.7851438100883052E-2</v>
      </c>
      <c r="X206" s="31">
        <v>0</v>
      </c>
      <c r="Y206" s="31">
        <v>0</v>
      </c>
      <c r="Z206" s="36" t="s">
        <v>1413</v>
      </c>
      <c r="AA206" s="31">
        <v>71.142608695652171</v>
      </c>
      <c r="AB206" s="31">
        <v>2.3746739130434782</v>
      </c>
      <c r="AC206" s="36">
        <v>3.3379067152321119E-2</v>
      </c>
      <c r="AD206" s="31">
        <v>1.1546739130434782</v>
      </c>
      <c r="AE206" s="31">
        <v>0</v>
      </c>
      <c r="AF206" s="36">
        <v>0</v>
      </c>
      <c r="AG206" s="31">
        <v>2.1766304347826089</v>
      </c>
      <c r="AH206" s="31">
        <v>0</v>
      </c>
      <c r="AI206" s="36">
        <v>0</v>
      </c>
      <c r="AJ206" t="s">
        <v>163</v>
      </c>
      <c r="AK206" s="37">
        <v>7</v>
      </c>
      <c r="AT206"/>
    </row>
    <row r="207" spans="1:46" x14ac:dyDescent="0.25">
      <c r="A207" t="s">
        <v>1231</v>
      </c>
      <c r="B207" t="s">
        <v>625</v>
      </c>
      <c r="C207" t="s">
        <v>1034</v>
      </c>
      <c r="D207" t="s">
        <v>1166</v>
      </c>
      <c r="E207" s="31">
        <v>46.108695652173914</v>
      </c>
      <c r="F207" s="31">
        <v>154.2771739130435</v>
      </c>
      <c r="G207" s="31">
        <v>16.296195652173914</v>
      </c>
      <c r="H207" s="36">
        <v>0.10562933737274104</v>
      </c>
      <c r="I207" s="31">
        <v>25.040760869565219</v>
      </c>
      <c r="J207" s="31">
        <v>0</v>
      </c>
      <c r="K207" s="36">
        <v>0</v>
      </c>
      <c r="L207" s="31">
        <v>16.6875</v>
      </c>
      <c r="M207" s="31">
        <v>0</v>
      </c>
      <c r="N207" s="36">
        <v>0</v>
      </c>
      <c r="O207" s="31">
        <v>4.0027173913043477</v>
      </c>
      <c r="P207" s="31">
        <v>0</v>
      </c>
      <c r="Q207" s="36">
        <v>0</v>
      </c>
      <c r="R207" s="31">
        <v>4.3505434782608692</v>
      </c>
      <c r="S207" s="31">
        <v>0</v>
      </c>
      <c r="T207" s="36">
        <v>0</v>
      </c>
      <c r="U207" s="31">
        <v>31.432065217391305</v>
      </c>
      <c r="V207" s="31">
        <v>3.8668478260869565</v>
      </c>
      <c r="W207" s="36">
        <v>0.12302239128555373</v>
      </c>
      <c r="X207" s="31">
        <v>6.4701086956521738</v>
      </c>
      <c r="Y207" s="31">
        <v>0</v>
      </c>
      <c r="Z207" s="36">
        <v>0</v>
      </c>
      <c r="AA207" s="31">
        <v>82.986413043478265</v>
      </c>
      <c r="AB207" s="31">
        <v>12.429347826086957</v>
      </c>
      <c r="AC207" s="36">
        <v>0.149775696650185</v>
      </c>
      <c r="AD207" s="31">
        <v>6.1576086956521738</v>
      </c>
      <c r="AE207" s="31">
        <v>0</v>
      </c>
      <c r="AF207" s="36">
        <v>0</v>
      </c>
      <c r="AG207" s="31">
        <v>2.1902173913043477</v>
      </c>
      <c r="AH207" s="31">
        <v>0</v>
      </c>
      <c r="AI207" s="36">
        <v>0</v>
      </c>
      <c r="AJ207" t="s">
        <v>197</v>
      </c>
      <c r="AK207" s="37">
        <v>7</v>
      </c>
      <c r="AT207"/>
    </row>
    <row r="208" spans="1:46" x14ac:dyDescent="0.25">
      <c r="A208" t="s">
        <v>1231</v>
      </c>
      <c r="B208" t="s">
        <v>727</v>
      </c>
      <c r="C208" t="s">
        <v>1022</v>
      </c>
      <c r="D208" t="s">
        <v>1214</v>
      </c>
      <c r="E208" s="31">
        <v>41.5</v>
      </c>
      <c r="F208" s="31">
        <v>159.42641304347825</v>
      </c>
      <c r="G208" s="31">
        <v>0</v>
      </c>
      <c r="H208" s="36">
        <v>0</v>
      </c>
      <c r="I208" s="31">
        <v>14.38717391304348</v>
      </c>
      <c r="J208" s="31">
        <v>0</v>
      </c>
      <c r="K208" s="36">
        <v>0</v>
      </c>
      <c r="L208" s="31">
        <v>6.7527173913043494</v>
      </c>
      <c r="M208" s="31">
        <v>0</v>
      </c>
      <c r="N208" s="36">
        <v>0</v>
      </c>
      <c r="O208" s="31">
        <v>5.5257608695652172</v>
      </c>
      <c r="P208" s="31">
        <v>0</v>
      </c>
      <c r="Q208" s="36">
        <v>0</v>
      </c>
      <c r="R208" s="31">
        <v>2.1086956521739131</v>
      </c>
      <c r="S208" s="31">
        <v>0</v>
      </c>
      <c r="T208" s="36">
        <v>0</v>
      </c>
      <c r="U208" s="31">
        <v>30.196739130434782</v>
      </c>
      <c r="V208" s="31">
        <v>0</v>
      </c>
      <c r="W208" s="36">
        <v>0</v>
      </c>
      <c r="X208" s="31">
        <v>3.4447826086956526</v>
      </c>
      <c r="Y208" s="31">
        <v>0</v>
      </c>
      <c r="Z208" s="36">
        <v>0</v>
      </c>
      <c r="AA208" s="31">
        <v>91.267934782608677</v>
      </c>
      <c r="AB208" s="31">
        <v>0</v>
      </c>
      <c r="AC208" s="36">
        <v>0</v>
      </c>
      <c r="AD208" s="31">
        <v>0</v>
      </c>
      <c r="AE208" s="31">
        <v>0</v>
      </c>
      <c r="AF208" s="36" t="s">
        <v>1413</v>
      </c>
      <c r="AG208" s="31">
        <v>20.129782608695646</v>
      </c>
      <c r="AH208" s="31">
        <v>0</v>
      </c>
      <c r="AI208" s="36">
        <v>0</v>
      </c>
      <c r="AJ208" t="s">
        <v>299</v>
      </c>
      <c r="AK208" s="37">
        <v>7</v>
      </c>
      <c r="AT208"/>
    </row>
    <row r="209" spans="1:46" x14ac:dyDescent="0.25">
      <c r="A209" t="s">
        <v>1231</v>
      </c>
      <c r="B209" t="s">
        <v>581</v>
      </c>
      <c r="C209" t="s">
        <v>1000</v>
      </c>
      <c r="D209" t="s">
        <v>1160</v>
      </c>
      <c r="E209" s="31">
        <v>33.521739130434781</v>
      </c>
      <c r="F209" s="31">
        <v>105.86304347826088</v>
      </c>
      <c r="G209" s="31">
        <v>15.936413043478261</v>
      </c>
      <c r="H209" s="36">
        <v>0.15053802082263792</v>
      </c>
      <c r="I209" s="31">
        <v>12.211956521739133</v>
      </c>
      <c r="J209" s="31">
        <v>5.0424999999999995</v>
      </c>
      <c r="K209" s="36">
        <v>0.41291499777481072</v>
      </c>
      <c r="L209" s="31">
        <v>7.7771739130434812</v>
      </c>
      <c r="M209" s="31">
        <v>5.0424999999999995</v>
      </c>
      <c r="N209" s="36">
        <v>0.64837176799440921</v>
      </c>
      <c r="O209" s="31">
        <v>0</v>
      </c>
      <c r="P209" s="31">
        <v>0</v>
      </c>
      <c r="Q209" s="36" t="s">
        <v>1413</v>
      </c>
      <c r="R209" s="31">
        <v>4.4347826086956523</v>
      </c>
      <c r="S209" s="31">
        <v>0</v>
      </c>
      <c r="T209" s="36">
        <v>0</v>
      </c>
      <c r="U209" s="31">
        <v>28.939130434782609</v>
      </c>
      <c r="V209" s="31">
        <v>3.9510869565217392</v>
      </c>
      <c r="W209" s="36">
        <v>0.13653094951923078</v>
      </c>
      <c r="X209" s="31">
        <v>0</v>
      </c>
      <c r="Y209" s="31">
        <v>0</v>
      </c>
      <c r="Z209" s="36" t="s">
        <v>1413</v>
      </c>
      <c r="AA209" s="31">
        <v>63.829021739130447</v>
      </c>
      <c r="AB209" s="31">
        <v>6.9428260869565221</v>
      </c>
      <c r="AC209" s="36">
        <v>0.1087722465077389</v>
      </c>
      <c r="AD209" s="31">
        <v>0</v>
      </c>
      <c r="AE209" s="31">
        <v>0</v>
      </c>
      <c r="AF209" s="36" t="s">
        <v>1413</v>
      </c>
      <c r="AG209" s="31">
        <v>0.88293478260869551</v>
      </c>
      <c r="AH209" s="31">
        <v>0</v>
      </c>
      <c r="AI209" s="36">
        <v>0</v>
      </c>
      <c r="AJ209" t="s">
        <v>153</v>
      </c>
      <c r="AK209" s="37">
        <v>7</v>
      </c>
      <c r="AT209"/>
    </row>
    <row r="210" spans="1:46" x14ac:dyDescent="0.25">
      <c r="A210" t="s">
        <v>1231</v>
      </c>
      <c r="B210" t="s">
        <v>494</v>
      </c>
      <c r="C210" t="s">
        <v>950</v>
      </c>
      <c r="D210" t="s">
        <v>1142</v>
      </c>
      <c r="E210" s="31">
        <v>78.184782608695656</v>
      </c>
      <c r="F210" s="31">
        <v>233.18336956521736</v>
      </c>
      <c r="G210" s="31">
        <v>17.264456521739131</v>
      </c>
      <c r="H210" s="36">
        <v>7.4038112383098403E-2</v>
      </c>
      <c r="I210" s="31">
        <v>54.553043478260882</v>
      </c>
      <c r="J210" s="31">
        <v>6.4144565217391305</v>
      </c>
      <c r="K210" s="36">
        <v>0.11758201032899768</v>
      </c>
      <c r="L210" s="31">
        <v>45.90706521739132</v>
      </c>
      <c r="M210" s="31">
        <v>6.4144565217391305</v>
      </c>
      <c r="N210" s="36">
        <v>0.13972700043803046</v>
      </c>
      <c r="O210" s="31">
        <v>4.1242391304347823</v>
      </c>
      <c r="P210" s="31">
        <v>0</v>
      </c>
      <c r="Q210" s="36">
        <v>0</v>
      </c>
      <c r="R210" s="31">
        <v>4.5217391304347823</v>
      </c>
      <c r="S210" s="31">
        <v>0</v>
      </c>
      <c r="T210" s="36">
        <v>0</v>
      </c>
      <c r="U210" s="31">
        <v>35.785543478260855</v>
      </c>
      <c r="V210" s="31">
        <v>3.76945652173913</v>
      </c>
      <c r="W210" s="36">
        <v>0.1053346171486543</v>
      </c>
      <c r="X210" s="31">
        <v>0</v>
      </c>
      <c r="Y210" s="31">
        <v>0</v>
      </c>
      <c r="Z210" s="36" t="s">
        <v>1413</v>
      </c>
      <c r="AA210" s="31">
        <v>141.83217391304345</v>
      </c>
      <c r="AB210" s="31">
        <v>7.0805434782608705</v>
      </c>
      <c r="AC210" s="36">
        <v>4.9921983728472737E-2</v>
      </c>
      <c r="AD210" s="31">
        <v>0</v>
      </c>
      <c r="AE210" s="31">
        <v>0</v>
      </c>
      <c r="AF210" s="36" t="s">
        <v>1413</v>
      </c>
      <c r="AG210" s="31">
        <v>1.0126086956521738</v>
      </c>
      <c r="AH210" s="31">
        <v>0</v>
      </c>
      <c r="AI210" s="36">
        <v>0</v>
      </c>
      <c r="AJ210" t="s">
        <v>65</v>
      </c>
      <c r="AK210" s="37">
        <v>7</v>
      </c>
      <c r="AT210"/>
    </row>
    <row r="211" spans="1:46" x14ac:dyDescent="0.25">
      <c r="A211" t="s">
        <v>1231</v>
      </c>
      <c r="B211" t="s">
        <v>568</v>
      </c>
      <c r="C211" t="s">
        <v>993</v>
      </c>
      <c r="D211" t="s">
        <v>1174</v>
      </c>
      <c r="E211" s="31">
        <v>37.847826086956523</v>
      </c>
      <c r="F211" s="31">
        <v>117.9873913043478</v>
      </c>
      <c r="G211" s="31">
        <v>26.862173913043478</v>
      </c>
      <c r="H211" s="36">
        <v>0.2276698689248299</v>
      </c>
      <c r="I211" s="31">
        <v>20.773478260869567</v>
      </c>
      <c r="J211" s="31">
        <v>6.0179347826086955</v>
      </c>
      <c r="K211" s="36">
        <v>0.28969317063982081</v>
      </c>
      <c r="L211" s="31">
        <v>14.161956521739132</v>
      </c>
      <c r="M211" s="31">
        <v>2.8248913043478261</v>
      </c>
      <c r="N211" s="36">
        <v>0.19947041215749481</v>
      </c>
      <c r="O211" s="31">
        <v>0</v>
      </c>
      <c r="P211" s="31">
        <v>0</v>
      </c>
      <c r="Q211" s="36" t="s">
        <v>1413</v>
      </c>
      <c r="R211" s="31">
        <v>6.6115217391304348</v>
      </c>
      <c r="S211" s="31">
        <v>3.1930434782608694</v>
      </c>
      <c r="T211" s="36">
        <v>0.48295136948015649</v>
      </c>
      <c r="U211" s="31">
        <v>23.072391304347825</v>
      </c>
      <c r="V211" s="31">
        <v>4.6321739130434763</v>
      </c>
      <c r="W211" s="36">
        <v>0.2007669622077958</v>
      </c>
      <c r="X211" s="31">
        <v>0</v>
      </c>
      <c r="Y211" s="31">
        <v>0</v>
      </c>
      <c r="Z211" s="36" t="s">
        <v>1413</v>
      </c>
      <c r="AA211" s="31">
        <v>72.976739130434765</v>
      </c>
      <c r="AB211" s="31">
        <v>16.212065217391306</v>
      </c>
      <c r="AC211" s="36">
        <v>0.22215387273490964</v>
      </c>
      <c r="AD211" s="31">
        <v>1.1647826086956521</v>
      </c>
      <c r="AE211" s="31">
        <v>0</v>
      </c>
      <c r="AF211" s="36">
        <v>0</v>
      </c>
      <c r="AG211" s="31">
        <v>0</v>
      </c>
      <c r="AH211" s="31">
        <v>0</v>
      </c>
      <c r="AI211" s="36" t="s">
        <v>1413</v>
      </c>
      <c r="AJ211" t="s">
        <v>139</v>
      </c>
      <c r="AK211" s="37">
        <v>7</v>
      </c>
      <c r="AT211"/>
    </row>
    <row r="212" spans="1:46" x14ac:dyDescent="0.25">
      <c r="A212" t="s">
        <v>1231</v>
      </c>
      <c r="B212" t="s">
        <v>498</v>
      </c>
      <c r="C212" t="s">
        <v>952</v>
      </c>
      <c r="D212" t="s">
        <v>1191</v>
      </c>
      <c r="E212" s="31">
        <v>30.456521739130434</v>
      </c>
      <c r="F212" s="31">
        <v>124.49608695652174</v>
      </c>
      <c r="G212" s="31">
        <v>8.9673913043478257E-2</v>
      </c>
      <c r="H212" s="36">
        <v>7.2029503284545349E-4</v>
      </c>
      <c r="I212" s="31">
        <v>17.727934782608699</v>
      </c>
      <c r="J212" s="31">
        <v>0</v>
      </c>
      <c r="K212" s="36">
        <v>0</v>
      </c>
      <c r="L212" s="31">
        <v>8.2250000000000032</v>
      </c>
      <c r="M212" s="31">
        <v>0</v>
      </c>
      <c r="N212" s="36">
        <v>0</v>
      </c>
      <c r="O212" s="31">
        <v>4.5790217391304351</v>
      </c>
      <c r="P212" s="31">
        <v>0</v>
      </c>
      <c r="Q212" s="36">
        <v>0</v>
      </c>
      <c r="R212" s="31">
        <v>4.9239130434782608</v>
      </c>
      <c r="S212" s="31">
        <v>0</v>
      </c>
      <c r="T212" s="36">
        <v>0</v>
      </c>
      <c r="U212" s="31">
        <v>30.138804347826088</v>
      </c>
      <c r="V212" s="31">
        <v>8.9673913043478257E-2</v>
      </c>
      <c r="W212" s="36">
        <v>2.9753639861943106E-3</v>
      </c>
      <c r="X212" s="31">
        <v>0</v>
      </c>
      <c r="Y212" s="31">
        <v>0</v>
      </c>
      <c r="Z212" s="36" t="s">
        <v>1413</v>
      </c>
      <c r="AA212" s="31">
        <v>75.404565217391294</v>
      </c>
      <c r="AB212" s="31">
        <v>0</v>
      </c>
      <c r="AC212" s="36">
        <v>0</v>
      </c>
      <c r="AD212" s="31">
        <v>0</v>
      </c>
      <c r="AE212" s="31">
        <v>0</v>
      </c>
      <c r="AF212" s="36" t="s">
        <v>1413</v>
      </c>
      <c r="AG212" s="31">
        <v>1.2247826086956519</v>
      </c>
      <c r="AH212" s="31">
        <v>0</v>
      </c>
      <c r="AI212" s="36">
        <v>0</v>
      </c>
      <c r="AJ212" t="s">
        <v>69</v>
      </c>
      <c r="AK212" s="37">
        <v>7</v>
      </c>
      <c r="AT212"/>
    </row>
    <row r="213" spans="1:46" x14ac:dyDescent="0.25">
      <c r="A213" t="s">
        <v>1231</v>
      </c>
      <c r="B213" t="s">
        <v>512</v>
      </c>
      <c r="C213" t="s">
        <v>961</v>
      </c>
      <c r="D213" t="s">
        <v>1154</v>
      </c>
      <c r="E213" s="31">
        <v>17.543478260869566</v>
      </c>
      <c r="F213" s="31">
        <v>73.175978260869556</v>
      </c>
      <c r="G213" s="31">
        <v>0</v>
      </c>
      <c r="H213" s="36">
        <v>0</v>
      </c>
      <c r="I213" s="31">
        <v>23.87902173913043</v>
      </c>
      <c r="J213" s="31">
        <v>0</v>
      </c>
      <c r="K213" s="36">
        <v>0</v>
      </c>
      <c r="L213" s="31">
        <v>12.746956521739127</v>
      </c>
      <c r="M213" s="31">
        <v>0</v>
      </c>
      <c r="N213" s="36">
        <v>0</v>
      </c>
      <c r="O213" s="31">
        <v>4.9690217391304348</v>
      </c>
      <c r="P213" s="31">
        <v>0</v>
      </c>
      <c r="Q213" s="36">
        <v>0</v>
      </c>
      <c r="R213" s="31">
        <v>6.1630434782608692</v>
      </c>
      <c r="S213" s="31">
        <v>0</v>
      </c>
      <c r="T213" s="36">
        <v>0</v>
      </c>
      <c r="U213" s="31">
        <v>11.940217391304348</v>
      </c>
      <c r="V213" s="31">
        <v>0</v>
      </c>
      <c r="W213" s="36">
        <v>0</v>
      </c>
      <c r="X213" s="31">
        <v>0</v>
      </c>
      <c r="Y213" s="31">
        <v>0</v>
      </c>
      <c r="Z213" s="36" t="s">
        <v>1413</v>
      </c>
      <c r="AA213" s="31">
        <v>25.498043478260872</v>
      </c>
      <c r="AB213" s="31">
        <v>0</v>
      </c>
      <c r="AC213" s="36">
        <v>0</v>
      </c>
      <c r="AD213" s="31">
        <v>6.8171739130434776</v>
      </c>
      <c r="AE213" s="31">
        <v>0</v>
      </c>
      <c r="AF213" s="36">
        <v>0</v>
      </c>
      <c r="AG213" s="31">
        <v>5.0415217391304354</v>
      </c>
      <c r="AH213" s="31">
        <v>0</v>
      </c>
      <c r="AI213" s="36">
        <v>0</v>
      </c>
      <c r="AJ213" t="s">
        <v>83</v>
      </c>
      <c r="AK213" s="37">
        <v>7</v>
      </c>
      <c r="AT213"/>
    </row>
    <row r="214" spans="1:46" x14ac:dyDescent="0.25">
      <c r="A214" t="s">
        <v>1231</v>
      </c>
      <c r="B214" t="s">
        <v>570</v>
      </c>
      <c r="C214" t="s">
        <v>992</v>
      </c>
      <c r="D214" t="s">
        <v>1206</v>
      </c>
      <c r="E214" s="31">
        <v>43.086956521739133</v>
      </c>
      <c r="F214" s="31">
        <v>132.4601086956522</v>
      </c>
      <c r="G214" s="31">
        <v>14.3125</v>
      </c>
      <c r="H214" s="36">
        <v>0.10805139857528885</v>
      </c>
      <c r="I214" s="31">
        <v>17.366086956521741</v>
      </c>
      <c r="J214" s="31">
        <v>1.9402173913043479</v>
      </c>
      <c r="K214" s="36">
        <v>0.11172450052576234</v>
      </c>
      <c r="L214" s="31">
        <v>9.5679347826086953</v>
      </c>
      <c r="M214" s="31">
        <v>1.9402173913043479</v>
      </c>
      <c r="N214" s="36">
        <v>0.20278330019880716</v>
      </c>
      <c r="O214" s="31">
        <v>6.3198913043478271</v>
      </c>
      <c r="P214" s="31">
        <v>0</v>
      </c>
      <c r="Q214" s="36">
        <v>0</v>
      </c>
      <c r="R214" s="31">
        <v>1.4782608695652173</v>
      </c>
      <c r="S214" s="31">
        <v>0</v>
      </c>
      <c r="T214" s="36">
        <v>0</v>
      </c>
      <c r="U214" s="31">
        <v>26.990434782608695</v>
      </c>
      <c r="V214" s="31">
        <v>5.8152173913043477</v>
      </c>
      <c r="W214" s="36">
        <v>0.21545475047520862</v>
      </c>
      <c r="X214" s="31">
        <v>0</v>
      </c>
      <c r="Y214" s="31">
        <v>0</v>
      </c>
      <c r="Z214" s="36" t="s">
        <v>1413</v>
      </c>
      <c r="AA214" s="31">
        <v>83.404347826086976</v>
      </c>
      <c r="AB214" s="31">
        <v>6.5570652173913047</v>
      </c>
      <c r="AC214" s="36">
        <v>7.8617786581869353E-2</v>
      </c>
      <c r="AD214" s="31">
        <v>0</v>
      </c>
      <c r="AE214" s="31">
        <v>0</v>
      </c>
      <c r="AF214" s="36" t="s">
        <v>1413</v>
      </c>
      <c r="AG214" s="31">
        <v>4.6992391304347825</v>
      </c>
      <c r="AH214" s="31">
        <v>0</v>
      </c>
      <c r="AI214" s="36">
        <v>0</v>
      </c>
      <c r="AJ214" t="s">
        <v>141</v>
      </c>
      <c r="AK214" s="37">
        <v>7</v>
      </c>
      <c r="AT214"/>
    </row>
    <row r="215" spans="1:46" x14ac:dyDescent="0.25">
      <c r="A215" t="s">
        <v>1231</v>
      </c>
      <c r="B215" t="s">
        <v>739</v>
      </c>
      <c r="C215" t="s">
        <v>853</v>
      </c>
      <c r="D215" t="s">
        <v>1173</v>
      </c>
      <c r="E215" s="31">
        <v>30.739130434782609</v>
      </c>
      <c r="F215" s="31">
        <v>123.22315217391302</v>
      </c>
      <c r="G215" s="31">
        <v>9.3451086956521738</v>
      </c>
      <c r="H215" s="36">
        <v>7.5838903085864912E-2</v>
      </c>
      <c r="I215" s="31">
        <v>17.544673913043475</v>
      </c>
      <c r="J215" s="31">
        <v>0.54891304347826086</v>
      </c>
      <c r="K215" s="36">
        <v>3.1286591372335228E-2</v>
      </c>
      <c r="L215" s="31">
        <v>15.615326086956518</v>
      </c>
      <c r="M215" s="31">
        <v>0.18478260869565216</v>
      </c>
      <c r="N215" s="36">
        <v>1.1833413382894455E-2</v>
      </c>
      <c r="O215" s="31">
        <v>0.3641304347826087</v>
      </c>
      <c r="P215" s="31">
        <v>0.3641304347826087</v>
      </c>
      <c r="Q215" s="36">
        <v>1</v>
      </c>
      <c r="R215" s="31">
        <v>1.5652173913043479</v>
      </c>
      <c r="S215" s="31">
        <v>0</v>
      </c>
      <c r="T215" s="36">
        <v>0</v>
      </c>
      <c r="U215" s="31">
        <v>22.214130434782604</v>
      </c>
      <c r="V215" s="31">
        <v>0.28532608695652173</v>
      </c>
      <c r="W215" s="36">
        <v>1.28443509321329E-2</v>
      </c>
      <c r="X215" s="31">
        <v>0</v>
      </c>
      <c r="Y215" s="31">
        <v>0</v>
      </c>
      <c r="Z215" s="36" t="s">
        <v>1413</v>
      </c>
      <c r="AA215" s="31">
        <v>64.867608695652152</v>
      </c>
      <c r="AB215" s="31">
        <v>8.5108695652173907</v>
      </c>
      <c r="AC215" s="36">
        <v>0.13120368911930994</v>
      </c>
      <c r="AD215" s="31">
        <v>0</v>
      </c>
      <c r="AE215" s="31">
        <v>0</v>
      </c>
      <c r="AF215" s="36" t="s">
        <v>1413</v>
      </c>
      <c r="AG215" s="31">
        <v>18.596739130434784</v>
      </c>
      <c r="AH215" s="31">
        <v>0</v>
      </c>
      <c r="AI215" s="36">
        <v>0</v>
      </c>
      <c r="AJ215" t="s">
        <v>313</v>
      </c>
      <c r="AK215" s="37">
        <v>7</v>
      </c>
      <c r="AT215"/>
    </row>
    <row r="216" spans="1:46" x14ac:dyDescent="0.25">
      <c r="A216" t="s">
        <v>1231</v>
      </c>
      <c r="B216" t="s">
        <v>548</v>
      </c>
      <c r="C216" t="s">
        <v>908</v>
      </c>
      <c r="D216" t="s">
        <v>1173</v>
      </c>
      <c r="E216" s="31">
        <v>75.043478260869563</v>
      </c>
      <c r="F216" s="31">
        <v>250.74684782608693</v>
      </c>
      <c r="G216" s="31">
        <v>36.233260869565214</v>
      </c>
      <c r="H216" s="36">
        <v>0.14450136136784414</v>
      </c>
      <c r="I216" s="31">
        <v>52.265217391304347</v>
      </c>
      <c r="J216" s="31">
        <v>3.9065217391304348</v>
      </c>
      <c r="K216" s="36">
        <v>7.474419765410531E-2</v>
      </c>
      <c r="L216" s="31">
        <v>45.904891304347828</v>
      </c>
      <c r="M216" s="31">
        <v>1.9809782608695652</v>
      </c>
      <c r="N216" s="36">
        <v>4.3153969099627064E-2</v>
      </c>
      <c r="O216" s="31">
        <v>1.9255434782608696</v>
      </c>
      <c r="P216" s="31">
        <v>1.9255434782608696</v>
      </c>
      <c r="Q216" s="36">
        <v>1</v>
      </c>
      <c r="R216" s="31">
        <v>4.4347826086956523</v>
      </c>
      <c r="S216" s="31">
        <v>0</v>
      </c>
      <c r="T216" s="36">
        <v>0</v>
      </c>
      <c r="U216" s="31">
        <v>43.752282608695651</v>
      </c>
      <c r="V216" s="31">
        <v>12.151739130434782</v>
      </c>
      <c r="W216" s="36">
        <v>0.27773954650813248</v>
      </c>
      <c r="X216" s="31">
        <v>0</v>
      </c>
      <c r="Y216" s="31">
        <v>0</v>
      </c>
      <c r="Z216" s="36" t="s">
        <v>1413</v>
      </c>
      <c r="AA216" s="31">
        <v>154.72934782608695</v>
      </c>
      <c r="AB216" s="31">
        <v>20.175000000000001</v>
      </c>
      <c r="AC216" s="36">
        <v>0.130388968114028</v>
      </c>
      <c r="AD216" s="31">
        <v>0</v>
      </c>
      <c r="AE216" s="31">
        <v>0</v>
      </c>
      <c r="AF216" s="36" t="s">
        <v>1413</v>
      </c>
      <c r="AG216" s="31">
        <v>0</v>
      </c>
      <c r="AH216" s="31">
        <v>0</v>
      </c>
      <c r="AI216" s="36" t="s">
        <v>1413</v>
      </c>
      <c r="AJ216" t="s">
        <v>119</v>
      </c>
      <c r="AK216" s="37">
        <v>7</v>
      </c>
      <c r="AT216"/>
    </row>
    <row r="217" spans="1:46" x14ac:dyDescent="0.25">
      <c r="A217" t="s">
        <v>1231</v>
      </c>
      <c r="B217" t="s">
        <v>644</v>
      </c>
      <c r="C217" t="s">
        <v>1046</v>
      </c>
      <c r="D217" t="s">
        <v>1142</v>
      </c>
      <c r="E217" s="31">
        <v>33.739130434782609</v>
      </c>
      <c r="F217" s="31">
        <v>113.85445652173914</v>
      </c>
      <c r="G217" s="31">
        <v>30.66695652173912</v>
      </c>
      <c r="H217" s="36">
        <v>0.26935227182682686</v>
      </c>
      <c r="I217" s="31">
        <v>21.599565217391302</v>
      </c>
      <c r="J217" s="31">
        <v>1.6267391304347827</v>
      </c>
      <c r="K217" s="36">
        <v>7.5313512751866998E-2</v>
      </c>
      <c r="L217" s="31">
        <v>17.162065217391302</v>
      </c>
      <c r="M217" s="31">
        <v>1.5180434782608696</v>
      </c>
      <c r="N217" s="36">
        <v>8.8453426731099322E-2</v>
      </c>
      <c r="O217" s="31">
        <v>0.10869565217391304</v>
      </c>
      <c r="P217" s="31">
        <v>0.10869565217391304</v>
      </c>
      <c r="Q217" s="36">
        <v>1</v>
      </c>
      <c r="R217" s="31">
        <v>4.3288043478260869</v>
      </c>
      <c r="S217" s="31">
        <v>0</v>
      </c>
      <c r="T217" s="36">
        <v>0</v>
      </c>
      <c r="U217" s="31">
        <v>10.151304347826086</v>
      </c>
      <c r="V217" s="31">
        <v>3.9638043478260885</v>
      </c>
      <c r="W217" s="36">
        <v>0.39047241733767368</v>
      </c>
      <c r="X217" s="31">
        <v>0</v>
      </c>
      <c r="Y217" s="31">
        <v>0</v>
      </c>
      <c r="Z217" s="36" t="s">
        <v>1413</v>
      </c>
      <c r="AA217" s="31">
        <v>81.974673913043489</v>
      </c>
      <c r="AB217" s="31">
        <v>24.947499999999991</v>
      </c>
      <c r="AC217" s="36">
        <v>0.30433179919036485</v>
      </c>
      <c r="AD217" s="31">
        <v>0</v>
      </c>
      <c r="AE217" s="31">
        <v>0</v>
      </c>
      <c r="AF217" s="36" t="s">
        <v>1413</v>
      </c>
      <c r="AG217" s="31">
        <v>0.12891304347826085</v>
      </c>
      <c r="AH217" s="31">
        <v>0.12891304347826085</v>
      </c>
      <c r="AI217" s="36">
        <v>1</v>
      </c>
      <c r="AJ217" t="s">
        <v>216</v>
      </c>
      <c r="AK217" s="37">
        <v>7</v>
      </c>
      <c r="AT217"/>
    </row>
    <row r="218" spans="1:46" x14ac:dyDescent="0.25">
      <c r="A218" t="s">
        <v>1231</v>
      </c>
      <c r="B218" t="s">
        <v>690</v>
      </c>
      <c r="C218" t="s">
        <v>905</v>
      </c>
      <c r="D218" t="s">
        <v>1128</v>
      </c>
      <c r="E218" s="31">
        <v>64.326086956521735</v>
      </c>
      <c r="F218" s="31">
        <v>248.40847826086957</v>
      </c>
      <c r="G218" s="31">
        <v>26.927500000000002</v>
      </c>
      <c r="H218" s="36">
        <v>0.10840008436315011</v>
      </c>
      <c r="I218" s="31">
        <v>64.1875</v>
      </c>
      <c r="J218" s="31">
        <v>11.304347826086957</v>
      </c>
      <c r="K218" s="36">
        <v>0.17611447440836545</v>
      </c>
      <c r="L218" s="31">
        <v>51.027173913043477</v>
      </c>
      <c r="M218" s="31">
        <v>11.304347826086957</v>
      </c>
      <c r="N218" s="36">
        <v>0.22153583981254663</v>
      </c>
      <c r="O218" s="31">
        <v>5.8559782608695654</v>
      </c>
      <c r="P218" s="31">
        <v>0</v>
      </c>
      <c r="Q218" s="36">
        <v>0</v>
      </c>
      <c r="R218" s="31">
        <v>7.3043478260869561</v>
      </c>
      <c r="S218" s="31">
        <v>0</v>
      </c>
      <c r="T218" s="36">
        <v>0</v>
      </c>
      <c r="U218" s="31">
        <v>32.872282608695649</v>
      </c>
      <c r="V218" s="31">
        <v>2.8342391304347827</v>
      </c>
      <c r="W218" s="36">
        <v>8.6219723898487241E-2</v>
      </c>
      <c r="X218" s="31">
        <v>0</v>
      </c>
      <c r="Y218" s="31">
        <v>0</v>
      </c>
      <c r="Z218" s="36" t="s">
        <v>1413</v>
      </c>
      <c r="AA218" s="31">
        <v>149.56065217391304</v>
      </c>
      <c r="AB218" s="31">
        <v>12.78891304347826</v>
      </c>
      <c r="AC218" s="36">
        <v>8.5509877481725449E-2</v>
      </c>
      <c r="AD218" s="31">
        <v>1.7880434782608696</v>
      </c>
      <c r="AE218" s="31">
        <v>0</v>
      </c>
      <c r="AF218" s="36">
        <v>0</v>
      </c>
      <c r="AG218" s="31">
        <v>0</v>
      </c>
      <c r="AH218" s="31">
        <v>0</v>
      </c>
      <c r="AI218" s="36" t="s">
        <v>1413</v>
      </c>
      <c r="AJ218" t="s">
        <v>262</v>
      </c>
      <c r="AK218" s="37">
        <v>7</v>
      </c>
      <c r="AT218"/>
    </row>
    <row r="219" spans="1:46" x14ac:dyDescent="0.25">
      <c r="A219" t="s">
        <v>1231</v>
      </c>
      <c r="B219" t="s">
        <v>740</v>
      </c>
      <c r="C219" t="s">
        <v>911</v>
      </c>
      <c r="D219" t="s">
        <v>1176</v>
      </c>
      <c r="E219" s="31">
        <v>82.826086956521735</v>
      </c>
      <c r="F219" s="31">
        <v>295.46184782608697</v>
      </c>
      <c r="G219" s="31">
        <v>1.5244565217391304</v>
      </c>
      <c r="H219" s="36">
        <v>5.1595714741364748E-3</v>
      </c>
      <c r="I219" s="31">
        <v>43.353478260869565</v>
      </c>
      <c r="J219" s="31">
        <v>0</v>
      </c>
      <c r="K219" s="36">
        <v>0</v>
      </c>
      <c r="L219" s="31">
        <v>25.070869565217389</v>
      </c>
      <c r="M219" s="31">
        <v>0</v>
      </c>
      <c r="N219" s="36">
        <v>0</v>
      </c>
      <c r="O219" s="31">
        <v>13.065217391304348</v>
      </c>
      <c r="P219" s="31">
        <v>0</v>
      </c>
      <c r="Q219" s="36">
        <v>0</v>
      </c>
      <c r="R219" s="31">
        <v>5.2173913043478262</v>
      </c>
      <c r="S219" s="31">
        <v>0</v>
      </c>
      <c r="T219" s="36">
        <v>0</v>
      </c>
      <c r="U219" s="31">
        <v>31.988804347826086</v>
      </c>
      <c r="V219" s="31">
        <v>0</v>
      </c>
      <c r="W219" s="36">
        <v>0</v>
      </c>
      <c r="X219" s="31">
        <v>0</v>
      </c>
      <c r="Y219" s="31">
        <v>0</v>
      </c>
      <c r="Z219" s="36" t="s">
        <v>1413</v>
      </c>
      <c r="AA219" s="31">
        <v>185.27989130434781</v>
      </c>
      <c r="AB219" s="31">
        <v>1.5244565217391304</v>
      </c>
      <c r="AC219" s="36">
        <v>8.2278573838053468E-3</v>
      </c>
      <c r="AD219" s="31">
        <v>0</v>
      </c>
      <c r="AE219" s="31">
        <v>0</v>
      </c>
      <c r="AF219" s="36" t="s">
        <v>1413</v>
      </c>
      <c r="AG219" s="31">
        <v>34.839673913043477</v>
      </c>
      <c r="AH219" s="31">
        <v>0</v>
      </c>
      <c r="AI219" s="36">
        <v>0</v>
      </c>
      <c r="AJ219" t="s">
        <v>314</v>
      </c>
      <c r="AK219" s="37">
        <v>7</v>
      </c>
      <c r="AT219"/>
    </row>
    <row r="220" spans="1:46" x14ac:dyDescent="0.25">
      <c r="A220" t="s">
        <v>1231</v>
      </c>
      <c r="B220" t="s">
        <v>673</v>
      </c>
      <c r="C220" t="s">
        <v>1063</v>
      </c>
      <c r="D220" t="s">
        <v>1217</v>
      </c>
      <c r="E220" s="31">
        <v>128.52173913043478</v>
      </c>
      <c r="F220" s="31">
        <v>473.93456521739131</v>
      </c>
      <c r="G220" s="31">
        <v>17.089673913043477</v>
      </c>
      <c r="H220" s="36">
        <v>3.6059142268309828E-2</v>
      </c>
      <c r="I220" s="31">
        <v>60.041956521739131</v>
      </c>
      <c r="J220" s="31">
        <v>0</v>
      </c>
      <c r="K220" s="36">
        <v>0</v>
      </c>
      <c r="L220" s="31">
        <v>42.259673913043478</v>
      </c>
      <c r="M220" s="31">
        <v>0</v>
      </c>
      <c r="N220" s="36">
        <v>0</v>
      </c>
      <c r="O220" s="31">
        <v>12.130108695652174</v>
      </c>
      <c r="P220" s="31">
        <v>0</v>
      </c>
      <c r="Q220" s="36">
        <v>0</v>
      </c>
      <c r="R220" s="31">
        <v>5.6521739130434785</v>
      </c>
      <c r="S220" s="31">
        <v>0</v>
      </c>
      <c r="T220" s="36">
        <v>0</v>
      </c>
      <c r="U220" s="31">
        <v>88.111413043478265</v>
      </c>
      <c r="V220" s="31">
        <v>1.4347826086956521</v>
      </c>
      <c r="W220" s="36">
        <v>1.6283731688511948E-2</v>
      </c>
      <c r="X220" s="31">
        <v>13.494782608695653</v>
      </c>
      <c r="Y220" s="31">
        <v>0</v>
      </c>
      <c r="Z220" s="36">
        <v>0</v>
      </c>
      <c r="AA220" s="31">
        <v>281.52847826086958</v>
      </c>
      <c r="AB220" s="31">
        <v>13.823369565217391</v>
      </c>
      <c r="AC220" s="36">
        <v>4.9101141208202734E-2</v>
      </c>
      <c r="AD220" s="31">
        <v>0</v>
      </c>
      <c r="AE220" s="31">
        <v>0</v>
      </c>
      <c r="AF220" s="36" t="s">
        <v>1413</v>
      </c>
      <c r="AG220" s="31">
        <v>30.757934782608697</v>
      </c>
      <c r="AH220" s="31">
        <v>1.8315217391304348</v>
      </c>
      <c r="AI220" s="36">
        <v>5.9546317139797786E-2</v>
      </c>
      <c r="AJ220" t="s">
        <v>245</v>
      </c>
      <c r="AK220" s="37">
        <v>7</v>
      </c>
      <c r="AT220"/>
    </row>
    <row r="221" spans="1:46" x14ac:dyDescent="0.25">
      <c r="A221" t="s">
        <v>1231</v>
      </c>
      <c r="B221" t="s">
        <v>720</v>
      </c>
      <c r="C221" t="s">
        <v>1082</v>
      </c>
      <c r="D221" t="s">
        <v>1164</v>
      </c>
      <c r="E221" s="31">
        <v>32.771739130434781</v>
      </c>
      <c r="F221" s="31">
        <v>154.06554347826088</v>
      </c>
      <c r="G221" s="31">
        <v>7.9393478260869568</v>
      </c>
      <c r="H221" s="36">
        <v>5.1532274166203963E-2</v>
      </c>
      <c r="I221" s="31">
        <v>31.412826086956528</v>
      </c>
      <c r="J221" s="31">
        <v>2.477391304347826</v>
      </c>
      <c r="K221" s="36">
        <v>7.8865597685797109E-2</v>
      </c>
      <c r="L221" s="31">
        <v>26.612282608695658</v>
      </c>
      <c r="M221" s="31">
        <v>1.7282608695652173</v>
      </c>
      <c r="N221" s="36">
        <v>6.49422259254267E-2</v>
      </c>
      <c r="O221" s="31">
        <v>2.4861956521739121</v>
      </c>
      <c r="P221" s="31">
        <v>0</v>
      </c>
      <c r="Q221" s="36">
        <v>0</v>
      </c>
      <c r="R221" s="31">
        <v>2.3143478260869568</v>
      </c>
      <c r="S221" s="31">
        <v>0.74913043478260877</v>
      </c>
      <c r="T221" s="36">
        <v>0.3236896486943453</v>
      </c>
      <c r="U221" s="31">
        <v>15.645108695652175</v>
      </c>
      <c r="V221" s="31">
        <v>0</v>
      </c>
      <c r="W221" s="36">
        <v>0</v>
      </c>
      <c r="X221" s="31">
        <v>0</v>
      </c>
      <c r="Y221" s="31">
        <v>0</v>
      </c>
      <c r="Z221" s="36" t="s">
        <v>1413</v>
      </c>
      <c r="AA221" s="31">
        <v>104.28543478260868</v>
      </c>
      <c r="AB221" s="31">
        <v>5.4619565217391308</v>
      </c>
      <c r="AC221" s="36">
        <v>5.2375065924834235E-2</v>
      </c>
      <c r="AD221" s="31">
        <v>0</v>
      </c>
      <c r="AE221" s="31">
        <v>0</v>
      </c>
      <c r="AF221" s="36" t="s">
        <v>1413</v>
      </c>
      <c r="AG221" s="31">
        <v>2.7221739130434783</v>
      </c>
      <c r="AH221" s="31">
        <v>0</v>
      </c>
      <c r="AI221" s="36">
        <v>0</v>
      </c>
      <c r="AJ221" t="s">
        <v>292</v>
      </c>
      <c r="AK221" s="37">
        <v>7</v>
      </c>
      <c r="AT221"/>
    </row>
    <row r="222" spans="1:46" x14ac:dyDescent="0.25">
      <c r="A222" t="s">
        <v>1231</v>
      </c>
      <c r="B222" t="s">
        <v>495</v>
      </c>
      <c r="C222" t="s">
        <v>930</v>
      </c>
      <c r="D222" t="s">
        <v>1185</v>
      </c>
      <c r="E222" s="31">
        <v>37.054347826086953</v>
      </c>
      <c r="F222" s="31">
        <v>105.74532608695652</v>
      </c>
      <c r="G222" s="31">
        <v>6.6471739130434777</v>
      </c>
      <c r="H222" s="36">
        <v>6.286021481060422E-2</v>
      </c>
      <c r="I222" s="31">
        <v>17.912391304347825</v>
      </c>
      <c r="J222" s="31">
        <v>0</v>
      </c>
      <c r="K222" s="36">
        <v>0</v>
      </c>
      <c r="L222" s="31">
        <v>12.781956521739129</v>
      </c>
      <c r="M222" s="31">
        <v>0</v>
      </c>
      <c r="N222" s="36">
        <v>0</v>
      </c>
      <c r="O222" s="31">
        <v>0</v>
      </c>
      <c r="P222" s="31">
        <v>0</v>
      </c>
      <c r="Q222" s="36" t="s">
        <v>1413</v>
      </c>
      <c r="R222" s="31">
        <v>5.1304347826086953</v>
      </c>
      <c r="S222" s="31">
        <v>0</v>
      </c>
      <c r="T222" s="36">
        <v>0</v>
      </c>
      <c r="U222" s="31">
        <v>25.435978260869572</v>
      </c>
      <c r="V222" s="31">
        <v>0.25271739130434784</v>
      </c>
      <c r="W222" s="36">
        <v>9.9354303857510946E-3</v>
      </c>
      <c r="X222" s="31">
        <v>0</v>
      </c>
      <c r="Y222" s="31">
        <v>0</v>
      </c>
      <c r="Z222" s="36" t="s">
        <v>1413</v>
      </c>
      <c r="AA222" s="31">
        <v>62.396956521739128</v>
      </c>
      <c r="AB222" s="31">
        <v>6.39445652173913</v>
      </c>
      <c r="AC222" s="36">
        <v>0.10248026311205256</v>
      </c>
      <c r="AD222" s="31">
        <v>0</v>
      </c>
      <c r="AE222" s="31">
        <v>0</v>
      </c>
      <c r="AF222" s="36" t="s">
        <v>1413</v>
      </c>
      <c r="AG222" s="31">
        <v>0</v>
      </c>
      <c r="AH222" s="31">
        <v>0</v>
      </c>
      <c r="AI222" s="36" t="s">
        <v>1413</v>
      </c>
      <c r="AJ222" t="s">
        <v>66</v>
      </c>
      <c r="AK222" s="37">
        <v>7</v>
      </c>
      <c r="AT222"/>
    </row>
    <row r="223" spans="1:46" x14ac:dyDescent="0.25">
      <c r="A223" t="s">
        <v>1231</v>
      </c>
      <c r="B223" t="s">
        <v>442</v>
      </c>
      <c r="C223" t="s">
        <v>913</v>
      </c>
      <c r="D223" t="s">
        <v>1146</v>
      </c>
      <c r="E223" s="31">
        <v>56.989130434782609</v>
      </c>
      <c r="F223" s="31">
        <v>245.10847826086956</v>
      </c>
      <c r="G223" s="31">
        <v>41.552391304347822</v>
      </c>
      <c r="H223" s="36">
        <v>0.16952653616544225</v>
      </c>
      <c r="I223" s="31">
        <v>26.247826086956522</v>
      </c>
      <c r="J223" s="31">
        <v>9.0978260869565215</v>
      </c>
      <c r="K223" s="36">
        <v>0.34661255590525092</v>
      </c>
      <c r="L223" s="31">
        <v>15.247173913043479</v>
      </c>
      <c r="M223" s="31">
        <v>9.0978260869565215</v>
      </c>
      <c r="N223" s="36">
        <v>0.59668933658411394</v>
      </c>
      <c r="O223" s="31">
        <v>6.3919565217391296</v>
      </c>
      <c r="P223" s="31">
        <v>0</v>
      </c>
      <c r="Q223" s="36">
        <v>0</v>
      </c>
      <c r="R223" s="31">
        <v>4.6086956521739131</v>
      </c>
      <c r="S223" s="31">
        <v>0</v>
      </c>
      <c r="T223" s="36">
        <v>0</v>
      </c>
      <c r="U223" s="31">
        <v>31.739021739130433</v>
      </c>
      <c r="V223" s="31">
        <v>3.2066304347826087</v>
      </c>
      <c r="W223" s="36">
        <v>0.10103116791495861</v>
      </c>
      <c r="X223" s="31">
        <v>0.13043478260869565</v>
      </c>
      <c r="Y223" s="31">
        <v>0.13043478260869565</v>
      </c>
      <c r="Z223" s="36">
        <v>1</v>
      </c>
      <c r="AA223" s="31">
        <v>110.63195652173914</v>
      </c>
      <c r="AB223" s="31">
        <v>29.1175</v>
      </c>
      <c r="AC223" s="36">
        <v>0.26319248900093728</v>
      </c>
      <c r="AD223" s="31">
        <v>7.2560869565217407</v>
      </c>
      <c r="AE223" s="31">
        <v>0</v>
      </c>
      <c r="AF223" s="36">
        <v>0</v>
      </c>
      <c r="AG223" s="31">
        <v>69.103152173913017</v>
      </c>
      <c r="AH223" s="31">
        <v>0</v>
      </c>
      <c r="AI223" s="36">
        <v>0</v>
      </c>
      <c r="AJ223" t="s">
        <v>12</v>
      </c>
      <c r="AK223" s="37">
        <v>7</v>
      </c>
      <c r="AT223"/>
    </row>
    <row r="224" spans="1:46" x14ac:dyDescent="0.25">
      <c r="A224" t="s">
        <v>1231</v>
      </c>
      <c r="B224" t="s">
        <v>628</v>
      </c>
      <c r="C224" t="s">
        <v>1035</v>
      </c>
      <c r="D224" t="s">
        <v>1140</v>
      </c>
      <c r="E224" s="31">
        <v>2.9782608695652173</v>
      </c>
      <c r="F224" s="31">
        <v>21.049673913043478</v>
      </c>
      <c r="G224" s="31">
        <v>0.21456521739130438</v>
      </c>
      <c r="H224" s="36">
        <v>1.0193279871112329E-2</v>
      </c>
      <c r="I224" s="31">
        <v>5.3489130434782615</v>
      </c>
      <c r="J224" s="31">
        <v>0</v>
      </c>
      <c r="K224" s="36">
        <v>0</v>
      </c>
      <c r="L224" s="31">
        <v>3.0132608695652179</v>
      </c>
      <c r="M224" s="31">
        <v>0</v>
      </c>
      <c r="N224" s="36">
        <v>0</v>
      </c>
      <c r="O224" s="31">
        <v>0.39543478260869569</v>
      </c>
      <c r="P224" s="31">
        <v>0</v>
      </c>
      <c r="Q224" s="36">
        <v>0</v>
      </c>
      <c r="R224" s="31">
        <v>1.9402173913043479</v>
      </c>
      <c r="S224" s="31">
        <v>0</v>
      </c>
      <c r="T224" s="36">
        <v>0</v>
      </c>
      <c r="U224" s="31">
        <v>4.6158695652173902</v>
      </c>
      <c r="V224" s="31">
        <v>0</v>
      </c>
      <c r="W224" s="36">
        <v>0</v>
      </c>
      <c r="X224" s="31">
        <v>0</v>
      </c>
      <c r="Y224" s="31">
        <v>0</v>
      </c>
      <c r="Z224" s="36" t="s">
        <v>1413</v>
      </c>
      <c r="AA224" s="31">
        <v>11.05228260869565</v>
      </c>
      <c r="AB224" s="31">
        <v>0.21456521739130438</v>
      </c>
      <c r="AC224" s="36">
        <v>1.9413656435322238E-2</v>
      </c>
      <c r="AD224" s="31">
        <v>0</v>
      </c>
      <c r="AE224" s="31">
        <v>0</v>
      </c>
      <c r="AF224" s="36" t="s">
        <v>1413</v>
      </c>
      <c r="AG224" s="31">
        <v>3.2608695652173912E-2</v>
      </c>
      <c r="AH224" s="31">
        <v>0</v>
      </c>
      <c r="AI224" s="36">
        <v>0</v>
      </c>
      <c r="AJ224" t="s">
        <v>200</v>
      </c>
      <c r="AK224" s="37">
        <v>7</v>
      </c>
      <c r="AT224"/>
    </row>
    <row r="225" spans="1:46" x14ac:dyDescent="0.25">
      <c r="A225" t="s">
        <v>1231</v>
      </c>
      <c r="B225" t="s">
        <v>504</v>
      </c>
      <c r="C225" t="s">
        <v>955</v>
      </c>
      <c r="D225" t="s">
        <v>1164</v>
      </c>
      <c r="E225" s="31">
        <v>35.010869565217391</v>
      </c>
      <c r="F225" s="31">
        <v>127.60532608695652</v>
      </c>
      <c r="G225" s="31">
        <v>65.509673913043486</v>
      </c>
      <c r="H225" s="36">
        <v>0.51337726975754905</v>
      </c>
      <c r="I225" s="31">
        <v>30.6954347826087</v>
      </c>
      <c r="J225" s="31">
        <v>19.899565217391302</v>
      </c>
      <c r="K225" s="36">
        <v>0.64829071027415197</v>
      </c>
      <c r="L225" s="31">
        <v>24.524130434782613</v>
      </c>
      <c r="M225" s="31">
        <v>13.728260869565217</v>
      </c>
      <c r="N225" s="36">
        <v>0.5597858364875764</v>
      </c>
      <c r="O225" s="31">
        <v>0</v>
      </c>
      <c r="P225" s="31">
        <v>0</v>
      </c>
      <c r="Q225" s="36" t="s">
        <v>1413</v>
      </c>
      <c r="R225" s="31">
        <v>6.1713043478260854</v>
      </c>
      <c r="S225" s="31">
        <v>6.1713043478260854</v>
      </c>
      <c r="T225" s="36">
        <v>1</v>
      </c>
      <c r="U225" s="31">
        <v>19.484673913043476</v>
      </c>
      <c r="V225" s="31">
        <v>10.209239130434783</v>
      </c>
      <c r="W225" s="36">
        <v>0.52396253465655851</v>
      </c>
      <c r="X225" s="31">
        <v>0</v>
      </c>
      <c r="Y225" s="31">
        <v>0</v>
      </c>
      <c r="Z225" s="36" t="s">
        <v>1413</v>
      </c>
      <c r="AA225" s="31">
        <v>72.931086956521739</v>
      </c>
      <c r="AB225" s="31">
        <v>35.400869565217391</v>
      </c>
      <c r="AC225" s="36">
        <v>0.48540164479273168</v>
      </c>
      <c r="AD225" s="31">
        <v>0</v>
      </c>
      <c r="AE225" s="31">
        <v>0</v>
      </c>
      <c r="AF225" s="36" t="s">
        <v>1413</v>
      </c>
      <c r="AG225" s="31">
        <v>4.4941304347826083</v>
      </c>
      <c r="AH225" s="31">
        <v>0</v>
      </c>
      <c r="AI225" s="36">
        <v>0</v>
      </c>
      <c r="AJ225" t="s">
        <v>75</v>
      </c>
      <c r="AK225" s="37">
        <v>7</v>
      </c>
      <c r="AT225"/>
    </row>
    <row r="226" spans="1:46" x14ac:dyDescent="0.25">
      <c r="A226" t="s">
        <v>1231</v>
      </c>
      <c r="B226" t="s">
        <v>588</v>
      </c>
      <c r="C226" t="s">
        <v>1005</v>
      </c>
      <c r="D226" t="s">
        <v>1211</v>
      </c>
      <c r="E226" s="31">
        <v>44.478260869565219</v>
      </c>
      <c r="F226" s="31">
        <v>183.64467391304348</v>
      </c>
      <c r="G226" s="31">
        <v>32.948369565217398</v>
      </c>
      <c r="H226" s="36">
        <v>0.17941369527993276</v>
      </c>
      <c r="I226" s="31">
        <v>28.345978260869565</v>
      </c>
      <c r="J226" s="31">
        <v>0.44021739130434784</v>
      </c>
      <c r="K226" s="36">
        <v>1.5530153422577393E-2</v>
      </c>
      <c r="L226" s="31">
        <v>13.491847826086957</v>
      </c>
      <c r="M226" s="31">
        <v>0.44021739130434784</v>
      </c>
      <c r="N226" s="36">
        <v>3.2628398791540787E-2</v>
      </c>
      <c r="O226" s="31">
        <v>9.6367391304347834</v>
      </c>
      <c r="P226" s="31">
        <v>0</v>
      </c>
      <c r="Q226" s="36">
        <v>0</v>
      </c>
      <c r="R226" s="31">
        <v>5.2173913043478262</v>
      </c>
      <c r="S226" s="31">
        <v>0</v>
      </c>
      <c r="T226" s="36">
        <v>0</v>
      </c>
      <c r="U226" s="31">
        <v>33.839673913043477</v>
      </c>
      <c r="V226" s="31">
        <v>0</v>
      </c>
      <c r="W226" s="36">
        <v>0</v>
      </c>
      <c r="X226" s="31">
        <v>4.2472826086956523</v>
      </c>
      <c r="Y226" s="31">
        <v>0</v>
      </c>
      <c r="Z226" s="36">
        <v>0</v>
      </c>
      <c r="AA226" s="31">
        <v>96.649239130434779</v>
      </c>
      <c r="AB226" s="31">
        <v>32.508152173913047</v>
      </c>
      <c r="AC226" s="36">
        <v>0.33635186853401988</v>
      </c>
      <c r="AD226" s="31">
        <v>14.475543478260869</v>
      </c>
      <c r="AE226" s="31">
        <v>0</v>
      </c>
      <c r="AF226" s="36">
        <v>0</v>
      </c>
      <c r="AG226" s="31">
        <v>6.0869565217391308</v>
      </c>
      <c r="AH226" s="31">
        <v>0</v>
      </c>
      <c r="AI226" s="36">
        <v>0</v>
      </c>
      <c r="AJ226" t="s">
        <v>160</v>
      </c>
      <c r="AK226" s="37">
        <v>7</v>
      </c>
      <c r="AT226"/>
    </row>
    <row r="227" spans="1:46" x14ac:dyDescent="0.25">
      <c r="A227" t="s">
        <v>1231</v>
      </c>
      <c r="B227" t="s">
        <v>434</v>
      </c>
      <c r="C227" t="s">
        <v>887</v>
      </c>
      <c r="D227" t="s">
        <v>1149</v>
      </c>
      <c r="E227" s="31">
        <v>60.934782608695649</v>
      </c>
      <c r="F227" s="31">
        <v>191.5372826086957</v>
      </c>
      <c r="G227" s="31">
        <v>5.83</v>
      </c>
      <c r="H227" s="36">
        <v>3.0437938351200775E-2</v>
      </c>
      <c r="I227" s="31">
        <v>40.281195652173906</v>
      </c>
      <c r="J227" s="31">
        <v>1.7001086956521738</v>
      </c>
      <c r="K227" s="36">
        <v>4.2206013702585365E-2</v>
      </c>
      <c r="L227" s="31">
        <v>26.301086956521736</v>
      </c>
      <c r="M227" s="31">
        <v>0.20369565217391306</v>
      </c>
      <c r="N227" s="36">
        <v>7.74476174732405E-3</v>
      </c>
      <c r="O227" s="31">
        <v>9.2771739130434785</v>
      </c>
      <c r="P227" s="31">
        <v>0</v>
      </c>
      <c r="Q227" s="36">
        <v>0</v>
      </c>
      <c r="R227" s="31">
        <v>4.702934782608696</v>
      </c>
      <c r="S227" s="31">
        <v>1.4964130434782608</v>
      </c>
      <c r="T227" s="36">
        <v>0.31818707097788146</v>
      </c>
      <c r="U227" s="31">
        <v>40.86717391304348</v>
      </c>
      <c r="V227" s="31">
        <v>0</v>
      </c>
      <c r="W227" s="36">
        <v>0</v>
      </c>
      <c r="X227" s="31">
        <v>0</v>
      </c>
      <c r="Y227" s="31">
        <v>0</v>
      </c>
      <c r="Z227" s="36" t="s">
        <v>1413</v>
      </c>
      <c r="AA227" s="31">
        <v>110.38891304347831</v>
      </c>
      <c r="AB227" s="31">
        <v>4.1298913043478258</v>
      </c>
      <c r="AC227" s="36">
        <v>3.7412192859632626E-2</v>
      </c>
      <c r="AD227" s="31">
        <v>0</v>
      </c>
      <c r="AE227" s="31">
        <v>0</v>
      </c>
      <c r="AF227" s="36" t="s">
        <v>1413</v>
      </c>
      <c r="AG227" s="31">
        <v>0</v>
      </c>
      <c r="AH227" s="31">
        <v>0</v>
      </c>
      <c r="AI227" s="36" t="s">
        <v>1413</v>
      </c>
      <c r="AJ227" t="s">
        <v>4</v>
      </c>
      <c r="AK227" s="37">
        <v>7</v>
      </c>
      <c r="AT227"/>
    </row>
    <row r="228" spans="1:46" x14ac:dyDescent="0.25">
      <c r="A228" t="s">
        <v>1231</v>
      </c>
      <c r="B228" t="s">
        <v>678</v>
      </c>
      <c r="C228" t="s">
        <v>854</v>
      </c>
      <c r="D228" t="s">
        <v>1131</v>
      </c>
      <c r="E228" s="31">
        <v>41</v>
      </c>
      <c r="F228" s="31">
        <v>166.42369565217396</v>
      </c>
      <c r="G228" s="31">
        <v>2.2826086956521738</v>
      </c>
      <c r="H228" s="36">
        <v>1.3715647202203904E-2</v>
      </c>
      <c r="I228" s="31">
        <v>38.301956521739129</v>
      </c>
      <c r="J228" s="31">
        <v>0.17934782608695651</v>
      </c>
      <c r="K228" s="36">
        <v>4.6824716639517787E-3</v>
      </c>
      <c r="L228" s="31">
        <v>27.257934782608697</v>
      </c>
      <c r="M228" s="31">
        <v>0.17934782608695651</v>
      </c>
      <c r="N228" s="36">
        <v>6.5796557045614953E-3</v>
      </c>
      <c r="O228" s="31">
        <v>6.1309782608695658</v>
      </c>
      <c r="P228" s="31">
        <v>0</v>
      </c>
      <c r="Q228" s="36">
        <v>0</v>
      </c>
      <c r="R228" s="31">
        <v>4.9130434782608692</v>
      </c>
      <c r="S228" s="31">
        <v>0</v>
      </c>
      <c r="T228" s="36">
        <v>0</v>
      </c>
      <c r="U228" s="31">
        <v>36.105217391304365</v>
      </c>
      <c r="V228" s="31">
        <v>0</v>
      </c>
      <c r="W228" s="36">
        <v>0</v>
      </c>
      <c r="X228" s="31">
        <v>4.5305434782608698</v>
      </c>
      <c r="Y228" s="31">
        <v>0</v>
      </c>
      <c r="Z228" s="36">
        <v>0</v>
      </c>
      <c r="AA228" s="31">
        <v>85.669673913043496</v>
      </c>
      <c r="AB228" s="31">
        <v>2.1032608695652173</v>
      </c>
      <c r="AC228" s="36">
        <v>2.4550821469217578E-2</v>
      </c>
      <c r="AD228" s="31">
        <v>1.7708695652173911</v>
      </c>
      <c r="AE228" s="31">
        <v>0</v>
      </c>
      <c r="AF228" s="36">
        <v>0</v>
      </c>
      <c r="AG228" s="31">
        <v>4.5434782608695649E-2</v>
      </c>
      <c r="AH228" s="31">
        <v>0</v>
      </c>
      <c r="AI228" s="36">
        <v>0</v>
      </c>
      <c r="AJ228" t="s">
        <v>250</v>
      </c>
      <c r="AK228" s="37">
        <v>7</v>
      </c>
      <c r="AT228"/>
    </row>
    <row r="229" spans="1:46" x14ac:dyDescent="0.25">
      <c r="A229" t="s">
        <v>1231</v>
      </c>
      <c r="B229" t="s">
        <v>539</v>
      </c>
      <c r="C229" t="s">
        <v>981</v>
      </c>
      <c r="D229" t="s">
        <v>1200</v>
      </c>
      <c r="E229" s="31">
        <v>40.565217391304351</v>
      </c>
      <c r="F229" s="31">
        <v>163.36141304347825</v>
      </c>
      <c r="G229" s="31">
        <v>0</v>
      </c>
      <c r="H229" s="36">
        <v>0</v>
      </c>
      <c r="I229" s="31">
        <v>25.532608695652172</v>
      </c>
      <c r="J229" s="31">
        <v>0</v>
      </c>
      <c r="K229" s="36">
        <v>0</v>
      </c>
      <c r="L229" s="31">
        <v>15.641304347826088</v>
      </c>
      <c r="M229" s="31">
        <v>0</v>
      </c>
      <c r="N229" s="36">
        <v>0</v>
      </c>
      <c r="O229" s="31">
        <v>4.6739130434782608</v>
      </c>
      <c r="P229" s="31">
        <v>0</v>
      </c>
      <c r="Q229" s="36">
        <v>0</v>
      </c>
      <c r="R229" s="31">
        <v>5.2173913043478262</v>
      </c>
      <c r="S229" s="31">
        <v>0</v>
      </c>
      <c r="T229" s="36">
        <v>0</v>
      </c>
      <c r="U229" s="31">
        <v>34.108695652173914</v>
      </c>
      <c r="V229" s="31">
        <v>0</v>
      </c>
      <c r="W229" s="36">
        <v>0</v>
      </c>
      <c r="X229" s="31">
        <v>0</v>
      </c>
      <c r="Y229" s="31">
        <v>0</v>
      </c>
      <c r="Z229" s="36" t="s">
        <v>1413</v>
      </c>
      <c r="AA229" s="31">
        <v>103.38858695652173</v>
      </c>
      <c r="AB229" s="31">
        <v>0</v>
      </c>
      <c r="AC229" s="36">
        <v>0</v>
      </c>
      <c r="AD229" s="31">
        <v>0</v>
      </c>
      <c r="AE229" s="31">
        <v>0</v>
      </c>
      <c r="AF229" s="36" t="s">
        <v>1413</v>
      </c>
      <c r="AG229" s="31">
        <v>0.33152173913043476</v>
      </c>
      <c r="AH229" s="31">
        <v>0</v>
      </c>
      <c r="AI229" s="36">
        <v>0</v>
      </c>
      <c r="AJ229" t="s">
        <v>110</v>
      </c>
      <c r="AK229" s="37">
        <v>7</v>
      </c>
      <c r="AT229"/>
    </row>
    <row r="230" spans="1:46" x14ac:dyDescent="0.25">
      <c r="A230" t="s">
        <v>1231</v>
      </c>
      <c r="B230" t="s">
        <v>608</v>
      </c>
      <c r="C230" t="s">
        <v>1017</v>
      </c>
      <c r="D230" t="s">
        <v>1132</v>
      </c>
      <c r="E230" s="31">
        <v>21.108695652173914</v>
      </c>
      <c r="F230" s="31">
        <v>76.834239130434781</v>
      </c>
      <c r="G230" s="31">
        <v>3.0244565217391304</v>
      </c>
      <c r="H230" s="36">
        <v>3.9363395225464191E-2</v>
      </c>
      <c r="I230" s="31">
        <v>22.926630434782609</v>
      </c>
      <c r="J230" s="31">
        <v>2.3586956521739131</v>
      </c>
      <c r="K230" s="36">
        <v>0.10288017067678085</v>
      </c>
      <c r="L230" s="31">
        <v>16.138586956521738</v>
      </c>
      <c r="M230" s="31">
        <v>2.3586956521739131</v>
      </c>
      <c r="N230" s="36">
        <v>0.14615255093450077</v>
      </c>
      <c r="O230" s="31">
        <v>2.3885869565217392</v>
      </c>
      <c r="P230" s="31">
        <v>0</v>
      </c>
      <c r="Q230" s="36">
        <v>0</v>
      </c>
      <c r="R230" s="31">
        <v>4.3994565217391308</v>
      </c>
      <c r="S230" s="31">
        <v>0</v>
      </c>
      <c r="T230" s="36">
        <v>0</v>
      </c>
      <c r="U230" s="31">
        <v>10.445652173913043</v>
      </c>
      <c r="V230" s="31">
        <v>0.66576086956521741</v>
      </c>
      <c r="W230" s="36">
        <v>6.3735691987513013E-2</v>
      </c>
      <c r="X230" s="31">
        <v>0</v>
      </c>
      <c r="Y230" s="31">
        <v>0</v>
      </c>
      <c r="Z230" s="36" t="s">
        <v>1413</v>
      </c>
      <c r="AA230" s="31">
        <v>43.046195652173914</v>
      </c>
      <c r="AB230" s="31">
        <v>0</v>
      </c>
      <c r="AC230" s="36">
        <v>0</v>
      </c>
      <c r="AD230" s="31">
        <v>0.41576086956521741</v>
      </c>
      <c r="AE230" s="31">
        <v>0</v>
      </c>
      <c r="AF230" s="36">
        <v>0</v>
      </c>
      <c r="AG230" s="31">
        <v>0</v>
      </c>
      <c r="AH230" s="31">
        <v>0</v>
      </c>
      <c r="AI230" s="36" t="s">
        <v>1413</v>
      </c>
      <c r="AJ230" t="s">
        <v>180</v>
      </c>
      <c r="AK230" s="37">
        <v>7</v>
      </c>
      <c r="AT230"/>
    </row>
    <row r="231" spans="1:46" x14ac:dyDescent="0.25">
      <c r="A231" t="s">
        <v>1231</v>
      </c>
      <c r="B231" t="s">
        <v>792</v>
      </c>
      <c r="C231" t="s">
        <v>1090</v>
      </c>
      <c r="D231" t="s">
        <v>1133</v>
      </c>
      <c r="E231" s="31">
        <v>24.163043478260871</v>
      </c>
      <c r="F231" s="31">
        <v>113.78815217391302</v>
      </c>
      <c r="G231" s="31">
        <v>0</v>
      </c>
      <c r="H231" s="36">
        <v>0</v>
      </c>
      <c r="I231" s="31">
        <v>33.516413043478252</v>
      </c>
      <c r="J231" s="31">
        <v>0</v>
      </c>
      <c r="K231" s="36">
        <v>0</v>
      </c>
      <c r="L231" s="31">
        <v>22.920217391304337</v>
      </c>
      <c r="M231" s="31">
        <v>0</v>
      </c>
      <c r="N231" s="36">
        <v>0</v>
      </c>
      <c r="O231" s="31">
        <v>5.0309782608695661</v>
      </c>
      <c r="P231" s="31">
        <v>0</v>
      </c>
      <c r="Q231" s="36">
        <v>0</v>
      </c>
      <c r="R231" s="31">
        <v>5.5652173913043477</v>
      </c>
      <c r="S231" s="31">
        <v>0</v>
      </c>
      <c r="T231" s="36">
        <v>0</v>
      </c>
      <c r="U231" s="31">
        <v>15.178260869565213</v>
      </c>
      <c r="V231" s="31">
        <v>0</v>
      </c>
      <c r="W231" s="36">
        <v>0</v>
      </c>
      <c r="X231" s="31">
        <v>0</v>
      </c>
      <c r="Y231" s="31">
        <v>0</v>
      </c>
      <c r="Z231" s="36" t="s">
        <v>1413</v>
      </c>
      <c r="AA231" s="31">
        <v>60.994130434782598</v>
      </c>
      <c r="AB231" s="31">
        <v>0</v>
      </c>
      <c r="AC231" s="36">
        <v>0</v>
      </c>
      <c r="AD231" s="31">
        <v>0</v>
      </c>
      <c r="AE231" s="31">
        <v>0</v>
      </c>
      <c r="AF231" s="36" t="s">
        <v>1413</v>
      </c>
      <c r="AG231" s="31">
        <v>4.0993478260869551</v>
      </c>
      <c r="AH231" s="31">
        <v>0</v>
      </c>
      <c r="AI231" s="36">
        <v>0</v>
      </c>
      <c r="AJ231" t="s">
        <v>366</v>
      </c>
      <c r="AK231" s="37">
        <v>7</v>
      </c>
      <c r="AT231"/>
    </row>
    <row r="232" spans="1:46" x14ac:dyDescent="0.25">
      <c r="A232" t="s">
        <v>1231</v>
      </c>
      <c r="B232" t="s">
        <v>761</v>
      </c>
      <c r="C232" t="s">
        <v>919</v>
      </c>
      <c r="D232" t="s">
        <v>1179</v>
      </c>
      <c r="E232" s="31">
        <v>66.543478260869563</v>
      </c>
      <c r="F232" s="31">
        <v>252.35054347826087</v>
      </c>
      <c r="G232" s="31">
        <v>0</v>
      </c>
      <c r="H232" s="36">
        <v>0</v>
      </c>
      <c r="I232" s="31">
        <v>37.535326086956523</v>
      </c>
      <c r="J232" s="31">
        <v>0</v>
      </c>
      <c r="K232" s="36">
        <v>0</v>
      </c>
      <c r="L232" s="31">
        <v>32.046195652173914</v>
      </c>
      <c r="M232" s="31">
        <v>0</v>
      </c>
      <c r="N232" s="36">
        <v>0</v>
      </c>
      <c r="O232" s="31">
        <v>0</v>
      </c>
      <c r="P232" s="31">
        <v>0</v>
      </c>
      <c r="Q232" s="36" t="s">
        <v>1413</v>
      </c>
      <c r="R232" s="31">
        <v>5.4891304347826084</v>
      </c>
      <c r="S232" s="31">
        <v>0</v>
      </c>
      <c r="T232" s="36">
        <v>0</v>
      </c>
      <c r="U232" s="31">
        <v>43.149456521739133</v>
      </c>
      <c r="V232" s="31">
        <v>0</v>
      </c>
      <c r="W232" s="36">
        <v>0</v>
      </c>
      <c r="X232" s="31">
        <v>3.4293478260869565</v>
      </c>
      <c r="Y232" s="31">
        <v>0</v>
      </c>
      <c r="Z232" s="36">
        <v>0</v>
      </c>
      <c r="AA232" s="31">
        <v>168.23641304347825</v>
      </c>
      <c r="AB232" s="31">
        <v>0</v>
      </c>
      <c r="AC232" s="36">
        <v>0</v>
      </c>
      <c r="AD232" s="31">
        <v>0</v>
      </c>
      <c r="AE232" s="31">
        <v>0</v>
      </c>
      <c r="AF232" s="36" t="s">
        <v>1413</v>
      </c>
      <c r="AG232" s="31">
        <v>0</v>
      </c>
      <c r="AH232" s="31">
        <v>0</v>
      </c>
      <c r="AI232" s="36" t="s">
        <v>1413</v>
      </c>
      <c r="AJ232" t="s">
        <v>335</v>
      </c>
      <c r="AK232" s="37">
        <v>7</v>
      </c>
      <c r="AT232"/>
    </row>
    <row r="233" spans="1:46" x14ac:dyDescent="0.25">
      <c r="A233" t="s">
        <v>1231</v>
      </c>
      <c r="B233" t="s">
        <v>736</v>
      </c>
      <c r="C233" t="s">
        <v>939</v>
      </c>
      <c r="D233" t="s">
        <v>1174</v>
      </c>
      <c r="E233" s="31">
        <v>45.630434782608695</v>
      </c>
      <c r="F233" s="31">
        <v>203.05173913043473</v>
      </c>
      <c r="G233" s="31">
        <v>13.046086956521741</v>
      </c>
      <c r="H233" s="36">
        <v>6.4250062631284841E-2</v>
      </c>
      <c r="I233" s="31">
        <v>21.452282608695651</v>
      </c>
      <c r="J233" s="31">
        <v>1.625</v>
      </c>
      <c r="K233" s="36">
        <v>7.5749514848424973E-2</v>
      </c>
      <c r="L233" s="31">
        <v>6.7566304347826076</v>
      </c>
      <c r="M233" s="31">
        <v>1.625</v>
      </c>
      <c r="N233" s="36">
        <v>0.24050449638841079</v>
      </c>
      <c r="O233" s="31">
        <v>9.2173913043478262</v>
      </c>
      <c r="P233" s="31">
        <v>0</v>
      </c>
      <c r="Q233" s="36">
        <v>0</v>
      </c>
      <c r="R233" s="31">
        <v>5.4782608695652177</v>
      </c>
      <c r="S233" s="31">
        <v>0</v>
      </c>
      <c r="T233" s="36">
        <v>0</v>
      </c>
      <c r="U233" s="31">
        <v>37.501195652173919</v>
      </c>
      <c r="V233" s="31">
        <v>4.8926086956521733</v>
      </c>
      <c r="W233" s="36">
        <v>0.13046540545084065</v>
      </c>
      <c r="X233" s="31">
        <v>0</v>
      </c>
      <c r="Y233" s="31">
        <v>0</v>
      </c>
      <c r="Z233" s="36" t="s">
        <v>1413</v>
      </c>
      <c r="AA233" s="31">
        <v>114.49304347826083</v>
      </c>
      <c r="AB233" s="31">
        <v>6.5284782608695666</v>
      </c>
      <c r="AC233" s="36">
        <v>5.7020741719641249E-2</v>
      </c>
      <c r="AD233" s="31">
        <v>0</v>
      </c>
      <c r="AE233" s="31">
        <v>0</v>
      </c>
      <c r="AF233" s="36" t="s">
        <v>1413</v>
      </c>
      <c r="AG233" s="31">
        <v>29.605217391304347</v>
      </c>
      <c r="AH233" s="31">
        <v>0</v>
      </c>
      <c r="AI233" s="36">
        <v>0</v>
      </c>
      <c r="AJ233" t="s">
        <v>310</v>
      </c>
      <c r="AK233" s="37">
        <v>7</v>
      </c>
      <c r="AT233"/>
    </row>
    <row r="234" spans="1:46" x14ac:dyDescent="0.25">
      <c r="A234" t="s">
        <v>1231</v>
      </c>
      <c r="B234" t="s">
        <v>716</v>
      </c>
      <c r="C234" t="s">
        <v>978</v>
      </c>
      <c r="D234" t="s">
        <v>1201</v>
      </c>
      <c r="E234" s="31">
        <v>32.260869565217391</v>
      </c>
      <c r="F234" s="31">
        <v>160.98097826086956</v>
      </c>
      <c r="G234" s="31">
        <v>0</v>
      </c>
      <c r="H234" s="36">
        <v>0</v>
      </c>
      <c r="I234" s="31">
        <v>38.464673913043477</v>
      </c>
      <c r="J234" s="31">
        <v>0</v>
      </c>
      <c r="K234" s="36">
        <v>0</v>
      </c>
      <c r="L234" s="31">
        <v>23.779891304347824</v>
      </c>
      <c r="M234" s="31">
        <v>0</v>
      </c>
      <c r="N234" s="36">
        <v>0</v>
      </c>
      <c r="O234" s="31">
        <v>9.945652173913043</v>
      </c>
      <c r="P234" s="31">
        <v>0</v>
      </c>
      <c r="Q234" s="36">
        <v>0</v>
      </c>
      <c r="R234" s="31">
        <v>4.7391304347826084</v>
      </c>
      <c r="S234" s="31">
        <v>0</v>
      </c>
      <c r="T234" s="36">
        <v>0</v>
      </c>
      <c r="U234" s="31">
        <v>23.260869565217391</v>
      </c>
      <c r="V234" s="31">
        <v>0</v>
      </c>
      <c r="W234" s="36">
        <v>0</v>
      </c>
      <c r="X234" s="31">
        <v>0</v>
      </c>
      <c r="Y234" s="31">
        <v>0</v>
      </c>
      <c r="Z234" s="36" t="s">
        <v>1413</v>
      </c>
      <c r="AA234" s="31">
        <v>67.350543478260875</v>
      </c>
      <c r="AB234" s="31">
        <v>0</v>
      </c>
      <c r="AC234" s="36">
        <v>0</v>
      </c>
      <c r="AD234" s="31">
        <v>0</v>
      </c>
      <c r="AE234" s="31">
        <v>0</v>
      </c>
      <c r="AF234" s="36" t="s">
        <v>1413</v>
      </c>
      <c r="AG234" s="31">
        <v>31.904891304347824</v>
      </c>
      <c r="AH234" s="31">
        <v>0</v>
      </c>
      <c r="AI234" s="36">
        <v>0</v>
      </c>
      <c r="AJ234" t="s">
        <v>288</v>
      </c>
      <c r="AK234" s="37">
        <v>7</v>
      </c>
      <c r="AT234"/>
    </row>
    <row r="235" spans="1:46" x14ac:dyDescent="0.25">
      <c r="A235" t="s">
        <v>1231</v>
      </c>
      <c r="B235" t="s">
        <v>535</v>
      </c>
      <c r="C235" t="s">
        <v>979</v>
      </c>
      <c r="D235" t="s">
        <v>1202</v>
      </c>
      <c r="E235" s="31">
        <v>31.195652173913043</v>
      </c>
      <c r="F235" s="31">
        <v>90.814891304347839</v>
      </c>
      <c r="G235" s="31">
        <v>14.965652173913043</v>
      </c>
      <c r="H235" s="36">
        <v>0.16479293163230985</v>
      </c>
      <c r="I235" s="31">
        <v>15.428586956521738</v>
      </c>
      <c r="J235" s="31">
        <v>0</v>
      </c>
      <c r="K235" s="36">
        <v>0</v>
      </c>
      <c r="L235" s="31">
        <v>11.428586956521738</v>
      </c>
      <c r="M235" s="31">
        <v>0</v>
      </c>
      <c r="N235" s="36">
        <v>0</v>
      </c>
      <c r="O235" s="31">
        <v>0</v>
      </c>
      <c r="P235" s="31">
        <v>0</v>
      </c>
      <c r="Q235" s="36" t="s">
        <v>1413</v>
      </c>
      <c r="R235" s="31">
        <v>4</v>
      </c>
      <c r="S235" s="31">
        <v>0</v>
      </c>
      <c r="T235" s="36">
        <v>0</v>
      </c>
      <c r="U235" s="31">
        <v>15.631521739130434</v>
      </c>
      <c r="V235" s="31">
        <v>0</v>
      </c>
      <c r="W235" s="36">
        <v>0</v>
      </c>
      <c r="X235" s="31">
        <v>0</v>
      </c>
      <c r="Y235" s="31">
        <v>0</v>
      </c>
      <c r="Z235" s="36" t="s">
        <v>1413</v>
      </c>
      <c r="AA235" s="31">
        <v>59.73847826086957</v>
      </c>
      <c r="AB235" s="31">
        <v>14.965652173913043</v>
      </c>
      <c r="AC235" s="36">
        <v>0.25051947437562999</v>
      </c>
      <c r="AD235" s="31">
        <v>0</v>
      </c>
      <c r="AE235" s="31">
        <v>0</v>
      </c>
      <c r="AF235" s="36" t="s">
        <v>1413</v>
      </c>
      <c r="AG235" s="31">
        <v>1.6304347826086956E-2</v>
      </c>
      <c r="AH235" s="31">
        <v>0</v>
      </c>
      <c r="AI235" s="36">
        <v>0</v>
      </c>
      <c r="AJ235" t="s">
        <v>106</v>
      </c>
      <c r="AK235" s="37">
        <v>7</v>
      </c>
      <c r="AT235"/>
    </row>
    <row r="236" spans="1:46" x14ac:dyDescent="0.25">
      <c r="A236" t="s">
        <v>1231</v>
      </c>
      <c r="B236" t="s">
        <v>848</v>
      </c>
      <c r="C236" t="s">
        <v>903</v>
      </c>
      <c r="D236" t="s">
        <v>1193</v>
      </c>
      <c r="E236" s="31">
        <v>18.413043478260871</v>
      </c>
      <c r="F236" s="31">
        <v>73.111413043478265</v>
      </c>
      <c r="G236" s="31">
        <v>0</v>
      </c>
      <c r="H236" s="36">
        <v>0</v>
      </c>
      <c r="I236" s="31">
        <v>13.092391304347828</v>
      </c>
      <c r="J236" s="31">
        <v>0</v>
      </c>
      <c r="K236" s="36">
        <v>0</v>
      </c>
      <c r="L236" s="31">
        <v>8.0489130434782616</v>
      </c>
      <c r="M236" s="31">
        <v>0</v>
      </c>
      <c r="N236" s="36">
        <v>0</v>
      </c>
      <c r="O236" s="31">
        <v>0</v>
      </c>
      <c r="P236" s="31">
        <v>0</v>
      </c>
      <c r="Q236" s="36" t="s">
        <v>1413</v>
      </c>
      <c r="R236" s="31">
        <v>5.0434782608695654</v>
      </c>
      <c r="S236" s="31">
        <v>0</v>
      </c>
      <c r="T236" s="36">
        <v>0</v>
      </c>
      <c r="U236" s="31">
        <v>33.328804347826086</v>
      </c>
      <c r="V236" s="31">
        <v>0</v>
      </c>
      <c r="W236" s="36">
        <v>0</v>
      </c>
      <c r="X236" s="31">
        <v>0</v>
      </c>
      <c r="Y236" s="31">
        <v>0</v>
      </c>
      <c r="Z236" s="36" t="s">
        <v>1413</v>
      </c>
      <c r="AA236" s="31">
        <v>26.690217391304348</v>
      </c>
      <c r="AB236" s="31">
        <v>0</v>
      </c>
      <c r="AC236" s="36">
        <v>0</v>
      </c>
      <c r="AD236" s="31">
        <v>0</v>
      </c>
      <c r="AE236" s="31">
        <v>0</v>
      </c>
      <c r="AF236" s="36" t="s">
        <v>1413</v>
      </c>
      <c r="AG236" s="31">
        <v>0</v>
      </c>
      <c r="AH236" s="31">
        <v>0</v>
      </c>
      <c r="AI236" s="36" t="s">
        <v>1413</v>
      </c>
      <c r="AJ236" t="s">
        <v>422</v>
      </c>
      <c r="AK236" s="37">
        <v>7</v>
      </c>
      <c r="AT236"/>
    </row>
    <row r="237" spans="1:46" x14ac:dyDescent="0.25">
      <c r="A237" t="s">
        <v>1231</v>
      </c>
      <c r="B237" t="s">
        <v>845</v>
      </c>
      <c r="C237" t="s">
        <v>1119</v>
      </c>
      <c r="D237" t="s">
        <v>1176</v>
      </c>
      <c r="E237" s="31">
        <v>32.641304347826086</v>
      </c>
      <c r="F237" s="31">
        <v>122.09467391304348</v>
      </c>
      <c r="G237" s="31">
        <v>0.125</v>
      </c>
      <c r="H237" s="36">
        <v>1.023795682431043E-3</v>
      </c>
      <c r="I237" s="31">
        <v>38.34815217391305</v>
      </c>
      <c r="J237" s="31">
        <v>0.125</v>
      </c>
      <c r="K237" s="36">
        <v>3.2596094704410105E-3</v>
      </c>
      <c r="L237" s="31">
        <v>31.011086956521744</v>
      </c>
      <c r="M237" s="31">
        <v>0</v>
      </c>
      <c r="N237" s="36">
        <v>0</v>
      </c>
      <c r="O237" s="31">
        <v>2.8153260869565218</v>
      </c>
      <c r="P237" s="31">
        <v>0.125</v>
      </c>
      <c r="Q237" s="36">
        <v>4.43998301223891E-2</v>
      </c>
      <c r="R237" s="31">
        <v>4.5217391304347823</v>
      </c>
      <c r="S237" s="31">
        <v>0</v>
      </c>
      <c r="T237" s="36">
        <v>0</v>
      </c>
      <c r="U237" s="31">
        <v>6.0296739130434789</v>
      </c>
      <c r="V237" s="31">
        <v>0</v>
      </c>
      <c r="W237" s="36">
        <v>0</v>
      </c>
      <c r="X237" s="31">
        <v>0</v>
      </c>
      <c r="Y237" s="31">
        <v>0</v>
      </c>
      <c r="Z237" s="36" t="s">
        <v>1413</v>
      </c>
      <c r="AA237" s="31">
        <v>77.716847826086948</v>
      </c>
      <c r="AB237" s="31">
        <v>0</v>
      </c>
      <c r="AC237" s="36">
        <v>0</v>
      </c>
      <c r="AD237" s="31">
        <v>0</v>
      </c>
      <c r="AE237" s="31">
        <v>0</v>
      </c>
      <c r="AF237" s="36" t="s">
        <v>1413</v>
      </c>
      <c r="AG237" s="31">
        <v>0</v>
      </c>
      <c r="AH237" s="31">
        <v>0</v>
      </c>
      <c r="AI237" s="36" t="s">
        <v>1413</v>
      </c>
      <c r="AJ237" t="s">
        <v>419</v>
      </c>
      <c r="AK237" s="37">
        <v>7</v>
      </c>
      <c r="AT237"/>
    </row>
    <row r="238" spans="1:46" x14ac:dyDescent="0.25">
      <c r="A238" t="s">
        <v>1231</v>
      </c>
      <c r="B238" t="s">
        <v>470</v>
      </c>
      <c r="C238" t="s">
        <v>893</v>
      </c>
      <c r="D238" t="s">
        <v>1175</v>
      </c>
      <c r="E238" s="31">
        <v>16.815217391304348</v>
      </c>
      <c r="F238" s="31">
        <v>126.27217391304346</v>
      </c>
      <c r="G238" s="31">
        <v>0</v>
      </c>
      <c r="H238" s="36">
        <v>0</v>
      </c>
      <c r="I238" s="31">
        <v>72.18989130434781</v>
      </c>
      <c r="J238" s="31">
        <v>0</v>
      </c>
      <c r="K238" s="36">
        <v>0</v>
      </c>
      <c r="L238" s="31">
        <v>58.036413043478255</v>
      </c>
      <c r="M238" s="31">
        <v>0</v>
      </c>
      <c r="N238" s="36">
        <v>0</v>
      </c>
      <c r="O238" s="31">
        <v>10.683913043478254</v>
      </c>
      <c r="P238" s="31">
        <v>0</v>
      </c>
      <c r="Q238" s="36">
        <v>0</v>
      </c>
      <c r="R238" s="31">
        <v>3.4695652173913056</v>
      </c>
      <c r="S238" s="31">
        <v>0</v>
      </c>
      <c r="T238" s="36">
        <v>0</v>
      </c>
      <c r="U238" s="31">
        <v>15.380869565217393</v>
      </c>
      <c r="V238" s="31">
        <v>0</v>
      </c>
      <c r="W238" s="36">
        <v>0</v>
      </c>
      <c r="X238" s="31">
        <v>0</v>
      </c>
      <c r="Y238" s="31">
        <v>0</v>
      </c>
      <c r="Z238" s="36" t="s">
        <v>1413</v>
      </c>
      <c r="AA238" s="31">
        <v>38.701413043478254</v>
      </c>
      <c r="AB238" s="31">
        <v>0</v>
      </c>
      <c r="AC238" s="36">
        <v>0</v>
      </c>
      <c r="AD238" s="31">
        <v>0</v>
      </c>
      <c r="AE238" s="31">
        <v>0</v>
      </c>
      <c r="AF238" s="36" t="s">
        <v>1413</v>
      </c>
      <c r="AG238" s="31">
        <v>0</v>
      </c>
      <c r="AH238" s="31">
        <v>0</v>
      </c>
      <c r="AI238" s="36" t="s">
        <v>1413</v>
      </c>
      <c r="AJ238" t="s">
        <v>40</v>
      </c>
      <c r="AK238" s="37">
        <v>7</v>
      </c>
      <c r="AT238"/>
    </row>
    <row r="239" spans="1:46" x14ac:dyDescent="0.25">
      <c r="A239" t="s">
        <v>1231</v>
      </c>
      <c r="B239" t="s">
        <v>464</v>
      </c>
      <c r="C239" t="s">
        <v>926</v>
      </c>
      <c r="D239" t="s">
        <v>1131</v>
      </c>
      <c r="E239" s="31">
        <v>23.097826086956523</v>
      </c>
      <c r="F239" s="31">
        <v>83.153913043478269</v>
      </c>
      <c r="G239" s="31">
        <v>0</v>
      </c>
      <c r="H239" s="36">
        <v>0</v>
      </c>
      <c r="I239" s="31">
        <v>26.103260869565219</v>
      </c>
      <c r="J239" s="31">
        <v>0</v>
      </c>
      <c r="K239" s="36">
        <v>0</v>
      </c>
      <c r="L239" s="31">
        <v>26.103260869565219</v>
      </c>
      <c r="M239" s="31">
        <v>0</v>
      </c>
      <c r="N239" s="36">
        <v>0</v>
      </c>
      <c r="O239" s="31">
        <v>0</v>
      </c>
      <c r="P239" s="31">
        <v>0</v>
      </c>
      <c r="Q239" s="36" t="s">
        <v>1413</v>
      </c>
      <c r="R239" s="31">
        <v>0</v>
      </c>
      <c r="S239" s="31">
        <v>0</v>
      </c>
      <c r="T239" s="36" t="s">
        <v>1413</v>
      </c>
      <c r="U239" s="31">
        <v>13.14304347826087</v>
      </c>
      <c r="V239" s="31">
        <v>0</v>
      </c>
      <c r="W239" s="36">
        <v>0</v>
      </c>
      <c r="X239" s="31">
        <v>0</v>
      </c>
      <c r="Y239" s="31">
        <v>0</v>
      </c>
      <c r="Z239" s="36" t="s">
        <v>1413</v>
      </c>
      <c r="AA239" s="31">
        <v>43.907608695652172</v>
      </c>
      <c r="AB239" s="31">
        <v>0</v>
      </c>
      <c r="AC239" s="36">
        <v>0</v>
      </c>
      <c r="AD239" s="31">
        <v>0</v>
      </c>
      <c r="AE239" s="31">
        <v>0</v>
      </c>
      <c r="AF239" s="36" t="s">
        <v>1413</v>
      </c>
      <c r="AG239" s="31">
        <v>0</v>
      </c>
      <c r="AH239" s="31">
        <v>0</v>
      </c>
      <c r="AI239" s="36" t="s">
        <v>1413</v>
      </c>
      <c r="AJ239" t="s">
        <v>34</v>
      </c>
      <c r="AK239" s="37">
        <v>7</v>
      </c>
      <c r="AT239"/>
    </row>
    <row r="240" spans="1:46" x14ac:dyDescent="0.25">
      <c r="A240" t="s">
        <v>1231</v>
      </c>
      <c r="B240" t="s">
        <v>826</v>
      </c>
      <c r="C240" t="s">
        <v>922</v>
      </c>
      <c r="D240" t="s">
        <v>1178</v>
      </c>
      <c r="E240" s="31">
        <v>12.804347826086957</v>
      </c>
      <c r="F240" s="31">
        <v>61.797391304347826</v>
      </c>
      <c r="G240" s="31">
        <v>0</v>
      </c>
      <c r="H240" s="36">
        <v>0</v>
      </c>
      <c r="I240" s="31">
        <v>19.458695652173915</v>
      </c>
      <c r="J240" s="31">
        <v>0</v>
      </c>
      <c r="K240" s="36">
        <v>0</v>
      </c>
      <c r="L240" s="31">
        <v>17.154347826086958</v>
      </c>
      <c r="M240" s="31">
        <v>0</v>
      </c>
      <c r="N240" s="36">
        <v>0</v>
      </c>
      <c r="O240" s="31">
        <v>0</v>
      </c>
      <c r="P240" s="31">
        <v>0</v>
      </c>
      <c r="Q240" s="36" t="s">
        <v>1413</v>
      </c>
      <c r="R240" s="31">
        <v>2.3043478260869565</v>
      </c>
      <c r="S240" s="31">
        <v>0</v>
      </c>
      <c r="T240" s="36">
        <v>0</v>
      </c>
      <c r="U240" s="31">
        <v>0.41032608695652173</v>
      </c>
      <c r="V240" s="31">
        <v>0</v>
      </c>
      <c r="W240" s="36">
        <v>0</v>
      </c>
      <c r="X240" s="31">
        <v>0</v>
      </c>
      <c r="Y240" s="31">
        <v>0</v>
      </c>
      <c r="Z240" s="36" t="s">
        <v>1413</v>
      </c>
      <c r="AA240" s="31">
        <v>41.928369565217388</v>
      </c>
      <c r="AB240" s="31">
        <v>0</v>
      </c>
      <c r="AC240" s="36">
        <v>0</v>
      </c>
      <c r="AD240" s="31">
        <v>0</v>
      </c>
      <c r="AE240" s="31">
        <v>0</v>
      </c>
      <c r="AF240" s="36" t="s">
        <v>1413</v>
      </c>
      <c r="AG240" s="31">
        <v>0</v>
      </c>
      <c r="AH240" s="31">
        <v>0</v>
      </c>
      <c r="AI240" s="36" t="s">
        <v>1413</v>
      </c>
      <c r="AJ240" t="s">
        <v>400</v>
      </c>
      <c r="AK240" s="37">
        <v>7</v>
      </c>
      <c r="AT240"/>
    </row>
    <row r="241" spans="1:46" x14ac:dyDescent="0.25">
      <c r="A241" t="s">
        <v>1231</v>
      </c>
      <c r="B241" t="s">
        <v>619</v>
      </c>
      <c r="C241" t="s">
        <v>1028</v>
      </c>
      <c r="D241" t="s">
        <v>1198</v>
      </c>
      <c r="E241" s="31">
        <v>86.195652173913047</v>
      </c>
      <c r="F241" s="31">
        <v>349.98641304347825</v>
      </c>
      <c r="G241" s="31">
        <v>10.021739130434783</v>
      </c>
      <c r="H241" s="36">
        <v>2.8634651966303042E-2</v>
      </c>
      <c r="I241" s="31">
        <v>72.394021739130437</v>
      </c>
      <c r="J241" s="31">
        <v>0</v>
      </c>
      <c r="K241" s="36">
        <v>0</v>
      </c>
      <c r="L241" s="31">
        <v>66.904891304347828</v>
      </c>
      <c r="M241" s="31">
        <v>0</v>
      </c>
      <c r="N241" s="36">
        <v>0</v>
      </c>
      <c r="O241" s="31">
        <v>0</v>
      </c>
      <c r="P241" s="31">
        <v>0</v>
      </c>
      <c r="Q241" s="36" t="s">
        <v>1413</v>
      </c>
      <c r="R241" s="31">
        <v>5.4891304347826084</v>
      </c>
      <c r="S241" s="31">
        <v>0</v>
      </c>
      <c r="T241" s="36">
        <v>0</v>
      </c>
      <c r="U241" s="31">
        <v>39.5</v>
      </c>
      <c r="V241" s="31">
        <v>0</v>
      </c>
      <c r="W241" s="36">
        <v>0</v>
      </c>
      <c r="X241" s="31">
        <v>0</v>
      </c>
      <c r="Y241" s="31">
        <v>0</v>
      </c>
      <c r="Z241" s="36" t="s">
        <v>1413</v>
      </c>
      <c r="AA241" s="31">
        <v>198.125</v>
      </c>
      <c r="AB241" s="31">
        <v>10.021739130434783</v>
      </c>
      <c r="AC241" s="36">
        <v>5.0582910437525719E-2</v>
      </c>
      <c r="AD241" s="31">
        <v>0</v>
      </c>
      <c r="AE241" s="31">
        <v>0</v>
      </c>
      <c r="AF241" s="36" t="s">
        <v>1413</v>
      </c>
      <c r="AG241" s="31">
        <v>39.967391304347828</v>
      </c>
      <c r="AH241" s="31">
        <v>0</v>
      </c>
      <c r="AI241" s="36">
        <v>0</v>
      </c>
      <c r="AJ241" t="s">
        <v>191</v>
      </c>
      <c r="AK241" s="37">
        <v>7</v>
      </c>
      <c r="AT241"/>
    </row>
    <row r="242" spans="1:46" x14ac:dyDescent="0.25">
      <c r="A242" t="s">
        <v>1231</v>
      </c>
      <c r="B242" t="s">
        <v>764</v>
      </c>
      <c r="C242" t="s">
        <v>908</v>
      </c>
      <c r="D242" t="s">
        <v>1173</v>
      </c>
      <c r="E242" s="31">
        <v>63.130434782608695</v>
      </c>
      <c r="F242" s="31">
        <v>261.68967391304352</v>
      </c>
      <c r="G242" s="31">
        <v>13.073913043478255</v>
      </c>
      <c r="H242" s="36">
        <v>4.9959606154817426E-2</v>
      </c>
      <c r="I242" s="31">
        <v>53.087499999999999</v>
      </c>
      <c r="J242" s="31">
        <v>0</v>
      </c>
      <c r="K242" s="36">
        <v>0</v>
      </c>
      <c r="L242" s="31">
        <v>39.091304347826082</v>
      </c>
      <c r="M242" s="31">
        <v>0</v>
      </c>
      <c r="N242" s="36">
        <v>0</v>
      </c>
      <c r="O242" s="31">
        <v>9.7054347826086964</v>
      </c>
      <c r="P242" s="31">
        <v>0</v>
      </c>
      <c r="Q242" s="36">
        <v>0</v>
      </c>
      <c r="R242" s="31">
        <v>4.2907608695652177</v>
      </c>
      <c r="S242" s="31">
        <v>0</v>
      </c>
      <c r="T242" s="36">
        <v>0</v>
      </c>
      <c r="U242" s="31">
        <v>21.827173913043456</v>
      </c>
      <c r="V242" s="31">
        <v>0</v>
      </c>
      <c r="W242" s="36">
        <v>0</v>
      </c>
      <c r="X242" s="31">
        <v>0</v>
      </c>
      <c r="Y242" s="31">
        <v>0</v>
      </c>
      <c r="Z242" s="36" t="s">
        <v>1413</v>
      </c>
      <c r="AA242" s="31">
        <v>178.49347826086961</v>
      </c>
      <c r="AB242" s="31">
        <v>13.073913043478255</v>
      </c>
      <c r="AC242" s="36">
        <v>7.3245886465222163E-2</v>
      </c>
      <c r="AD242" s="31">
        <v>0</v>
      </c>
      <c r="AE242" s="31">
        <v>0</v>
      </c>
      <c r="AF242" s="36" t="s">
        <v>1413</v>
      </c>
      <c r="AG242" s="31">
        <v>8.2815217391304312</v>
      </c>
      <c r="AH242" s="31">
        <v>0</v>
      </c>
      <c r="AI242" s="36">
        <v>0</v>
      </c>
      <c r="AJ242" t="s">
        <v>338</v>
      </c>
      <c r="AK242" s="37">
        <v>7</v>
      </c>
      <c r="AT242"/>
    </row>
    <row r="243" spans="1:46" x14ac:dyDescent="0.25">
      <c r="A243" t="s">
        <v>1231</v>
      </c>
      <c r="B243" t="s">
        <v>688</v>
      </c>
      <c r="C243" t="s">
        <v>990</v>
      </c>
      <c r="D243" t="s">
        <v>1194</v>
      </c>
      <c r="E243" s="31">
        <v>69.184782608695656</v>
      </c>
      <c r="F243" s="31">
        <v>218.23369565217391</v>
      </c>
      <c r="G243" s="31">
        <v>0</v>
      </c>
      <c r="H243" s="36">
        <v>0</v>
      </c>
      <c r="I243" s="31">
        <v>38.043478260869563</v>
      </c>
      <c r="J243" s="31">
        <v>0</v>
      </c>
      <c r="K243" s="36">
        <v>0</v>
      </c>
      <c r="L243" s="31">
        <v>22.907608695652176</v>
      </c>
      <c r="M243" s="31">
        <v>0</v>
      </c>
      <c r="N243" s="36">
        <v>0</v>
      </c>
      <c r="O243" s="31">
        <v>10.092391304347826</v>
      </c>
      <c r="P243" s="31">
        <v>0</v>
      </c>
      <c r="Q243" s="36">
        <v>0</v>
      </c>
      <c r="R243" s="31">
        <v>5.0434782608695654</v>
      </c>
      <c r="S243" s="31">
        <v>0</v>
      </c>
      <c r="T243" s="36">
        <v>0</v>
      </c>
      <c r="U243" s="31">
        <v>49.850543478260867</v>
      </c>
      <c r="V243" s="31">
        <v>0</v>
      </c>
      <c r="W243" s="36">
        <v>0</v>
      </c>
      <c r="X243" s="31">
        <v>7.5135869565217392</v>
      </c>
      <c r="Y243" s="31">
        <v>0</v>
      </c>
      <c r="Z243" s="36">
        <v>0</v>
      </c>
      <c r="AA243" s="31">
        <v>118.86413043478261</v>
      </c>
      <c r="AB243" s="31">
        <v>0</v>
      </c>
      <c r="AC243" s="36">
        <v>0</v>
      </c>
      <c r="AD243" s="31">
        <v>3.9619565217391304</v>
      </c>
      <c r="AE243" s="31">
        <v>0</v>
      </c>
      <c r="AF243" s="36">
        <v>0</v>
      </c>
      <c r="AG243" s="31">
        <v>0</v>
      </c>
      <c r="AH243" s="31">
        <v>0</v>
      </c>
      <c r="AI243" s="36" t="s">
        <v>1413</v>
      </c>
      <c r="AJ243" t="s">
        <v>260</v>
      </c>
      <c r="AK243" s="37">
        <v>7</v>
      </c>
      <c r="AT243"/>
    </row>
    <row r="244" spans="1:46" x14ac:dyDescent="0.25">
      <c r="A244" t="s">
        <v>1231</v>
      </c>
      <c r="B244" t="s">
        <v>631</v>
      </c>
      <c r="C244" t="s">
        <v>890</v>
      </c>
      <c r="D244" t="s">
        <v>1133</v>
      </c>
      <c r="E244" s="31">
        <v>29.086956521739129</v>
      </c>
      <c r="F244" s="31">
        <v>101.20184782608695</v>
      </c>
      <c r="G244" s="31">
        <v>27.087499999999999</v>
      </c>
      <c r="H244" s="36">
        <v>0.26765815626755396</v>
      </c>
      <c r="I244" s="31">
        <v>22.678152173913048</v>
      </c>
      <c r="J244" s="31">
        <v>7.3777173913043486</v>
      </c>
      <c r="K244" s="36">
        <v>0.32532268655428753</v>
      </c>
      <c r="L244" s="31">
        <v>15.471630434782613</v>
      </c>
      <c r="M244" s="31">
        <v>5.3885869565217401</v>
      </c>
      <c r="N244" s="36">
        <v>0.34828824145174547</v>
      </c>
      <c r="O244" s="31">
        <v>1.9891304347826086</v>
      </c>
      <c r="P244" s="31">
        <v>1.9891304347826086</v>
      </c>
      <c r="Q244" s="36">
        <v>1</v>
      </c>
      <c r="R244" s="31">
        <v>5.2173913043478262</v>
      </c>
      <c r="S244" s="31">
        <v>0</v>
      </c>
      <c r="T244" s="36">
        <v>0</v>
      </c>
      <c r="U244" s="31">
        <v>17.328260869565216</v>
      </c>
      <c r="V244" s="31">
        <v>0.125</v>
      </c>
      <c r="W244" s="36">
        <v>7.2136494793626901E-3</v>
      </c>
      <c r="X244" s="31">
        <v>0</v>
      </c>
      <c r="Y244" s="31">
        <v>0</v>
      </c>
      <c r="Z244" s="36" t="s">
        <v>1413</v>
      </c>
      <c r="AA244" s="31">
        <v>61.195434782608693</v>
      </c>
      <c r="AB244" s="31">
        <v>19.584782608695651</v>
      </c>
      <c r="AC244" s="36">
        <v>0.32003666087623756</v>
      </c>
      <c r="AD244" s="31">
        <v>0</v>
      </c>
      <c r="AE244" s="31">
        <v>0</v>
      </c>
      <c r="AF244" s="36" t="s">
        <v>1413</v>
      </c>
      <c r="AG244" s="31">
        <v>0</v>
      </c>
      <c r="AH244" s="31">
        <v>0</v>
      </c>
      <c r="AI244" s="36" t="s">
        <v>1413</v>
      </c>
      <c r="AJ244" t="s">
        <v>203</v>
      </c>
      <c r="AK244" s="37">
        <v>7</v>
      </c>
      <c r="AT244"/>
    </row>
    <row r="245" spans="1:46" x14ac:dyDescent="0.25">
      <c r="A245" t="s">
        <v>1231</v>
      </c>
      <c r="B245" t="s">
        <v>533</v>
      </c>
      <c r="C245" t="s">
        <v>977</v>
      </c>
      <c r="D245" t="s">
        <v>1148</v>
      </c>
      <c r="E245" s="31">
        <v>53.673913043478258</v>
      </c>
      <c r="F245" s="31">
        <v>201.62771739130434</v>
      </c>
      <c r="G245" s="31">
        <v>8.866847826086957</v>
      </c>
      <c r="H245" s="36">
        <v>4.3976333912855971E-2</v>
      </c>
      <c r="I245" s="31">
        <v>66.521739130434781</v>
      </c>
      <c r="J245" s="31">
        <v>0</v>
      </c>
      <c r="K245" s="36">
        <v>0</v>
      </c>
      <c r="L245" s="31">
        <v>52.956521739130437</v>
      </c>
      <c r="M245" s="31">
        <v>0</v>
      </c>
      <c r="N245" s="36">
        <v>0</v>
      </c>
      <c r="O245" s="31">
        <v>13.565217391304348</v>
      </c>
      <c r="P245" s="31">
        <v>0</v>
      </c>
      <c r="Q245" s="36">
        <v>0</v>
      </c>
      <c r="R245" s="31">
        <v>0</v>
      </c>
      <c r="S245" s="31">
        <v>0</v>
      </c>
      <c r="T245" s="36" t="s">
        <v>1413</v>
      </c>
      <c r="U245" s="31">
        <v>9.7527173913043477</v>
      </c>
      <c r="V245" s="31">
        <v>0</v>
      </c>
      <c r="W245" s="36">
        <v>0</v>
      </c>
      <c r="X245" s="31">
        <v>0</v>
      </c>
      <c r="Y245" s="31">
        <v>0</v>
      </c>
      <c r="Z245" s="36" t="s">
        <v>1413</v>
      </c>
      <c r="AA245" s="31">
        <v>115.91576086956522</v>
      </c>
      <c r="AB245" s="31">
        <v>8.866847826086957</v>
      </c>
      <c r="AC245" s="36">
        <v>7.6493893147666275E-2</v>
      </c>
      <c r="AD245" s="31">
        <v>0</v>
      </c>
      <c r="AE245" s="31">
        <v>0</v>
      </c>
      <c r="AF245" s="36" t="s">
        <v>1413</v>
      </c>
      <c r="AG245" s="31">
        <v>9.4375</v>
      </c>
      <c r="AH245" s="31">
        <v>0</v>
      </c>
      <c r="AI245" s="36">
        <v>0</v>
      </c>
      <c r="AJ245" t="s">
        <v>104</v>
      </c>
      <c r="AK245" s="37">
        <v>7</v>
      </c>
      <c r="AT245"/>
    </row>
    <row r="246" spans="1:46" x14ac:dyDescent="0.25">
      <c r="A246" t="s">
        <v>1231</v>
      </c>
      <c r="B246" t="s">
        <v>447</v>
      </c>
      <c r="C246" t="s">
        <v>917</v>
      </c>
      <c r="D246" t="s">
        <v>1135</v>
      </c>
      <c r="E246" s="31">
        <v>71.163043478260875</v>
      </c>
      <c r="F246" s="31">
        <v>354.42445652173916</v>
      </c>
      <c r="G246" s="31">
        <v>38.008152173913039</v>
      </c>
      <c r="H246" s="36">
        <v>0.10723907866550329</v>
      </c>
      <c r="I246" s="31">
        <v>59.058913043478256</v>
      </c>
      <c r="J246" s="31">
        <v>0</v>
      </c>
      <c r="K246" s="36">
        <v>0</v>
      </c>
      <c r="L246" s="31">
        <v>46.380108695652176</v>
      </c>
      <c r="M246" s="31">
        <v>0</v>
      </c>
      <c r="N246" s="36">
        <v>0</v>
      </c>
      <c r="O246" s="31">
        <v>12.417934782608693</v>
      </c>
      <c r="P246" s="31">
        <v>0</v>
      </c>
      <c r="Q246" s="36">
        <v>0</v>
      </c>
      <c r="R246" s="31">
        <v>0.2608695652173913</v>
      </c>
      <c r="S246" s="31">
        <v>0</v>
      </c>
      <c r="T246" s="36">
        <v>0</v>
      </c>
      <c r="U246" s="31">
        <v>62.026847826086971</v>
      </c>
      <c r="V246" s="31">
        <v>3.8913043478260887</v>
      </c>
      <c r="W246" s="36">
        <v>6.2735806899887336E-2</v>
      </c>
      <c r="X246" s="31">
        <v>0</v>
      </c>
      <c r="Y246" s="31">
        <v>0</v>
      </c>
      <c r="Z246" s="36" t="s">
        <v>1413</v>
      </c>
      <c r="AA246" s="31">
        <v>186.40315217391304</v>
      </c>
      <c r="AB246" s="31">
        <v>34.116847826086953</v>
      </c>
      <c r="AC246" s="36">
        <v>0.18302720435894848</v>
      </c>
      <c r="AD246" s="31">
        <v>34.630869565217388</v>
      </c>
      <c r="AE246" s="31">
        <v>0</v>
      </c>
      <c r="AF246" s="36">
        <v>0</v>
      </c>
      <c r="AG246" s="31">
        <v>12.304673913043475</v>
      </c>
      <c r="AH246" s="31">
        <v>0</v>
      </c>
      <c r="AI246" s="36">
        <v>0</v>
      </c>
      <c r="AJ246" t="s">
        <v>17</v>
      </c>
      <c r="AK246" s="37">
        <v>7</v>
      </c>
      <c r="AT246"/>
    </row>
    <row r="247" spans="1:46" x14ac:dyDescent="0.25">
      <c r="A247" t="s">
        <v>1231</v>
      </c>
      <c r="B247" t="s">
        <v>780</v>
      </c>
      <c r="C247" t="s">
        <v>999</v>
      </c>
      <c r="D247" t="s">
        <v>1137</v>
      </c>
      <c r="E247" s="31">
        <v>41.119565217391305</v>
      </c>
      <c r="F247" s="31">
        <v>110.51358695652175</v>
      </c>
      <c r="G247" s="31">
        <v>3.1983695652173911</v>
      </c>
      <c r="H247" s="36">
        <v>2.89409624037965E-2</v>
      </c>
      <c r="I247" s="31">
        <v>22.209239130434785</v>
      </c>
      <c r="J247" s="31">
        <v>0</v>
      </c>
      <c r="K247" s="36">
        <v>0</v>
      </c>
      <c r="L247" s="31">
        <v>12.861413043478262</v>
      </c>
      <c r="M247" s="31">
        <v>0</v>
      </c>
      <c r="N247" s="36">
        <v>0</v>
      </c>
      <c r="O247" s="31">
        <v>4.1141304347826084</v>
      </c>
      <c r="P247" s="31">
        <v>0</v>
      </c>
      <c r="Q247" s="36">
        <v>0</v>
      </c>
      <c r="R247" s="31">
        <v>5.2336956521739131</v>
      </c>
      <c r="S247" s="31">
        <v>0</v>
      </c>
      <c r="T247" s="36">
        <v>0</v>
      </c>
      <c r="U247" s="31">
        <v>24.894021739130434</v>
      </c>
      <c r="V247" s="31">
        <v>3.1983695652173911</v>
      </c>
      <c r="W247" s="36">
        <v>0.12847942364370701</v>
      </c>
      <c r="X247" s="31">
        <v>0</v>
      </c>
      <c r="Y247" s="31">
        <v>0</v>
      </c>
      <c r="Z247" s="36" t="s">
        <v>1413</v>
      </c>
      <c r="AA247" s="31">
        <v>63.410326086956523</v>
      </c>
      <c r="AB247" s="31">
        <v>0</v>
      </c>
      <c r="AC247" s="36">
        <v>0</v>
      </c>
      <c r="AD247" s="31">
        <v>0</v>
      </c>
      <c r="AE247" s="31">
        <v>0</v>
      </c>
      <c r="AF247" s="36" t="s">
        <v>1413</v>
      </c>
      <c r="AG247" s="31">
        <v>0</v>
      </c>
      <c r="AH247" s="31">
        <v>0</v>
      </c>
      <c r="AI247" s="36" t="s">
        <v>1413</v>
      </c>
      <c r="AJ247" t="s">
        <v>354</v>
      </c>
      <c r="AK247" s="37">
        <v>7</v>
      </c>
      <c r="AT247"/>
    </row>
    <row r="248" spans="1:46" x14ac:dyDescent="0.25">
      <c r="A248" t="s">
        <v>1231</v>
      </c>
      <c r="B248" t="s">
        <v>564</v>
      </c>
      <c r="C248" t="s">
        <v>888</v>
      </c>
      <c r="D248" t="s">
        <v>1201</v>
      </c>
      <c r="E248" s="31">
        <v>17.913043478260871</v>
      </c>
      <c r="F248" s="31">
        <v>58.606956521739136</v>
      </c>
      <c r="G248" s="31">
        <v>2.2066304347826087</v>
      </c>
      <c r="H248" s="36">
        <v>3.7651339802368018E-2</v>
      </c>
      <c r="I248" s="31">
        <v>10.643260869565218</v>
      </c>
      <c r="J248" s="31">
        <v>1.122717391304348</v>
      </c>
      <c r="K248" s="36">
        <v>0.10548622316632285</v>
      </c>
      <c r="L248" s="31">
        <v>6.2302173913043477</v>
      </c>
      <c r="M248" s="31">
        <v>1.122717391304348</v>
      </c>
      <c r="N248" s="36">
        <v>0.18020517115042398</v>
      </c>
      <c r="O248" s="31">
        <v>0</v>
      </c>
      <c r="P248" s="31">
        <v>0</v>
      </c>
      <c r="Q248" s="36" t="s">
        <v>1413</v>
      </c>
      <c r="R248" s="31">
        <v>4.4130434782608692</v>
      </c>
      <c r="S248" s="31">
        <v>0</v>
      </c>
      <c r="T248" s="36">
        <v>0</v>
      </c>
      <c r="U248" s="31">
        <v>17.436630434782614</v>
      </c>
      <c r="V248" s="31">
        <v>0.62195652173913041</v>
      </c>
      <c r="W248" s="36">
        <v>3.5669536271093448E-2</v>
      </c>
      <c r="X248" s="31">
        <v>0</v>
      </c>
      <c r="Y248" s="31">
        <v>0</v>
      </c>
      <c r="Z248" s="36" t="s">
        <v>1413</v>
      </c>
      <c r="AA248" s="31">
        <v>30.527065217391304</v>
      </c>
      <c r="AB248" s="31">
        <v>0.46195652173913043</v>
      </c>
      <c r="AC248" s="36">
        <v>1.5132686959896599E-2</v>
      </c>
      <c r="AD248" s="31">
        <v>0</v>
      </c>
      <c r="AE248" s="31">
        <v>0</v>
      </c>
      <c r="AF248" s="36" t="s">
        <v>1413</v>
      </c>
      <c r="AG248" s="31">
        <v>0</v>
      </c>
      <c r="AH248" s="31">
        <v>0</v>
      </c>
      <c r="AI248" s="36" t="s">
        <v>1413</v>
      </c>
      <c r="AJ248" t="s">
        <v>135</v>
      </c>
      <c r="AK248" s="37">
        <v>7</v>
      </c>
      <c r="AT248"/>
    </row>
    <row r="249" spans="1:46" x14ac:dyDescent="0.25">
      <c r="A249" t="s">
        <v>1231</v>
      </c>
      <c r="B249" t="s">
        <v>549</v>
      </c>
      <c r="C249" t="s">
        <v>857</v>
      </c>
      <c r="D249" t="s">
        <v>1163</v>
      </c>
      <c r="E249" s="31">
        <v>61.456521739130437</v>
      </c>
      <c r="F249" s="31">
        <v>172.54347826086956</v>
      </c>
      <c r="G249" s="31">
        <v>15.084239130434781</v>
      </c>
      <c r="H249" s="36">
        <v>8.7422829784553346E-2</v>
      </c>
      <c r="I249" s="31">
        <v>56.152173913043477</v>
      </c>
      <c r="J249" s="31">
        <v>7.3396739130434785</v>
      </c>
      <c r="K249" s="36">
        <v>0.13071041424699961</v>
      </c>
      <c r="L249" s="31">
        <v>49.214673913043477</v>
      </c>
      <c r="M249" s="31">
        <v>5.2934782608695654</v>
      </c>
      <c r="N249" s="36">
        <v>0.10755894207939927</v>
      </c>
      <c r="O249" s="31">
        <v>2.0461956521739131</v>
      </c>
      <c r="P249" s="31">
        <v>2.0461956521739131</v>
      </c>
      <c r="Q249" s="36">
        <v>1</v>
      </c>
      <c r="R249" s="31">
        <v>4.8913043478260869</v>
      </c>
      <c r="S249" s="31">
        <v>0</v>
      </c>
      <c r="T249" s="36">
        <v>0</v>
      </c>
      <c r="U249" s="31">
        <v>17.902173913043477</v>
      </c>
      <c r="V249" s="31">
        <v>1.1086956521739131</v>
      </c>
      <c r="W249" s="36">
        <v>6.1930783242258661E-2</v>
      </c>
      <c r="X249" s="31">
        <v>0</v>
      </c>
      <c r="Y249" s="31">
        <v>0</v>
      </c>
      <c r="Z249" s="36" t="s">
        <v>1413</v>
      </c>
      <c r="AA249" s="31">
        <v>98.489130434782609</v>
      </c>
      <c r="AB249" s="31">
        <v>6.6358695652173916</v>
      </c>
      <c r="AC249" s="36">
        <v>6.7376669241805548E-2</v>
      </c>
      <c r="AD249" s="31">
        <v>0</v>
      </c>
      <c r="AE249" s="31">
        <v>0</v>
      </c>
      <c r="AF249" s="36" t="s">
        <v>1413</v>
      </c>
      <c r="AG249" s="31">
        <v>0</v>
      </c>
      <c r="AH249" s="31">
        <v>0</v>
      </c>
      <c r="AI249" s="36" t="s">
        <v>1413</v>
      </c>
      <c r="AJ249" t="s">
        <v>120</v>
      </c>
      <c r="AK249" s="37">
        <v>7</v>
      </c>
      <c r="AT249"/>
    </row>
    <row r="250" spans="1:46" x14ac:dyDescent="0.25">
      <c r="A250" t="s">
        <v>1231</v>
      </c>
      <c r="B250" t="s">
        <v>572</v>
      </c>
      <c r="C250" t="s">
        <v>869</v>
      </c>
      <c r="D250" t="s">
        <v>1135</v>
      </c>
      <c r="E250" s="31">
        <v>33.913043478260867</v>
      </c>
      <c r="F250" s="31">
        <v>112.3695652173913</v>
      </c>
      <c r="G250" s="31">
        <v>6.5135869565217384</v>
      </c>
      <c r="H250" s="36">
        <v>5.7965757399883917E-2</v>
      </c>
      <c r="I250" s="31">
        <v>15.404891304347826</v>
      </c>
      <c r="J250" s="31">
        <v>1.2391304347826086</v>
      </c>
      <c r="K250" s="36">
        <v>8.0437466925383658E-2</v>
      </c>
      <c r="L250" s="31">
        <v>10.622282608695652</v>
      </c>
      <c r="M250" s="31">
        <v>0.82608695652173914</v>
      </c>
      <c r="N250" s="36">
        <v>7.7769250447684832E-2</v>
      </c>
      <c r="O250" s="31">
        <v>0.41304347826086957</v>
      </c>
      <c r="P250" s="31">
        <v>0.41304347826086957</v>
      </c>
      <c r="Q250" s="36">
        <v>1</v>
      </c>
      <c r="R250" s="31">
        <v>4.3695652173913047</v>
      </c>
      <c r="S250" s="31">
        <v>0</v>
      </c>
      <c r="T250" s="36">
        <v>0</v>
      </c>
      <c r="U250" s="31">
        <v>27.067934782608695</v>
      </c>
      <c r="V250" s="31">
        <v>0.53804347826086951</v>
      </c>
      <c r="W250" s="36">
        <v>1.9877522337114747E-2</v>
      </c>
      <c r="X250" s="31">
        <v>0</v>
      </c>
      <c r="Y250" s="31">
        <v>0</v>
      </c>
      <c r="Z250" s="36" t="s">
        <v>1413</v>
      </c>
      <c r="AA250" s="31">
        <v>64.426630434782609</v>
      </c>
      <c r="AB250" s="31">
        <v>4.7364130434782608</v>
      </c>
      <c r="AC250" s="36">
        <v>7.3516386182462354E-2</v>
      </c>
      <c r="AD250" s="31">
        <v>0</v>
      </c>
      <c r="AE250" s="31">
        <v>0</v>
      </c>
      <c r="AF250" s="36" t="s">
        <v>1413</v>
      </c>
      <c r="AG250" s="31">
        <v>5.4701086956521738</v>
      </c>
      <c r="AH250" s="31">
        <v>0</v>
      </c>
      <c r="AI250" s="36">
        <v>0</v>
      </c>
      <c r="AJ250" t="s">
        <v>143</v>
      </c>
      <c r="AK250" s="37">
        <v>7</v>
      </c>
      <c r="AT250"/>
    </row>
    <row r="251" spans="1:46" x14ac:dyDescent="0.25">
      <c r="A251" t="s">
        <v>1231</v>
      </c>
      <c r="B251" t="s">
        <v>593</v>
      </c>
      <c r="C251" t="s">
        <v>1008</v>
      </c>
      <c r="D251" t="s">
        <v>1213</v>
      </c>
      <c r="E251" s="31">
        <v>24.869565217391305</v>
      </c>
      <c r="F251" s="31">
        <v>93.509891304347832</v>
      </c>
      <c r="G251" s="31">
        <v>4.4021739130434776</v>
      </c>
      <c r="H251" s="36">
        <v>4.7077093681091621E-2</v>
      </c>
      <c r="I251" s="31">
        <v>33.490869565217395</v>
      </c>
      <c r="J251" s="31">
        <v>0</v>
      </c>
      <c r="K251" s="36">
        <v>0</v>
      </c>
      <c r="L251" s="31">
        <v>23.410326086956523</v>
      </c>
      <c r="M251" s="31">
        <v>0</v>
      </c>
      <c r="N251" s="36">
        <v>0</v>
      </c>
      <c r="O251" s="31">
        <v>3.8685869565217392</v>
      </c>
      <c r="P251" s="31">
        <v>0</v>
      </c>
      <c r="Q251" s="36">
        <v>0</v>
      </c>
      <c r="R251" s="31">
        <v>6.2119565217391308</v>
      </c>
      <c r="S251" s="31">
        <v>0</v>
      </c>
      <c r="T251" s="36">
        <v>0</v>
      </c>
      <c r="U251" s="31">
        <v>9.1684782608695645</v>
      </c>
      <c r="V251" s="31">
        <v>1.8913043478260869</v>
      </c>
      <c r="W251" s="36">
        <v>0.20628334321280381</v>
      </c>
      <c r="X251" s="31">
        <v>0</v>
      </c>
      <c r="Y251" s="31">
        <v>0</v>
      </c>
      <c r="Z251" s="36" t="s">
        <v>1413</v>
      </c>
      <c r="AA251" s="31">
        <v>46.222826086956523</v>
      </c>
      <c r="AB251" s="31">
        <v>1.6929347826086956</v>
      </c>
      <c r="AC251" s="36">
        <v>3.6625514403292175E-2</v>
      </c>
      <c r="AD251" s="31">
        <v>3.5760869565217392</v>
      </c>
      <c r="AE251" s="31">
        <v>0.3233695652173913</v>
      </c>
      <c r="AF251" s="36">
        <v>9.0425531914893609E-2</v>
      </c>
      <c r="AG251" s="31">
        <v>1.0516304347826086</v>
      </c>
      <c r="AH251" s="31">
        <v>0.49456521739130432</v>
      </c>
      <c r="AI251" s="36">
        <v>0.47028423772609818</v>
      </c>
      <c r="AJ251" t="s">
        <v>165</v>
      </c>
      <c r="AK251" s="37">
        <v>7</v>
      </c>
      <c r="AT251"/>
    </row>
    <row r="252" spans="1:46" x14ac:dyDescent="0.25">
      <c r="A252" t="s">
        <v>1231</v>
      </c>
      <c r="B252" t="s">
        <v>487</v>
      </c>
      <c r="C252" t="s">
        <v>944</v>
      </c>
      <c r="D252" t="s">
        <v>1189</v>
      </c>
      <c r="E252" s="31">
        <v>15.152173913043478</v>
      </c>
      <c r="F252" s="31">
        <v>65.739565217391316</v>
      </c>
      <c r="G252" s="31">
        <v>7.3198913043478271</v>
      </c>
      <c r="H252" s="36">
        <v>0.11134681648930893</v>
      </c>
      <c r="I252" s="31">
        <v>17.744891304347824</v>
      </c>
      <c r="J252" s="31">
        <v>2.1657608695652173</v>
      </c>
      <c r="K252" s="36">
        <v>0.12204982450552211</v>
      </c>
      <c r="L252" s="31">
        <v>12.570652173913043</v>
      </c>
      <c r="M252" s="31">
        <v>2.1657608695652173</v>
      </c>
      <c r="N252" s="36">
        <v>0.17228707306528318</v>
      </c>
      <c r="O252" s="31">
        <v>0</v>
      </c>
      <c r="P252" s="31">
        <v>0</v>
      </c>
      <c r="Q252" s="36" t="s">
        <v>1413</v>
      </c>
      <c r="R252" s="31">
        <v>5.174239130434783</v>
      </c>
      <c r="S252" s="31">
        <v>0</v>
      </c>
      <c r="T252" s="36">
        <v>0</v>
      </c>
      <c r="U252" s="31">
        <v>11.870652173913047</v>
      </c>
      <c r="V252" s="31">
        <v>0</v>
      </c>
      <c r="W252" s="36">
        <v>0</v>
      </c>
      <c r="X252" s="31">
        <v>0.77956521739130435</v>
      </c>
      <c r="Y252" s="31">
        <v>0</v>
      </c>
      <c r="Z252" s="36">
        <v>0</v>
      </c>
      <c r="AA252" s="31">
        <v>35.34445652173914</v>
      </c>
      <c r="AB252" s="31">
        <v>5.1541304347826093</v>
      </c>
      <c r="AC252" s="36">
        <v>0.14582570909281017</v>
      </c>
      <c r="AD252" s="31">
        <v>0</v>
      </c>
      <c r="AE252" s="31">
        <v>0</v>
      </c>
      <c r="AF252" s="36" t="s">
        <v>1413</v>
      </c>
      <c r="AG252" s="31">
        <v>0</v>
      </c>
      <c r="AH252" s="31">
        <v>0</v>
      </c>
      <c r="AI252" s="36" t="s">
        <v>1413</v>
      </c>
      <c r="AJ252" t="s">
        <v>58</v>
      </c>
      <c r="AK252" s="37">
        <v>7</v>
      </c>
      <c r="AT252"/>
    </row>
    <row r="253" spans="1:46" x14ac:dyDescent="0.25">
      <c r="A253" t="s">
        <v>1231</v>
      </c>
      <c r="B253" t="s">
        <v>502</v>
      </c>
      <c r="C253" t="s">
        <v>954</v>
      </c>
      <c r="D253" t="s">
        <v>1192</v>
      </c>
      <c r="E253" s="31">
        <v>29.684782608695652</v>
      </c>
      <c r="F253" s="31">
        <v>96.190217391304344</v>
      </c>
      <c r="G253" s="31">
        <v>0</v>
      </c>
      <c r="H253" s="36">
        <v>0</v>
      </c>
      <c r="I253" s="31">
        <v>14.043478260869566</v>
      </c>
      <c r="J253" s="31">
        <v>0</v>
      </c>
      <c r="K253" s="36">
        <v>0</v>
      </c>
      <c r="L253" s="31">
        <v>8.304347826086957</v>
      </c>
      <c r="M253" s="31">
        <v>0</v>
      </c>
      <c r="N253" s="36">
        <v>0</v>
      </c>
      <c r="O253" s="31">
        <v>3.652173913043478</v>
      </c>
      <c r="P253" s="31">
        <v>0</v>
      </c>
      <c r="Q253" s="36">
        <v>0</v>
      </c>
      <c r="R253" s="31">
        <v>2.0869565217391304</v>
      </c>
      <c r="S253" s="31">
        <v>0</v>
      </c>
      <c r="T253" s="36">
        <v>0</v>
      </c>
      <c r="U253" s="31">
        <v>20.980978260869566</v>
      </c>
      <c r="V253" s="31">
        <v>0</v>
      </c>
      <c r="W253" s="36">
        <v>0</v>
      </c>
      <c r="X253" s="31">
        <v>0</v>
      </c>
      <c r="Y253" s="31">
        <v>0</v>
      </c>
      <c r="Z253" s="36" t="s">
        <v>1413</v>
      </c>
      <c r="AA253" s="31">
        <v>55.516304347826086</v>
      </c>
      <c r="AB253" s="31">
        <v>0</v>
      </c>
      <c r="AC253" s="36">
        <v>0</v>
      </c>
      <c r="AD253" s="31">
        <v>5.6494565217391308</v>
      </c>
      <c r="AE253" s="31">
        <v>0</v>
      </c>
      <c r="AF253" s="36">
        <v>0</v>
      </c>
      <c r="AG253" s="31">
        <v>0</v>
      </c>
      <c r="AH253" s="31">
        <v>0</v>
      </c>
      <c r="AI253" s="36" t="s">
        <v>1413</v>
      </c>
      <c r="AJ253" t="s">
        <v>73</v>
      </c>
      <c r="AK253" s="37">
        <v>7</v>
      </c>
      <c r="AT253"/>
    </row>
    <row r="254" spans="1:46" x14ac:dyDescent="0.25">
      <c r="A254" t="s">
        <v>1231</v>
      </c>
      <c r="B254" t="s">
        <v>744</v>
      </c>
      <c r="C254" t="s">
        <v>895</v>
      </c>
      <c r="D254" t="s">
        <v>1165</v>
      </c>
      <c r="E254" s="31">
        <v>15.630434782608695</v>
      </c>
      <c r="F254" s="31">
        <v>65.656739130434786</v>
      </c>
      <c r="G254" s="31">
        <v>0</v>
      </c>
      <c r="H254" s="36">
        <v>0</v>
      </c>
      <c r="I254" s="31">
        <v>14.193913043478261</v>
      </c>
      <c r="J254" s="31">
        <v>0</v>
      </c>
      <c r="K254" s="36">
        <v>0</v>
      </c>
      <c r="L254" s="31">
        <v>8.5240217391304345</v>
      </c>
      <c r="M254" s="31">
        <v>0</v>
      </c>
      <c r="N254" s="36">
        <v>0</v>
      </c>
      <c r="O254" s="31">
        <v>0</v>
      </c>
      <c r="P254" s="31">
        <v>0</v>
      </c>
      <c r="Q254" s="36" t="s">
        <v>1413</v>
      </c>
      <c r="R254" s="31">
        <v>5.6698913043478258</v>
      </c>
      <c r="S254" s="31">
        <v>0</v>
      </c>
      <c r="T254" s="36">
        <v>0</v>
      </c>
      <c r="U254" s="31">
        <v>17.197826086956521</v>
      </c>
      <c r="V254" s="31">
        <v>0</v>
      </c>
      <c r="W254" s="36">
        <v>0</v>
      </c>
      <c r="X254" s="31">
        <v>0</v>
      </c>
      <c r="Y254" s="31">
        <v>0</v>
      </c>
      <c r="Z254" s="36" t="s">
        <v>1413</v>
      </c>
      <c r="AA254" s="31">
        <v>34.265000000000001</v>
      </c>
      <c r="AB254" s="31">
        <v>0</v>
      </c>
      <c r="AC254" s="36">
        <v>0</v>
      </c>
      <c r="AD254" s="31">
        <v>0</v>
      </c>
      <c r="AE254" s="31">
        <v>0</v>
      </c>
      <c r="AF254" s="36" t="s">
        <v>1413</v>
      </c>
      <c r="AG254" s="31">
        <v>0</v>
      </c>
      <c r="AH254" s="31">
        <v>0</v>
      </c>
      <c r="AI254" s="36" t="s">
        <v>1413</v>
      </c>
      <c r="AJ254" t="s">
        <v>318</v>
      </c>
      <c r="AK254" s="37">
        <v>7</v>
      </c>
      <c r="AT254"/>
    </row>
    <row r="255" spans="1:46" x14ac:dyDescent="0.25">
      <c r="A255" t="s">
        <v>1231</v>
      </c>
      <c r="B255" t="s">
        <v>566</v>
      </c>
      <c r="C255" t="s">
        <v>992</v>
      </c>
      <c r="D255" t="s">
        <v>1206</v>
      </c>
      <c r="E255" s="31">
        <v>38.804347826086953</v>
      </c>
      <c r="F255" s="31">
        <v>128.13858695652175</v>
      </c>
      <c r="G255" s="31">
        <v>4.7907608695652169</v>
      </c>
      <c r="H255" s="36">
        <v>3.7387339624642128E-2</v>
      </c>
      <c r="I255" s="31">
        <v>45.25</v>
      </c>
      <c r="J255" s="31">
        <v>1.1494565217391304</v>
      </c>
      <c r="K255" s="36">
        <v>2.5402354071582992E-2</v>
      </c>
      <c r="L255" s="31">
        <v>40.239130434782609</v>
      </c>
      <c r="M255" s="31">
        <v>0.92119565217391308</v>
      </c>
      <c r="N255" s="36">
        <v>2.2893030794165315E-2</v>
      </c>
      <c r="O255" s="31">
        <v>0.22826086956521738</v>
      </c>
      <c r="P255" s="31">
        <v>0.22826086956521738</v>
      </c>
      <c r="Q255" s="36">
        <v>1</v>
      </c>
      <c r="R255" s="31">
        <v>4.7826086956521738</v>
      </c>
      <c r="S255" s="31">
        <v>0</v>
      </c>
      <c r="T255" s="36">
        <v>0</v>
      </c>
      <c r="U255" s="31">
        <v>11.024456521739131</v>
      </c>
      <c r="V255" s="31">
        <v>0.40760869565217389</v>
      </c>
      <c r="W255" s="36">
        <v>3.6973132856790727E-2</v>
      </c>
      <c r="X255" s="31">
        <v>0</v>
      </c>
      <c r="Y255" s="31">
        <v>0</v>
      </c>
      <c r="Z255" s="36" t="s">
        <v>1413</v>
      </c>
      <c r="AA255" s="31">
        <v>66.581521739130437</v>
      </c>
      <c r="AB255" s="31">
        <v>3.2336956521739131</v>
      </c>
      <c r="AC255" s="36">
        <v>4.8567463880499546E-2</v>
      </c>
      <c r="AD255" s="31">
        <v>0</v>
      </c>
      <c r="AE255" s="31">
        <v>0</v>
      </c>
      <c r="AF255" s="36" t="s">
        <v>1413</v>
      </c>
      <c r="AG255" s="31">
        <v>5.2826086956521738</v>
      </c>
      <c r="AH255" s="31">
        <v>0</v>
      </c>
      <c r="AI255" s="36">
        <v>0</v>
      </c>
      <c r="AJ255" t="s">
        <v>137</v>
      </c>
      <c r="AK255" s="37">
        <v>7</v>
      </c>
      <c r="AT255"/>
    </row>
    <row r="256" spans="1:46" x14ac:dyDescent="0.25">
      <c r="A256" t="s">
        <v>1231</v>
      </c>
      <c r="B256" t="s">
        <v>655</v>
      </c>
      <c r="C256" t="s">
        <v>878</v>
      </c>
      <c r="D256" t="s">
        <v>1138</v>
      </c>
      <c r="E256" s="31">
        <v>34.282608695652172</v>
      </c>
      <c r="F256" s="31">
        <v>102.7569565217391</v>
      </c>
      <c r="G256" s="31">
        <v>16.984130434782607</v>
      </c>
      <c r="H256" s="36">
        <v>0.16528448301395021</v>
      </c>
      <c r="I256" s="31">
        <v>16.379130434782603</v>
      </c>
      <c r="J256" s="31">
        <v>1.2593478260869566</v>
      </c>
      <c r="K256" s="36">
        <v>7.6887343385007467E-2</v>
      </c>
      <c r="L256" s="31">
        <v>10.900869565217386</v>
      </c>
      <c r="M256" s="31">
        <v>1.2593478260869566</v>
      </c>
      <c r="N256" s="36">
        <v>0.11552728142948315</v>
      </c>
      <c r="O256" s="31">
        <v>0</v>
      </c>
      <c r="P256" s="31">
        <v>0</v>
      </c>
      <c r="Q256" s="36" t="s">
        <v>1413</v>
      </c>
      <c r="R256" s="31">
        <v>5.4782608695652177</v>
      </c>
      <c r="S256" s="31">
        <v>0</v>
      </c>
      <c r="T256" s="36">
        <v>0</v>
      </c>
      <c r="U256" s="31">
        <v>19.285652173913046</v>
      </c>
      <c r="V256" s="31">
        <v>0</v>
      </c>
      <c r="W256" s="36">
        <v>0</v>
      </c>
      <c r="X256" s="31">
        <v>0</v>
      </c>
      <c r="Y256" s="31">
        <v>0</v>
      </c>
      <c r="Z256" s="36" t="s">
        <v>1413</v>
      </c>
      <c r="AA256" s="31">
        <v>67.092173913043453</v>
      </c>
      <c r="AB256" s="31">
        <v>15.72478260869565</v>
      </c>
      <c r="AC256" s="36">
        <v>0.2343758100471772</v>
      </c>
      <c r="AD256" s="31">
        <v>0</v>
      </c>
      <c r="AE256" s="31">
        <v>0</v>
      </c>
      <c r="AF256" s="36" t="s">
        <v>1413</v>
      </c>
      <c r="AG256" s="31">
        <v>0</v>
      </c>
      <c r="AH256" s="31">
        <v>0</v>
      </c>
      <c r="AI256" s="36" t="s">
        <v>1413</v>
      </c>
      <c r="AJ256" t="s">
        <v>227</v>
      </c>
      <c r="AK256" s="37">
        <v>7</v>
      </c>
      <c r="AT256"/>
    </row>
    <row r="257" spans="1:46" x14ac:dyDescent="0.25">
      <c r="A257" t="s">
        <v>1231</v>
      </c>
      <c r="B257" t="s">
        <v>702</v>
      </c>
      <c r="C257" t="s">
        <v>939</v>
      </c>
      <c r="D257" t="s">
        <v>1174</v>
      </c>
      <c r="E257" s="31">
        <v>120.10869565217391</v>
      </c>
      <c r="F257" s="31">
        <v>529.72630434782616</v>
      </c>
      <c r="G257" s="31">
        <v>96.493695652173912</v>
      </c>
      <c r="H257" s="36">
        <v>0.18215764416489069</v>
      </c>
      <c r="I257" s="31">
        <v>91.066630434782624</v>
      </c>
      <c r="J257" s="31">
        <v>3.0760869565217392</v>
      </c>
      <c r="K257" s="36">
        <v>3.3778420721569127E-2</v>
      </c>
      <c r="L257" s="31">
        <v>55.58695652173914</v>
      </c>
      <c r="M257" s="31">
        <v>3.0760869565217392</v>
      </c>
      <c r="N257" s="36">
        <v>5.5338287055142737E-2</v>
      </c>
      <c r="O257" s="31">
        <v>30.56663043478261</v>
      </c>
      <c r="P257" s="31">
        <v>0</v>
      </c>
      <c r="Q257" s="36">
        <v>0</v>
      </c>
      <c r="R257" s="31">
        <v>4.9130434782608692</v>
      </c>
      <c r="S257" s="31">
        <v>0</v>
      </c>
      <c r="T257" s="36">
        <v>0</v>
      </c>
      <c r="U257" s="31">
        <v>89.066413043478292</v>
      </c>
      <c r="V257" s="31">
        <v>1.5163043478260869</v>
      </c>
      <c r="W257" s="36">
        <v>1.7024423640883506E-2</v>
      </c>
      <c r="X257" s="31">
        <v>0</v>
      </c>
      <c r="Y257" s="31">
        <v>0</v>
      </c>
      <c r="Z257" s="36" t="s">
        <v>1413</v>
      </c>
      <c r="AA257" s="31">
        <v>325.52576086956526</v>
      </c>
      <c r="AB257" s="31">
        <v>91.901304347826084</v>
      </c>
      <c r="AC257" s="36">
        <v>0.28231653342068364</v>
      </c>
      <c r="AD257" s="31">
        <v>12.13684782608696</v>
      </c>
      <c r="AE257" s="31">
        <v>0</v>
      </c>
      <c r="AF257" s="36">
        <v>0</v>
      </c>
      <c r="AG257" s="31">
        <v>11.930652173913042</v>
      </c>
      <c r="AH257" s="31">
        <v>0</v>
      </c>
      <c r="AI257" s="36">
        <v>0</v>
      </c>
      <c r="AJ257" t="s">
        <v>274</v>
      </c>
      <c r="AK257" s="37">
        <v>7</v>
      </c>
      <c r="AT257"/>
    </row>
    <row r="258" spans="1:46" x14ac:dyDescent="0.25">
      <c r="A258" t="s">
        <v>1231</v>
      </c>
      <c r="B258" t="s">
        <v>670</v>
      </c>
      <c r="C258" t="s">
        <v>895</v>
      </c>
      <c r="D258" t="s">
        <v>1165</v>
      </c>
      <c r="E258" s="31">
        <v>56.652173913043477</v>
      </c>
      <c r="F258" s="31">
        <v>187.38249999999996</v>
      </c>
      <c r="G258" s="31">
        <v>31.72684782608696</v>
      </c>
      <c r="H258" s="36">
        <v>0.1693159597405679</v>
      </c>
      <c r="I258" s="31">
        <v>42.523369565217386</v>
      </c>
      <c r="J258" s="31">
        <v>8.8856521739130443</v>
      </c>
      <c r="K258" s="36">
        <v>0.20895926792173106</v>
      </c>
      <c r="L258" s="31">
        <v>32.854891304347824</v>
      </c>
      <c r="M258" s="31">
        <v>7.6519565217391303</v>
      </c>
      <c r="N258" s="36">
        <v>0.23290159297305346</v>
      </c>
      <c r="O258" s="31">
        <v>7.5163043478260869</v>
      </c>
      <c r="P258" s="31">
        <v>0.21195652173913043</v>
      </c>
      <c r="Q258" s="36">
        <v>2.8199566160520606E-2</v>
      </c>
      <c r="R258" s="31">
        <v>2.152173913043478</v>
      </c>
      <c r="S258" s="31">
        <v>1.0217391304347827</v>
      </c>
      <c r="T258" s="36">
        <v>0.47474747474747486</v>
      </c>
      <c r="U258" s="31">
        <v>8.753260869565219</v>
      </c>
      <c r="V258" s="31">
        <v>5.6975000000000007</v>
      </c>
      <c r="W258" s="36">
        <v>0.65090028560784796</v>
      </c>
      <c r="X258" s="31">
        <v>3.1032608695652173</v>
      </c>
      <c r="Y258" s="31">
        <v>0.66847826086956519</v>
      </c>
      <c r="Z258" s="36">
        <v>0.21541155866900175</v>
      </c>
      <c r="AA258" s="31">
        <v>120.05967391304345</v>
      </c>
      <c r="AB258" s="31">
        <v>16.475217391304351</v>
      </c>
      <c r="AC258" s="36">
        <v>0.13722523853627142</v>
      </c>
      <c r="AD258" s="31">
        <v>0</v>
      </c>
      <c r="AE258" s="31">
        <v>0</v>
      </c>
      <c r="AF258" s="36" t="s">
        <v>1413</v>
      </c>
      <c r="AG258" s="31">
        <v>12.942934782608695</v>
      </c>
      <c r="AH258" s="31">
        <v>0</v>
      </c>
      <c r="AI258" s="36">
        <v>0</v>
      </c>
      <c r="AJ258" t="s">
        <v>242</v>
      </c>
      <c r="AK258" s="37">
        <v>7</v>
      </c>
      <c r="AT258"/>
    </row>
    <row r="259" spans="1:46" x14ac:dyDescent="0.25">
      <c r="A259" t="s">
        <v>1231</v>
      </c>
      <c r="B259" t="s">
        <v>815</v>
      </c>
      <c r="C259" t="s">
        <v>895</v>
      </c>
      <c r="D259" t="s">
        <v>1165</v>
      </c>
      <c r="E259" s="31">
        <v>21.673913043478262</v>
      </c>
      <c r="F259" s="31">
        <v>93.954673913043479</v>
      </c>
      <c r="G259" s="31">
        <v>5.2228260869565215</v>
      </c>
      <c r="H259" s="36">
        <v>5.5588784138512669E-2</v>
      </c>
      <c r="I259" s="31">
        <v>35.733695652173914</v>
      </c>
      <c r="J259" s="31">
        <v>0</v>
      </c>
      <c r="K259" s="36">
        <v>0</v>
      </c>
      <c r="L259" s="31">
        <v>25.233695652173914</v>
      </c>
      <c r="M259" s="31">
        <v>0</v>
      </c>
      <c r="N259" s="36">
        <v>0</v>
      </c>
      <c r="O259" s="31">
        <v>4.9456521739130439</v>
      </c>
      <c r="P259" s="31">
        <v>0</v>
      </c>
      <c r="Q259" s="36">
        <v>0</v>
      </c>
      <c r="R259" s="31">
        <v>5.5543478260869561</v>
      </c>
      <c r="S259" s="31">
        <v>0</v>
      </c>
      <c r="T259" s="36">
        <v>0</v>
      </c>
      <c r="U259" s="31">
        <v>5.3206521739130439</v>
      </c>
      <c r="V259" s="31">
        <v>0</v>
      </c>
      <c r="W259" s="36">
        <v>0</v>
      </c>
      <c r="X259" s="31">
        <v>0</v>
      </c>
      <c r="Y259" s="31">
        <v>0</v>
      </c>
      <c r="Z259" s="36" t="s">
        <v>1413</v>
      </c>
      <c r="AA259" s="31">
        <v>41.005434782608695</v>
      </c>
      <c r="AB259" s="31">
        <v>5.2228260869565215</v>
      </c>
      <c r="AC259" s="36">
        <v>0.12736911862160372</v>
      </c>
      <c r="AD259" s="31">
        <v>0</v>
      </c>
      <c r="AE259" s="31">
        <v>0</v>
      </c>
      <c r="AF259" s="36" t="s">
        <v>1413</v>
      </c>
      <c r="AG259" s="31">
        <v>11.894891304347825</v>
      </c>
      <c r="AH259" s="31">
        <v>0</v>
      </c>
      <c r="AI259" s="36">
        <v>0</v>
      </c>
      <c r="AJ259" t="s">
        <v>389</v>
      </c>
      <c r="AK259" s="37">
        <v>7</v>
      </c>
      <c r="AT259"/>
    </row>
    <row r="260" spans="1:46" x14ac:dyDescent="0.25">
      <c r="A260" t="s">
        <v>1231</v>
      </c>
      <c r="B260" t="s">
        <v>609</v>
      </c>
      <c r="C260" t="s">
        <v>1018</v>
      </c>
      <c r="D260" t="s">
        <v>1158</v>
      </c>
      <c r="E260" s="31">
        <v>35.695652173913047</v>
      </c>
      <c r="F260" s="31">
        <v>143.21739130434781</v>
      </c>
      <c r="G260" s="31">
        <v>0</v>
      </c>
      <c r="H260" s="36">
        <v>0</v>
      </c>
      <c r="I260" s="31">
        <v>21.926630434782609</v>
      </c>
      <c r="J260" s="31">
        <v>0</v>
      </c>
      <c r="K260" s="36">
        <v>0</v>
      </c>
      <c r="L260" s="31">
        <v>16.755434782608695</v>
      </c>
      <c r="M260" s="31">
        <v>0</v>
      </c>
      <c r="N260" s="36">
        <v>0</v>
      </c>
      <c r="O260" s="31">
        <v>0.11684782608695653</v>
      </c>
      <c r="P260" s="31">
        <v>0</v>
      </c>
      <c r="Q260" s="36">
        <v>0</v>
      </c>
      <c r="R260" s="31">
        <v>5.0543478260869561</v>
      </c>
      <c r="S260" s="31">
        <v>0</v>
      </c>
      <c r="T260" s="36">
        <v>0</v>
      </c>
      <c r="U260" s="31">
        <v>25.059782608695652</v>
      </c>
      <c r="V260" s="31">
        <v>0</v>
      </c>
      <c r="W260" s="36">
        <v>0</v>
      </c>
      <c r="X260" s="31">
        <v>5.5570652173913047</v>
      </c>
      <c r="Y260" s="31">
        <v>0</v>
      </c>
      <c r="Z260" s="36">
        <v>0</v>
      </c>
      <c r="AA260" s="31">
        <v>87</v>
      </c>
      <c r="AB260" s="31">
        <v>0</v>
      </c>
      <c r="AC260" s="36">
        <v>0</v>
      </c>
      <c r="AD260" s="31">
        <v>2.5815217391304346</v>
      </c>
      <c r="AE260" s="31">
        <v>0</v>
      </c>
      <c r="AF260" s="36">
        <v>0</v>
      </c>
      <c r="AG260" s="31">
        <v>1.0923913043478262</v>
      </c>
      <c r="AH260" s="31">
        <v>0</v>
      </c>
      <c r="AI260" s="36">
        <v>0</v>
      </c>
      <c r="AJ260" t="s">
        <v>181</v>
      </c>
      <c r="AK260" s="37">
        <v>7</v>
      </c>
      <c r="AT260"/>
    </row>
    <row r="261" spans="1:46" x14ac:dyDescent="0.25">
      <c r="A261" t="s">
        <v>1231</v>
      </c>
      <c r="B261" t="s">
        <v>559</v>
      </c>
      <c r="C261" t="s">
        <v>990</v>
      </c>
      <c r="D261" t="s">
        <v>1194</v>
      </c>
      <c r="E261" s="31">
        <v>51.684782608695649</v>
      </c>
      <c r="F261" s="31">
        <v>182.91923913043479</v>
      </c>
      <c r="G261" s="31">
        <v>0</v>
      </c>
      <c r="H261" s="36">
        <v>0</v>
      </c>
      <c r="I261" s="31">
        <v>32.642173913043464</v>
      </c>
      <c r="J261" s="31">
        <v>0</v>
      </c>
      <c r="K261" s="36">
        <v>0</v>
      </c>
      <c r="L261" s="31">
        <v>21.437282608695639</v>
      </c>
      <c r="M261" s="31">
        <v>0</v>
      </c>
      <c r="N261" s="36">
        <v>0</v>
      </c>
      <c r="O261" s="31">
        <v>5.5554347826086961</v>
      </c>
      <c r="P261" s="31">
        <v>0</v>
      </c>
      <c r="Q261" s="36">
        <v>0</v>
      </c>
      <c r="R261" s="31">
        <v>5.6494565217391308</v>
      </c>
      <c r="S261" s="31">
        <v>0</v>
      </c>
      <c r="T261" s="36">
        <v>0</v>
      </c>
      <c r="U261" s="31">
        <v>33.49217391304348</v>
      </c>
      <c r="V261" s="31">
        <v>0</v>
      </c>
      <c r="W261" s="36">
        <v>0</v>
      </c>
      <c r="X261" s="31">
        <v>11.271304347826085</v>
      </c>
      <c r="Y261" s="31">
        <v>0</v>
      </c>
      <c r="Z261" s="36">
        <v>0</v>
      </c>
      <c r="AA261" s="31">
        <v>97.971195652173918</v>
      </c>
      <c r="AB261" s="31">
        <v>0</v>
      </c>
      <c r="AC261" s="36">
        <v>0</v>
      </c>
      <c r="AD261" s="31">
        <v>0</v>
      </c>
      <c r="AE261" s="31">
        <v>0</v>
      </c>
      <c r="AF261" s="36" t="s">
        <v>1413</v>
      </c>
      <c r="AG261" s="31">
        <v>7.5423913043478255</v>
      </c>
      <c r="AH261" s="31">
        <v>0</v>
      </c>
      <c r="AI261" s="36">
        <v>0</v>
      </c>
      <c r="AJ261" t="s">
        <v>130</v>
      </c>
      <c r="AK261" s="37">
        <v>7</v>
      </c>
      <c r="AT261"/>
    </row>
    <row r="262" spans="1:46" x14ac:dyDescent="0.25">
      <c r="A262" t="s">
        <v>1231</v>
      </c>
      <c r="B262" t="s">
        <v>798</v>
      </c>
      <c r="C262" t="s">
        <v>908</v>
      </c>
      <c r="D262" t="s">
        <v>1173</v>
      </c>
      <c r="E262" s="31">
        <v>45.130434782608695</v>
      </c>
      <c r="F262" s="31">
        <v>143.28206521739133</v>
      </c>
      <c r="G262" s="31">
        <v>7.5019565217391309</v>
      </c>
      <c r="H262" s="36">
        <v>5.2357959179028891E-2</v>
      </c>
      <c r="I262" s="31">
        <v>32.126956521739132</v>
      </c>
      <c r="J262" s="31">
        <v>0.11597826086956521</v>
      </c>
      <c r="K262" s="36">
        <v>3.6099983760082277E-3</v>
      </c>
      <c r="L262" s="31">
        <v>22.767826086956521</v>
      </c>
      <c r="M262" s="31">
        <v>0.11597826086956521</v>
      </c>
      <c r="N262" s="36">
        <v>5.0939540923499978E-3</v>
      </c>
      <c r="O262" s="31">
        <v>3.6610869565217392</v>
      </c>
      <c r="P262" s="31">
        <v>0</v>
      </c>
      <c r="Q262" s="36">
        <v>0</v>
      </c>
      <c r="R262" s="31">
        <v>5.6980434782608684</v>
      </c>
      <c r="S262" s="31">
        <v>0</v>
      </c>
      <c r="T262" s="36">
        <v>0</v>
      </c>
      <c r="U262" s="31">
        <v>18.609239130434784</v>
      </c>
      <c r="V262" s="31">
        <v>0.46032608695652166</v>
      </c>
      <c r="W262" s="36">
        <v>2.4736427090330301E-2</v>
      </c>
      <c r="X262" s="31">
        <v>6.3910869565217379</v>
      </c>
      <c r="Y262" s="31">
        <v>0</v>
      </c>
      <c r="Z262" s="36">
        <v>0</v>
      </c>
      <c r="AA262" s="31">
        <v>84.221739130434813</v>
      </c>
      <c r="AB262" s="31">
        <v>6.9256521739130443</v>
      </c>
      <c r="AC262" s="36">
        <v>8.2231170306127699E-2</v>
      </c>
      <c r="AD262" s="31">
        <v>0</v>
      </c>
      <c r="AE262" s="31">
        <v>0</v>
      </c>
      <c r="AF262" s="36" t="s">
        <v>1413</v>
      </c>
      <c r="AG262" s="31">
        <v>1.9330434782608696</v>
      </c>
      <c r="AH262" s="31">
        <v>0</v>
      </c>
      <c r="AI262" s="36">
        <v>0</v>
      </c>
      <c r="AJ262" t="s">
        <v>372</v>
      </c>
      <c r="AK262" s="37">
        <v>7</v>
      </c>
      <c r="AT262"/>
    </row>
    <row r="263" spans="1:46" x14ac:dyDescent="0.25">
      <c r="A263" t="s">
        <v>1231</v>
      </c>
      <c r="B263" t="s">
        <v>455</v>
      </c>
      <c r="C263" t="s">
        <v>891</v>
      </c>
      <c r="D263" t="s">
        <v>1174</v>
      </c>
      <c r="E263" s="31">
        <v>77.978260869565219</v>
      </c>
      <c r="F263" s="31">
        <v>267.29347826086956</v>
      </c>
      <c r="G263" s="31">
        <v>135.32695652173916</v>
      </c>
      <c r="H263" s="36">
        <v>0.50628603960798679</v>
      </c>
      <c r="I263" s="31">
        <v>53.03163043478262</v>
      </c>
      <c r="J263" s="31">
        <v>14.004673913043479</v>
      </c>
      <c r="K263" s="36">
        <v>0.26408152640651289</v>
      </c>
      <c r="L263" s="31">
        <v>40.15663043478262</v>
      </c>
      <c r="M263" s="31">
        <v>14.004673913043479</v>
      </c>
      <c r="N263" s="36">
        <v>0.34875122143995924</v>
      </c>
      <c r="O263" s="31">
        <v>8.0923913043478262</v>
      </c>
      <c r="P263" s="31">
        <v>0</v>
      </c>
      <c r="Q263" s="36">
        <v>0</v>
      </c>
      <c r="R263" s="31">
        <v>4.7826086956521738</v>
      </c>
      <c r="S263" s="31">
        <v>0</v>
      </c>
      <c r="T263" s="36">
        <v>0</v>
      </c>
      <c r="U263" s="31">
        <v>40.280434782608694</v>
      </c>
      <c r="V263" s="31">
        <v>34.612826086956524</v>
      </c>
      <c r="W263" s="36">
        <v>0.85929623832910584</v>
      </c>
      <c r="X263" s="31">
        <v>0</v>
      </c>
      <c r="Y263" s="31">
        <v>0</v>
      </c>
      <c r="Z263" s="36" t="s">
        <v>1413</v>
      </c>
      <c r="AA263" s="31">
        <v>150.52163043478262</v>
      </c>
      <c r="AB263" s="31">
        <v>78.750760869565241</v>
      </c>
      <c r="AC263" s="36">
        <v>0.5231856753218338</v>
      </c>
      <c r="AD263" s="31">
        <v>0</v>
      </c>
      <c r="AE263" s="31">
        <v>0</v>
      </c>
      <c r="AF263" s="36" t="s">
        <v>1413</v>
      </c>
      <c r="AG263" s="31">
        <v>23.459782608695654</v>
      </c>
      <c r="AH263" s="31">
        <v>7.9586956521739127</v>
      </c>
      <c r="AI263" s="36">
        <v>0.33924848260204787</v>
      </c>
      <c r="AJ263" t="s">
        <v>25</v>
      </c>
      <c r="AK263" s="37">
        <v>7</v>
      </c>
      <c r="AT263"/>
    </row>
    <row r="264" spans="1:46" x14ac:dyDescent="0.25">
      <c r="A264" t="s">
        <v>1231</v>
      </c>
      <c r="B264" t="s">
        <v>546</v>
      </c>
      <c r="C264" t="s">
        <v>982</v>
      </c>
      <c r="D264" t="s">
        <v>1203</v>
      </c>
      <c r="E264" s="31">
        <v>75.097826086956516</v>
      </c>
      <c r="F264" s="31">
        <v>237.64293478260868</v>
      </c>
      <c r="G264" s="31">
        <v>80.601304347826073</v>
      </c>
      <c r="H264" s="36">
        <v>0.33916979026352556</v>
      </c>
      <c r="I264" s="31">
        <v>26.992391304347827</v>
      </c>
      <c r="J264" s="31">
        <v>7.2256521739130433</v>
      </c>
      <c r="K264" s="36">
        <v>0.26769218378770182</v>
      </c>
      <c r="L264" s="31">
        <v>21.427173913043479</v>
      </c>
      <c r="M264" s="31">
        <v>7.2256521739130433</v>
      </c>
      <c r="N264" s="36">
        <v>0.33721909399888395</v>
      </c>
      <c r="O264" s="31">
        <v>0</v>
      </c>
      <c r="P264" s="31">
        <v>0</v>
      </c>
      <c r="Q264" s="36" t="s">
        <v>1413</v>
      </c>
      <c r="R264" s="31">
        <v>5.5652173913043477</v>
      </c>
      <c r="S264" s="31">
        <v>0</v>
      </c>
      <c r="T264" s="36">
        <v>0</v>
      </c>
      <c r="U264" s="31">
        <v>40.314565217391284</v>
      </c>
      <c r="V264" s="31">
        <v>6.9371739130434777</v>
      </c>
      <c r="W264" s="36">
        <v>0.17207611878326429</v>
      </c>
      <c r="X264" s="31">
        <v>0.69021739130434778</v>
      </c>
      <c r="Y264" s="31">
        <v>0</v>
      </c>
      <c r="Z264" s="36">
        <v>0</v>
      </c>
      <c r="AA264" s="31">
        <v>132.13956521739129</v>
      </c>
      <c r="AB264" s="31">
        <v>66.438478260869559</v>
      </c>
      <c r="AC264" s="36">
        <v>0.50279019876875897</v>
      </c>
      <c r="AD264" s="31">
        <v>0.8957608695652175</v>
      </c>
      <c r="AE264" s="31">
        <v>0</v>
      </c>
      <c r="AF264" s="36">
        <v>0</v>
      </c>
      <c r="AG264" s="31">
        <v>36.610434782608706</v>
      </c>
      <c r="AH264" s="31">
        <v>0</v>
      </c>
      <c r="AI264" s="36">
        <v>0</v>
      </c>
      <c r="AJ264" t="s">
        <v>117</v>
      </c>
      <c r="AK264" s="37">
        <v>7</v>
      </c>
      <c r="AT264"/>
    </row>
    <row r="265" spans="1:46" x14ac:dyDescent="0.25">
      <c r="A265" t="s">
        <v>1231</v>
      </c>
      <c r="B265" t="s">
        <v>600</v>
      </c>
      <c r="C265" t="s">
        <v>966</v>
      </c>
      <c r="D265" t="s">
        <v>1197</v>
      </c>
      <c r="E265" s="31">
        <v>31.989130434782609</v>
      </c>
      <c r="F265" s="31">
        <v>113.75815217391303</v>
      </c>
      <c r="G265" s="31">
        <v>0</v>
      </c>
      <c r="H265" s="36">
        <v>0</v>
      </c>
      <c r="I265" s="31">
        <v>17.923913043478262</v>
      </c>
      <c r="J265" s="31">
        <v>0</v>
      </c>
      <c r="K265" s="36">
        <v>0</v>
      </c>
      <c r="L265" s="31">
        <v>9.8885869565217384</v>
      </c>
      <c r="M265" s="31">
        <v>0</v>
      </c>
      <c r="N265" s="36">
        <v>0</v>
      </c>
      <c r="O265" s="31">
        <v>3.0570652173913042</v>
      </c>
      <c r="P265" s="31">
        <v>0</v>
      </c>
      <c r="Q265" s="36">
        <v>0</v>
      </c>
      <c r="R265" s="31">
        <v>4.9782608695652177</v>
      </c>
      <c r="S265" s="31">
        <v>0</v>
      </c>
      <c r="T265" s="36">
        <v>0</v>
      </c>
      <c r="U265" s="31">
        <v>22.214673913043477</v>
      </c>
      <c r="V265" s="31">
        <v>0</v>
      </c>
      <c r="W265" s="36">
        <v>0</v>
      </c>
      <c r="X265" s="31">
        <v>0.88043478260869568</v>
      </c>
      <c r="Y265" s="31">
        <v>0</v>
      </c>
      <c r="Z265" s="36">
        <v>0</v>
      </c>
      <c r="AA265" s="31">
        <v>61.635869565217391</v>
      </c>
      <c r="AB265" s="31">
        <v>0</v>
      </c>
      <c r="AC265" s="36">
        <v>0</v>
      </c>
      <c r="AD265" s="31">
        <v>3.1875</v>
      </c>
      <c r="AE265" s="31">
        <v>0</v>
      </c>
      <c r="AF265" s="36">
        <v>0</v>
      </c>
      <c r="AG265" s="31">
        <v>7.9157608695652177</v>
      </c>
      <c r="AH265" s="31">
        <v>0</v>
      </c>
      <c r="AI265" s="36">
        <v>0</v>
      </c>
      <c r="AJ265" t="s">
        <v>172</v>
      </c>
      <c r="AK265" s="37">
        <v>7</v>
      </c>
      <c r="AT265"/>
    </row>
    <row r="266" spans="1:46" x14ac:dyDescent="0.25">
      <c r="A266" t="s">
        <v>1231</v>
      </c>
      <c r="B266" t="s">
        <v>819</v>
      </c>
      <c r="C266" t="s">
        <v>1060</v>
      </c>
      <c r="D266" t="s">
        <v>1210</v>
      </c>
      <c r="E266" s="31">
        <v>33.891304347826086</v>
      </c>
      <c r="F266" s="31">
        <v>150.29880434782612</v>
      </c>
      <c r="G266" s="31">
        <v>0.56521739130434778</v>
      </c>
      <c r="H266" s="36">
        <v>3.7606246686853495E-3</v>
      </c>
      <c r="I266" s="31">
        <v>36.666847826086958</v>
      </c>
      <c r="J266" s="31">
        <v>0</v>
      </c>
      <c r="K266" s="36">
        <v>0</v>
      </c>
      <c r="L266" s="31">
        <v>21.971195652173911</v>
      </c>
      <c r="M266" s="31">
        <v>0</v>
      </c>
      <c r="N266" s="36">
        <v>0</v>
      </c>
      <c r="O266" s="31">
        <v>9.2173913043478262</v>
      </c>
      <c r="P266" s="31">
        <v>0</v>
      </c>
      <c r="Q266" s="36">
        <v>0</v>
      </c>
      <c r="R266" s="31">
        <v>5.4782608695652177</v>
      </c>
      <c r="S266" s="31">
        <v>0</v>
      </c>
      <c r="T266" s="36">
        <v>0</v>
      </c>
      <c r="U266" s="31">
        <v>25.155543478260871</v>
      </c>
      <c r="V266" s="31">
        <v>0</v>
      </c>
      <c r="W266" s="36">
        <v>0</v>
      </c>
      <c r="X266" s="31">
        <v>0</v>
      </c>
      <c r="Y266" s="31">
        <v>0</v>
      </c>
      <c r="Z266" s="36" t="s">
        <v>1413</v>
      </c>
      <c r="AA266" s="31">
        <v>82.371521739130444</v>
      </c>
      <c r="AB266" s="31">
        <v>0.56521739130434778</v>
      </c>
      <c r="AC266" s="36">
        <v>6.8618058689553412E-3</v>
      </c>
      <c r="AD266" s="31">
        <v>0</v>
      </c>
      <c r="AE266" s="31">
        <v>0</v>
      </c>
      <c r="AF266" s="36" t="s">
        <v>1413</v>
      </c>
      <c r="AG266" s="31">
        <v>6.1048913043478255</v>
      </c>
      <c r="AH266" s="31">
        <v>0</v>
      </c>
      <c r="AI266" s="36">
        <v>0</v>
      </c>
      <c r="AJ266" t="s">
        <v>393</v>
      </c>
      <c r="AK266" s="37">
        <v>7</v>
      </c>
      <c r="AT266"/>
    </row>
    <row r="267" spans="1:46" x14ac:dyDescent="0.25">
      <c r="A267" t="s">
        <v>1231</v>
      </c>
      <c r="B267" t="s">
        <v>467</v>
      </c>
      <c r="C267" t="s">
        <v>871</v>
      </c>
      <c r="D267" t="s">
        <v>1159</v>
      </c>
      <c r="E267" s="31">
        <v>38.793478260869563</v>
      </c>
      <c r="F267" s="31">
        <v>111.3020652173913</v>
      </c>
      <c r="G267" s="31">
        <v>0.17391304347826086</v>
      </c>
      <c r="H267" s="36">
        <v>1.562532044114186E-3</v>
      </c>
      <c r="I267" s="31">
        <v>15.580652173913043</v>
      </c>
      <c r="J267" s="31">
        <v>0.17391304347826086</v>
      </c>
      <c r="K267" s="36">
        <v>1.1162115779045918E-2</v>
      </c>
      <c r="L267" s="31">
        <v>9.9284782608695643</v>
      </c>
      <c r="M267" s="31">
        <v>0.17391304347826086</v>
      </c>
      <c r="N267" s="36">
        <v>1.7516586017385212E-2</v>
      </c>
      <c r="O267" s="31">
        <v>0</v>
      </c>
      <c r="P267" s="31">
        <v>0</v>
      </c>
      <c r="Q267" s="36" t="s">
        <v>1413</v>
      </c>
      <c r="R267" s="31">
        <v>5.6521739130434785</v>
      </c>
      <c r="S267" s="31">
        <v>0</v>
      </c>
      <c r="T267" s="36">
        <v>0</v>
      </c>
      <c r="U267" s="31">
        <v>22.796630434782607</v>
      </c>
      <c r="V267" s="31">
        <v>0</v>
      </c>
      <c r="W267" s="36">
        <v>0</v>
      </c>
      <c r="X267" s="31">
        <v>16.956521739130434</v>
      </c>
      <c r="Y267" s="31">
        <v>0</v>
      </c>
      <c r="Z267" s="36">
        <v>0</v>
      </c>
      <c r="AA267" s="31">
        <v>40.245434782608697</v>
      </c>
      <c r="AB267" s="31">
        <v>0</v>
      </c>
      <c r="AC267" s="36">
        <v>0</v>
      </c>
      <c r="AD267" s="31">
        <v>0</v>
      </c>
      <c r="AE267" s="31">
        <v>0</v>
      </c>
      <c r="AF267" s="36" t="s">
        <v>1413</v>
      </c>
      <c r="AG267" s="31">
        <v>15.722826086956522</v>
      </c>
      <c r="AH267" s="31">
        <v>0</v>
      </c>
      <c r="AI267" s="36">
        <v>0</v>
      </c>
      <c r="AJ267" t="s">
        <v>37</v>
      </c>
      <c r="AK267" s="37">
        <v>7</v>
      </c>
      <c r="AT267"/>
    </row>
    <row r="268" spans="1:46" x14ac:dyDescent="0.25">
      <c r="A268" t="s">
        <v>1231</v>
      </c>
      <c r="B268" t="s">
        <v>507</v>
      </c>
      <c r="C268" t="s">
        <v>870</v>
      </c>
      <c r="D268" t="s">
        <v>1194</v>
      </c>
      <c r="E268" s="31">
        <v>31.021739130434781</v>
      </c>
      <c r="F268" s="31">
        <v>88.531304347826094</v>
      </c>
      <c r="G268" s="31">
        <v>45.949673913043476</v>
      </c>
      <c r="H268" s="36">
        <v>0.51902176582098192</v>
      </c>
      <c r="I268" s="31">
        <v>13.581630434782607</v>
      </c>
      <c r="J268" s="31">
        <v>8.4510869565217384</v>
      </c>
      <c r="K268" s="36">
        <v>0.62224391961648973</v>
      </c>
      <c r="L268" s="31">
        <v>9.1358695652173907</v>
      </c>
      <c r="M268" s="31">
        <v>8.4510869565217384</v>
      </c>
      <c r="N268" s="36">
        <v>0.92504461629982149</v>
      </c>
      <c r="O268" s="31">
        <v>0</v>
      </c>
      <c r="P268" s="31">
        <v>0</v>
      </c>
      <c r="Q268" s="36" t="s">
        <v>1413</v>
      </c>
      <c r="R268" s="31">
        <v>4.4457608695652171</v>
      </c>
      <c r="S268" s="31">
        <v>0</v>
      </c>
      <c r="T268" s="36">
        <v>0</v>
      </c>
      <c r="U268" s="31">
        <v>25.81717391304349</v>
      </c>
      <c r="V268" s="31">
        <v>13.920326086956523</v>
      </c>
      <c r="W268" s="36">
        <v>0.53918860886332809</v>
      </c>
      <c r="X268" s="31">
        <v>0</v>
      </c>
      <c r="Y268" s="31">
        <v>0</v>
      </c>
      <c r="Z268" s="36" t="s">
        <v>1413</v>
      </c>
      <c r="AA268" s="31">
        <v>43.635326086956518</v>
      </c>
      <c r="AB268" s="31">
        <v>18.081086956521741</v>
      </c>
      <c r="AC268" s="36">
        <v>0.41436809525588819</v>
      </c>
      <c r="AD268" s="31">
        <v>0</v>
      </c>
      <c r="AE268" s="31">
        <v>0</v>
      </c>
      <c r="AF268" s="36" t="s">
        <v>1413</v>
      </c>
      <c r="AG268" s="31">
        <v>5.4971739130434782</v>
      </c>
      <c r="AH268" s="31">
        <v>5.4971739130434782</v>
      </c>
      <c r="AI268" s="36">
        <v>1</v>
      </c>
      <c r="AJ268" t="s">
        <v>78</v>
      </c>
      <c r="AK268" s="37">
        <v>7</v>
      </c>
      <c r="AT268"/>
    </row>
    <row r="269" spans="1:46" x14ac:dyDescent="0.25">
      <c r="A269" t="s">
        <v>1231</v>
      </c>
      <c r="B269" t="s">
        <v>433</v>
      </c>
      <c r="C269" t="s">
        <v>910</v>
      </c>
      <c r="D269" t="s">
        <v>1142</v>
      </c>
      <c r="E269" s="31">
        <v>52.956521739130437</v>
      </c>
      <c r="F269" s="31">
        <v>250.92380434782598</v>
      </c>
      <c r="G269" s="31">
        <v>9.2391304347826081E-2</v>
      </c>
      <c r="H269" s="36">
        <v>3.6820462127122442E-4</v>
      </c>
      <c r="I269" s="31">
        <v>57.000217391304353</v>
      </c>
      <c r="J269" s="31">
        <v>9.2391304347826081E-2</v>
      </c>
      <c r="K269" s="36">
        <v>1.6208938943787397E-3</v>
      </c>
      <c r="L269" s="31">
        <v>45.511086956521744</v>
      </c>
      <c r="M269" s="31">
        <v>9.2391304347826081E-2</v>
      </c>
      <c r="N269" s="36">
        <v>2.0300834483713949E-3</v>
      </c>
      <c r="O269" s="31">
        <v>5.75</v>
      </c>
      <c r="P269" s="31">
        <v>0</v>
      </c>
      <c r="Q269" s="36">
        <v>0</v>
      </c>
      <c r="R269" s="31">
        <v>5.7391304347826084</v>
      </c>
      <c r="S269" s="31">
        <v>0</v>
      </c>
      <c r="T269" s="36">
        <v>0</v>
      </c>
      <c r="U269" s="31">
        <v>30.426413043478256</v>
      </c>
      <c r="V269" s="31">
        <v>0</v>
      </c>
      <c r="W269" s="36">
        <v>0</v>
      </c>
      <c r="X269" s="31">
        <v>0</v>
      </c>
      <c r="Y269" s="31">
        <v>0</v>
      </c>
      <c r="Z269" s="36" t="s">
        <v>1413</v>
      </c>
      <c r="AA269" s="31">
        <v>162.53978260869556</v>
      </c>
      <c r="AB269" s="31">
        <v>0</v>
      </c>
      <c r="AC269" s="36">
        <v>0</v>
      </c>
      <c r="AD269" s="31">
        <v>0</v>
      </c>
      <c r="AE269" s="31">
        <v>0</v>
      </c>
      <c r="AF269" s="36" t="s">
        <v>1413</v>
      </c>
      <c r="AG269" s="31">
        <v>0.95739130434782604</v>
      </c>
      <c r="AH269" s="31">
        <v>0</v>
      </c>
      <c r="AI269" s="36">
        <v>0</v>
      </c>
      <c r="AJ269" t="s">
        <v>3</v>
      </c>
      <c r="AK269" s="37">
        <v>7</v>
      </c>
      <c r="AT269"/>
    </row>
    <row r="270" spans="1:46" x14ac:dyDescent="0.25">
      <c r="A270" t="s">
        <v>1231</v>
      </c>
      <c r="B270" t="s">
        <v>832</v>
      </c>
      <c r="C270" t="s">
        <v>853</v>
      </c>
      <c r="D270" t="s">
        <v>1173</v>
      </c>
      <c r="E270" s="31">
        <v>38.75</v>
      </c>
      <c r="F270" s="31">
        <v>142.37771739130434</v>
      </c>
      <c r="G270" s="31">
        <v>6.1358695652173916</v>
      </c>
      <c r="H270" s="36">
        <v>4.3095715240003822E-2</v>
      </c>
      <c r="I270" s="31">
        <v>26.975543478260871</v>
      </c>
      <c r="J270" s="31">
        <v>2.5298913043478262</v>
      </c>
      <c r="K270" s="36">
        <v>9.3784627782814545E-2</v>
      </c>
      <c r="L270" s="31">
        <v>21.190217391304348</v>
      </c>
      <c r="M270" s="31">
        <v>1.6141304347826086</v>
      </c>
      <c r="N270" s="36">
        <v>7.6173377789176711E-2</v>
      </c>
      <c r="O270" s="31">
        <v>0.91576086956521741</v>
      </c>
      <c r="P270" s="31">
        <v>0.91576086956521741</v>
      </c>
      <c r="Q270" s="36">
        <v>1</v>
      </c>
      <c r="R270" s="31">
        <v>4.8695652173913047</v>
      </c>
      <c r="S270" s="31">
        <v>0</v>
      </c>
      <c r="T270" s="36">
        <v>0</v>
      </c>
      <c r="U270" s="31">
        <v>29.396739130434781</v>
      </c>
      <c r="V270" s="31">
        <v>0</v>
      </c>
      <c r="W270" s="36">
        <v>0</v>
      </c>
      <c r="X270" s="31">
        <v>0</v>
      </c>
      <c r="Y270" s="31">
        <v>0</v>
      </c>
      <c r="Z270" s="36" t="s">
        <v>1413</v>
      </c>
      <c r="AA270" s="31">
        <v>84.855978260869563</v>
      </c>
      <c r="AB270" s="31">
        <v>3.6059782608695654</v>
      </c>
      <c r="AC270" s="36">
        <v>4.2495276523521315E-2</v>
      </c>
      <c r="AD270" s="31">
        <v>0</v>
      </c>
      <c r="AE270" s="31">
        <v>0</v>
      </c>
      <c r="AF270" s="36" t="s">
        <v>1413</v>
      </c>
      <c r="AG270" s="31">
        <v>1.1494565217391304</v>
      </c>
      <c r="AH270" s="31">
        <v>0</v>
      </c>
      <c r="AI270" s="36">
        <v>0</v>
      </c>
      <c r="AJ270" t="s">
        <v>406</v>
      </c>
      <c r="AK270" s="37">
        <v>7</v>
      </c>
      <c r="AT270"/>
    </row>
    <row r="271" spans="1:46" x14ac:dyDescent="0.25">
      <c r="A271" t="s">
        <v>1231</v>
      </c>
      <c r="B271" t="s">
        <v>680</v>
      </c>
      <c r="C271" t="s">
        <v>873</v>
      </c>
      <c r="D271" t="s">
        <v>1177</v>
      </c>
      <c r="E271" s="31">
        <v>47.021739130434781</v>
      </c>
      <c r="F271" s="31">
        <v>168.20923913043478</v>
      </c>
      <c r="G271" s="31">
        <v>12.913043478260871</v>
      </c>
      <c r="H271" s="36">
        <v>7.676774203970857E-2</v>
      </c>
      <c r="I271" s="31">
        <v>24.980978260869566</v>
      </c>
      <c r="J271" s="31">
        <v>1.8885869565217392</v>
      </c>
      <c r="K271" s="36">
        <v>7.5601000761448933E-2</v>
      </c>
      <c r="L271" s="31">
        <v>19.486413043478262</v>
      </c>
      <c r="M271" s="31">
        <v>1.3505434782608696</v>
      </c>
      <c r="N271" s="36">
        <v>6.9306930693069313E-2</v>
      </c>
      <c r="O271" s="31">
        <v>0.53804347826086951</v>
      </c>
      <c r="P271" s="31">
        <v>0.53804347826086951</v>
      </c>
      <c r="Q271" s="36">
        <v>1</v>
      </c>
      <c r="R271" s="31">
        <v>4.9565217391304346</v>
      </c>
      <c r="S271" s="31">
        <v>0</v>
      </c>
      <c r="T271" s="36">
        <v>0</v>
      </c>
      <c r="U271" s="31">
        <v>29.258152173913043</v>
      </c>
      <c r="V271" s="31">
        <v>0.59782608695652173</v>
      </c>
      <c r="W271" s="36">
        <v>2.0432803937958578E-2</v>
      </c>
      <c r="X271" s="31">
        <v>0</v>
      </c>
      <c r="Y271" s="31">
        <v>0</v>
      </c>
      <c r="Z271" s="36" t="s">
        <v>1413</v>
      </c>
      <c r="AA271" s="31">
        <v>113.97010869565217</v>
      </c>
      <c r="AB271" s="31">
        <v>10.426630434782609</v>
      </c>
      <c r="AC271" s="36">
        <v>9.1485658424930269E-2</v>
      </c>
      <c r="AD271" s="31">
        <v>0</v>
      </c>
      <c r="AE271" s="31">
        <v>0</v>
      </c>
      <c r="AF271" s="36" t="s">
        <v>1413</v>
      </c>
      <c r="AG271" s="31">
        <v>0</v>
      </c>
      <c r="AH271" s="31">
        <v>0</v>
      </c>
      <c r="AI271" s="36" t="s">
        <v>1413</v>
      </c>
      <c r="AJ271" t="s">
        <v>252</v>
      </c>
      <c r="AK271" s="37">
        <v>7</v>
      </c>
      <c r="AT271"/>
    </row>
    <row r="272" spans="1:46" x14ac:dyDescent="0.25">
      <c r="A272" t="s">
        <v>1231</v>
      </c>
      <c r="B272" t="s">
        <v>527</v>
      </c>
      <c r="C272" t="s">
        <v>974</v>
      </c>
      <c r="D272" t="s">
        <v>1168</v>
      </c>
      <c r="E272" s="31">
        <v>38.956521739130437</v>
      </c>
      <c r="F272" s="31">
        <v>122.81869565217391</v>
      </c>
      <c r="G272" s="31">
        <v>2.9340217391304351</v>
      </c>
      <c r="H272" s="36">
        <v>2.3889048190510583E-2</v>
      </c>
      <c r="I272" s="31">
        <v>23.717826086956521</v>
      </c>
      <c r="J272" s="31">
        <v>0</v>
      </c>
      <c r="K272" s="36">
        <v>0</v>
      </c>
      <c r="L272" s="31">
        <v>19.998804347826084</v>
      </c>
      <c r="M272" s="31">
        <v>0</v>
      </c>
      <c r="N272" s="36">
        <v>0</v>
      </c>
      <c r="O272" s="31">
        <v>3.31141304347826</v>
      </c>
      <c r="P272" s="31">
        <v>0</v>
      </c>
      <c r="Q272" s="36">
        <v>0</v>
      </c>
      <c r="R272" s="31">
        <v>0.40760869565217389</v>
      </c>
      <c r="S272" s="31">
        <v>0</v>
      </c>
      <c r="T272" s="36">
        <v>0</v>
      </c>
      <c r="U272" s="31">
        <v>13.61152173913044</v>
      </c>
      <c r="V272" s="31">
        <v>0</v>
      </c>
      <c r="W272" s="36">
        <v>0</v>
      </c>
      <c r="X272" s="31">
        <v>0</v>
      </c>
      <c r="Y272" s="31">
        <v>0</v>
      </c>
      <c r="Z272" s="36" t="s">
        <v>1413</v>
      </c>
      <c r="AA272" s="31">
        <v>48.4304347826087</v>
      </c>
      <c r="AB272" s="31">
        <v>2.9340217391304351</v>
      </c>
      <c r="AC272" s="36">
        <v>6.0582188706347073E-2</v>
      </c>
      <c r="AD272" s="31">
        <v>0</v>
      </c>
      <c r="AE272" s="31">
        <v>0</v>
      </c>
      <c r="AF272" s="36" t="s">
        <v>1413</v>
      </c>
      <c r="AG272" s="31">
        <v>37.058913043478256</v>
      </c>
      <c r="AH272" s="31">
        <v>0</v>
      </c>
      <c r="AI272" s="36">
        <v>0</v>
      </c>
      <c r="AJ272" t="s">
        <v>98</v>
      </c>
      <c r="AK272" s="37">
        <v>7</v>
      </c>
      <c r="AT272"/>
    </row>
    <row r="273" spans="1:46" x14ac:dyDescent="0.25">
      <c r="A273" t="s">
        <v>1231</v>
      </c>
      <c r="B273" t="s">
        <v>624</v>
      </c>
      <c r="C273" t="s">
        <v>1033</v>
      </c>
      <c r="D273" t="s">
        <v>1175</v>
      </c>
      <c r="E273" s="31">
        <v>52.771739130434781</v>
      </c>
      <c r="F273" s="31">
        <v>182.06391304347824</v>
      </c>
      <c r="G273" s="31">
        <v>11.559782608695652</v>
      </c>
      <c r="H273" s="36">
        <v>6.3492992188600758E-2</v>
      </c>
      <c r="I273" s="31">
        <v>30.350543478260867</v>
      </c>
      <c r="J273" s="31">
        <v>6.25E-2</v>
      </c>
      <c r="K273" s="36">
        <v>2.0592711970633002E-3</v>
      </c>
      <c r="L273" s="31">
        <v>21.239130434782609</v>
      </c>
      <c r="M273" s="31">
        <v>0</v>
      </c>
      <c r="N273" s="36">
        <v>0</v>
      </c>
      <c r="O273" s="31">
        <v>4.2201086956521738</v>
      </c>
      <c r="P273" s="31">
        <v>6.25E-2</v>
      </c>
      <c r="Q273" s="36">
        <v>1.4810045074050225E-2</v>
      </c>
      <c r="R273" s="31">
        <v>4.8913043478260869</v>
      </c>
      <c r="S273" s="31">
        <v>0</v>
      </c>
      <c r="T273" s="36">
        <v>0</v>
      </c>
      <c r="U273" s="31">
        <v>32.684782608695649</v>
      </c>
      <c r="V273" s="31">
        <v>0.94293478260869568</v>
      </c>
      <c r="W273" s="36">
        <v>2.8849351513136019E-2</v>
      </c>
      <c r="X273" s="31">
        <v>9.8097826086956523</v>
      </c>
      <c r="Y273" s="31">
        <v>4.3478260869565216E-2</v>
      </c>
      <c r="Z273" s="36">
        <v>4.4321329639889192E-3</v>
      </c>
      <c r="AA273" s="31">
        <v>100.84510869565217</v>
      </c>
      <c r="AB273" s="31">
        <v>10.510869565217391</v>
      </c>
      <c r="AC273" s="36">
        <v>0.10422785696963165</v>
      </c>
      <c r="AD273" s="31">
        <v>6.0340217391304352</v>
      </c>
      <c r="AE273" s="31">
        <v>0</v>
      </c>
      <c r="AF273" s="36">
        <v>0</v>
      </c>
      <c r="AG273" s="31">
        <v>2.339673913043478</v>
      </c>
      <c r="AH273" s="31">
        <v>0</v>
      </c>
      <c r="AI273" s="36">
        <v>0</v>
      </c>
      <c r="AJ273" t="s">
        <v>196</v>
      </c>
      <c r="AK273" s="37">
        <v>7</v>
      </c>
      <c r="AT273"/>
    </row>
    <row r="274" spans="1:46" x14ac:dyDescent="0.25">
      <c r="A274" t="s">
        <v>1231</v>
      </c>
      <c r="B274" t="s">
        <v>580</v>
      </c>
      <c r="C274" t="s">
        <v>999</v>
      </c>
      <c r="D274" t="s">
        <v>1137</v>
      </c>
      <c r="E274" s="31">
        <v>45.347826086956523</v>
      </c>
      <c r="F274" s="31">
        <v>133.40054347826089</v>
      </c>
      <c r="G274" s="31">
        <v>53.258369565217393</v>
      </c>
      <c r="H274" s="36">
        <v>0.39923652615325694</v>
      </c>
      <c r="I274" s="31">
        <v>14.405000000000001</v>
      </c>
      <c r="J274" s="31">
        <v>6.6534782608695648</v>
      </c>
      <c r="K274" s="36">
        <v>0.46188672411451331</v>
      </c>
      <c r="L274" s="31">
        <v>13.194891304347827</v>
      </c>
      <c r="M274" s="31">
        <v>5.7042391304347824</v>
      </c>
      <c r="N274" s="36">
        <v>0.43230664041583944</v>
      </c>
      <c r="O274" s="31">
        <v>0</v>
      </c>
      <c r="P274" s="31">
        <v>0</v>
      </c>
      <c r="Q274" s="36" t="s">
        <v>1413</v>
      </c>
      <c r="R274" s="31">
        <v>1.2101086956521738</v>
      </c>
      <c r="S274" s="31">
        <v>0.94923913043478259</v>
      </c>
      <c r="T274" s="36">
        <v>0.78442468337375371</v>
      </c>
      <c r="U274" s="31">
        <v>32.801413043478249</v>
      </c>
      <c r="V274" s="31">
        <v>18.396956521739131</v>
      </c>
      <c r="W274" s="36">
        <v>0.5608586586606491</v>
      </c>
      <c r="X274" s="31">
        <v>0</v>
      </c>
      <c r="Y274" s="31">
        <v>0</v>
      </c>
      <c r="Z274" s="36" t="s">
        <v>1413</v>
      </c>
      <c r="AA274" s="31">
        <v>86.112500000000026</v>
      </c>
      <c r="AB274" s="31">
        <v>28.207934782608696</v>
      </c>
      <c r="AC274" s="36">
        <v>0.32757073343136811</v>
      </c>
      <c r="AD274" s="31">
        <v>0</v>
      </c>
      <c r="AE274" s="31">
        <v>0</v>
      </c>
      <c r="AF274" s="36" t="s">
        <v>1413</v>
      </c>
      <c r="AG274" s="31">
        <v>8.1630434782608688E-2</v>
      </c>
      <c r="AH274" s="31">
        <v>0</v>
      </c>
      <c r="AI274" s="36">
        <v>0</v>
      </c>
      <c r="AJ274" t="s">
        <v>152</v>
      </c>
      <c r="AK274" s="37">
        <v>7</v>
      </c>
      <c r="AT274"/>
    </row>
    <row r="275" spans="1:46" x14ac:dyDescent="0.25">
      <c r="A275" t="s">
        <v>1231</v>
      </c>
      <c r="B275" t="s">
        <v>468</v>
      </c>
      <c r="C275" t="s">
        <v>929</v>
      </c>
      <c r="D275" t="s">
        <v>1184</v>
      </c>
      <c r="E275" s="31">
        <v>25.804347826086957</v>
      </c>
      <c r="F275" s="31">
        <v>83.507608695652181</v>
      </c>
      <c r="G275" s="31">
        <v>6.3613043478260867</v>
      </c>
      <c r="H275" s="36">
        <v>7.6176344253973197E-2</v>
      </c>
      <c r="I275" s="31">
        <v>17.128695652173914</v>
      </c>
      <c r="J275" s="31">
        <v>0.29347826086956524</v>
      </c>
      <c r="K275" s="36">
        <v>1.7133719159305515E-2</v>
      </c>
      <c r="L275" s="31">
        <v>13.106956521739132</v>
      </c>
      <c r="M275" s="31">
        <v>0.29347826086956524</v>
      </c>
      <c r="N275" s="36">
        <v>2.2391030319113644E-2</v>
      </c>
      <c r="O275" s="31">
        <v>0</v>
      </c>
      <c r="P275" s="31">
        <v>0</v>
      </c>
      <c r="Q275" s="36" t="s">
        <v>1413</v>
      </c>
      <c r="R275" s="31">
        <v>4.0217391304347823</v>
      </c>
      <c r="S275" s="31">
        <v>0</v>
      </c>
      <c r="T275" s="36">
        <v>0</v>
      </c>
      <c r="U275" s="31">
        <v>19.545760869565214</v>
      </c>
      <c r="V275" s="31">
        <v>1.8663043478260868</v>
      </c>
      <c r="W275" s="36">
        <v>9.5483842265363897E-2</v>
      </c>
      <c r="X275" s="31">
        <v>0</v>
      </c>
      <c r="Y275" s="31">
        <v>0</v>
      </c>
      <c r="Z275" s="36" t="s">
        <v>1413</v>
      </c>
      <c r="AA275" s="31">
        <v>46.560108695652183</v>
      </c>
      <c r="AB275" s="31">
        <v>4.2015217391304347</v>
      </c>
      <c r="AC275" s="36">
        <v>9.0238658302848329E-2</v>
      </c>
      <c r="AD275" s="31">
        <v>0.16913043478260872</v>
      </c>
      <c r="AE275" s="31">
        <v>0</v>
      </c>
      <c r="AF275" s="36">
        <v>0</v>
      </c>
      <c r="AG275" s="31">
        <v>0.10391304347826087</v>
      </c>
      <c r="AH275" s="31">
        <v>0</v>
      </c>
      <c r="AI275" s="36">
        <v>0</v>
      </c>
      <c r="AJ275" t="s">
        <v>38</v>
      </c>
      <c r="AK275" s="37">
        <v>7</v>
      </c>
      <c r="AT275"/>
    </row>
    <row r="276" spans="1:46" x14ac:dyDescent="0.25">
      <c r="A276" t="s">
        <v>1231</v>
      </c>
      <c r="B276" t="s">
        <v>603</v>
      </c>
      <c r="C276" t="s">
        <v>926</v>
      </c>
      <c r="D276" t="s">
        <v>1131</v>
      </c>
      <c r="E276" s="31">
        <v>39.75</v>
      </c>
      <c r="F276" s="31">
        <v>144.69293478260869</v>
      </c>
      <c r="G276" s="31">
        <v>0</v>
      </c>
      <c r="H276" s="36">
        <v>0</v>
      </c>
      <c r="I276" s="31">
        <v>23.513586956521738</v>
      </c>
      <c r="J276" s="31">
        <v>0</v>
      </c>
      <c r="K276" s="36">
        <v>0</v>
      </c>
      <c r="L276" s="31">
        <v>14.008152173913043</v>
      </c>
      <c r="M276" s="31">
        <v>0</v>
      </c>
      <c r="N276" s="36">
        <v>0</v>
      </c>
      <c r="O276" s="31">
        <v>4.125</v>
      </c>
      <c r="P276" s="31">
        <v>0</v>
      </c>
      <c r="Q276" s="36">
        <v>0</v>
      </c>
      <c r="R276" s="31">
        <v>5.3804347826086953</v>
      </c>
      <c r="S276" s="31">
        <v>0</v>
      </c>
      <c r="T276" s="36">
        <v>0</v>
      </c>
      <c r="U276" s="31">
        <v>28.415760869565219</v>
      </c>
      <c r="V276" s="31">
        <v>0</v>
      </c>
      <c r="W276" s="36">
        <v>0</v>
      </c>
      <c r="X276" s="31">
        <v>1.5788043478260869</v>
      </c>
      <c r="Y276" s="31">
        <v>0</v>
      </c>
      <c r="Z276" s="36">
        <v>0</v>
      </c>
      <c r="AA276" s="31">
        <v>87.8125</v>
      </c>
      <c r="AB276" s="31">
        <v>0</v>
      </c>
      <c r="AC276" s="36">
        <v>0</v>
      </c>
      <c r="AD276" s="31">
        <v>2.1711956521739131</v>
      </c>
      <c r="AE276" s="31">
        <v>0</v>
      </c>
      <c r="AF276" s="36">
        <v>0</v>
      </c>
      <c r="AG276" s="31">
        <v>1.201086956521739</v>
      </c>
      <c r="AH276" s="31">
        <v>0</v>
      </c>
      <c r="AI276" s="36">
        <v>0</v>
      </c>
      <c r="AJ276" t="s">
        <v>175</v>
      </c>
      <c r="AK276" s="37">
        <v>7</v>
      </c>
      <c r="AT276"/>
    </row>
    <row r="277" spans="1:46" x14ac:dyDescent="0.25">
      <c r="A277" t="s">
        <v>1231</v>
      </c>
      <c r="B277" t="s">
        <v>551</v>
      </c>
      <c r="C277" t="s">
        <v>862</v>
      </c>
      <c r="D277" t="s">
        <v>1204</v>
      </c>
      <c r="E277" s="31">
        <v>30.847826086956523</v>
      </c>
      <c r="F277" s="31">
        <v>174.99695652173915</v>
      </c>
      <c r="G277" s="31">
        <v>39.563260869565205</v>
      </c>
      <c r="H277" s="36">
        <v>0.22607970821852794</v>
      </c>
      <c r="I277" s="31">
        <v>46.349021739130421</v>
      </c>
      <c r="J277" s="31">
        <v>0.1358695652173913</v>
      </c>
      <c r="K277" s="36">
        <v>2.9314440762550692E-3</v>
      </c>
      <c r="L277" s="31">
        <v>41.333369565217374</v>
      </c>
      <c r="M277" s="31">
        <v>0.1358695652173913</v>
      </c>
      <c r="N277" s="36">
        <v>3.2871640189656229E-3</v>
      </c>
      <c r="O277" s="31">
        <v>4.8089130434782614</v>
      </c>
      <c r="P277" s="31">
        <v>0</v>
      </c>
      <c r="Q277" s="36">
        <v>0</v>
      </c>
      <c r="R277" s="31">
        <v>0.20673913043478259</v>
      </c>
      <c r="S277" s="31">
        <v>0</v>
      </c>
      <c r="T277" s="36">
        <v>0</v>
      </c>
      <c r="U277" s="31">
        <v>28.700434782608703</v>
      </c>
      <c r="V277" s="31">
        <v>0</v>
      </c>
      <c r="W277" s="36">
        <v>0</v>
      </c>
      <c r="X277" s="31">
        <v>0</v>
      </c>
      <c r="Y277" s="31">
        <v>0</v>
      </c>
      <c r="Z277" s="36" t="s">
        <v>1413</v>
      </c>
      <c r="AA277" s="31">
        <v>99.947500000000034</v>
      </c>
      <c r="AB277" s="31">
        <v>39.427391304347815</v>
      </c>
      <c r="AC277" s="36">
        <v>0.39448101557665577</v>
      </c>
      <c r="AD277" s="31">
        <v>0</v>
      </c>
      <c r="AE277" s="31">
        <v>0</v>
      </c>
      <c r="AF277" s="36" t="s">
        <v>1413</v>
      </c>
      <c r="AG277" s="31">
        <v>0</v>
      </c>
      <c r="AH277" s="31">
        <v>0</v>
      </c>
      <c r="AI277" s="36" t="s">
        <v>1413</v>
      </c>
      <c r="AJ277" t="s">
        <v>122</v>
      </c>
      <c r="AK277" s="37">
        <v>7</v>
      </c>
      <c r="AT277"/>
    </row>
    <row r="278" spans="1:46" x14ac:dyDescent="0.25">
      <c r="A278" t="s">
        <v>1231</v>
      </c>
      <c r="B278" t="s">
        <v>461</v>
      </c>
      <c r="C278" t="s">
        <v>925</v>
      </c>
      <c r="D278" t="s">
        <v>1157</v>
      </c>
      <c r="E278" s="31">
        <v>32.576086956521742</v>
      </c>
      <c r="F278" s="31">
        <v>115.50891304347827</v>
      </c>
      <c r="G278" s="31">
        <v>14.630434782608695</v>
      </c>
      <c r="H278" s="36">
        <v>0.12666065671574372</v>
      </c>
      <c r="I278" s="31">
        <v>22.376086956521736</v>
      </c>
      <c r="J278" s="31">
        <v>0</v>
      </c>
      <c r="K278" s="36">
        <v>0</v>
      </c>
      <c r="L278" s="31">
        <v>10.601847826086955</v>
      </c>
      <c r="M278" s="31">
        <v>0</v>
      </c>
      <c r="N278" s="36">
        <v>0</v>
      </c>
      <c r="O278" s="31">
        <v>6.7994565217391303</v>
      </c>
      <c r="P278" s="31">
        <v>0</v>
      </c>
      <c r="Q278" s="36">
        <v>0</v>
      </c>
      <c r="R278" s="31">
        <v>4.9747826086956515</v>
      </c>
      <c r="S278" s="31">
        <v>0</v>
      </c>
      <c r="T278" s="36">
        <v>0</v>
      </c>
      <c r="U278" s="31">
        <v>25.971304347826088</v>
      </c>
      <c r="V278" s="31">
        <v>3</v>
      </c>
      <c r="W278" s="36">
        <v>0.11551210365955737</v>
      </c>
      <c r="X278" s="31">
        <v>0</v>
      </c>
      <c r="Y278" s="31">
        <v>0</v>
      </c>
      <c r="Z278" s="36" t="s">
        <v>1413</v>
      </c>
      <c r="AA278" s="31">
        <v>55.240000000000009</v>
      </c>
      <c r="AB278" s="31">
        <v>11.630434782608695</v>
      </c>
      <c r="AC278" s="36">
        <v>0.21054371438466135</v>
      </c>
      <c r="AD278" s="31">
        <v>2.2882608695652173</v>
      </c>
      <c r="AE278" s="31">
        <v>0</v>
      </c>
      <c r="AF278" s="36">
        <v>0</v>
      </c>
      <c r="AG278" s="31">
        <v>9.6332608695652162</v>
      </c>
      <c r="AH278" s="31">
        <v>0</v>
      </c>
      <c r="AI278" s="36">
        <v>0</v>
      </c>
      <c r="AJ278" t="s">
        <v>31</v>
      </c>
      <c r="AK278" s="37">
        <v>7</v>
      </c>
      <c r="AT278"/>
    </row>
    <row r="279" spans="1:46" x14ac:dyDescent="0.25">
      <c r="A279" t="s">
        <v>1231</v>
      </c>
      <c r="B279" t="s">
        <v>799</v>
      </c>
      <c r="C279" t="s">
        <v>982</v>
      </c>
      <c r="D279" t="s">
        <v>1203</v>
      </c>
      <c r="E279" s="31">
        <v>56.815217391304351</v>
      </c>
      <c r="F279" s="31">
        <v>175.89086956521737</v>
      </c>
      <c r="G279" s="31">
        <v>30.74</v>
      </c>
      <c r="H279" s="36">
        <v>0.17476745709419628</v>
      </c>
      <c r="I279" s="31">
        <v>20.22717391304348</v>
      </c>
      <c r="J279" s="31">
        <v>0.71195652173913049</v>
      </c>
      <c r="K279" s="36">
        <v>3.5198022462249449E-2</v>
      </c>
      <c r="L279" s="31">
        <v>20.22717391304348</v>
      </c>
      <c r="M279" s="31">
        <v>0.71195652173913049</v>
      </c>
      <c r="N279" s="36">
        <v>3.5198022462249449E-2</v>
      </c>
      <c r="O279" s="31">
        <v>0</v>
      </c>
      <c r="P279" s="31">
        <v>0</v>
      </c>
      <c r="Q279" s="36" t="s">
        <v>1413</v>
      </c>
      <c r="R279" s="31">
        <v>0</v>
      </c>
      <c r="S279" s="31">
        <v>0</v>
      </c>
      <c r="T279" s="36" t="s">
        <v>1413</v>
      </c>
      <c r="U279" s="31">
        <v>34.366847826086953</v>
      </c>
      <c r="V279" s="31">
        <v>15.624130434782609</v>
      </c>
      <c r="W279" s="36">
        <v>0.45462797501383734</v>
      </c>
      <c r="X279" s="31">
        <v>0</v>
      </c>
      <c r="Y279" s="31">
        <v>0</v>
      </c>
      <c r="Z279" s="36" t="s">
        <v>1413</v>
      </c>
      <c r="AA279" s="31">
        <v>121.29684782608693</v>
      </c>
      <c r="AB279" s="31">
        <v>14.403913043478259</v>
      </c>
      <c r="AC279" s="36">
        <v>0.11874927750909331</v>
      </c>
      <c r="AD279" s="31">
        <v>0</v>
      </c>
      <c r="AE279" s="31">
        <v>0</v>
      </c>
      <c r="AF279" s="36" t="s">
        <v>1413</v>
      </c>
      <c r="AG279" s="31">
        <v>0</v>
      </c>
      <c r="AH279" s="31">
        <v>0</v>
      </c>
      <c r="AI279" s="36" t="s">
        <v>1413</v>
      </c>
      <c r="AJ279" t="s">
        <v>373</v>
      </c>
      <c r="AK279" s="37">
        <v>7</v>
      </c>
      <c r="AT279"/>
    </row>
    <row r="280" spans="1:46" x14ac:dyDescent="0.25">
      <c r="A280" t="s">
        <v>1231</v>
      </c>
      <c r="B280" t="s">
        <v>789</v>
      </c>
      <c r="C280" t="s">
        <v>901</v>
      </c>
      <c r="D280" t="s">
        <v>1183</v>
      </c>
      <c r="E280" s="31">
        <v>36.847826086956523</v>
      </c>
      <c r="F280" s="31">
        <v>155.12249999999997</v>
      </c>
      <c r="G280" s="31">
        <v>53.62173913043479</v>
      </c>
      <c r="H280" s="36">
        <v>0.34567351048645295</v>
      </c>
      <c r="I280" s="31">
        <v>28.061739130434788</v>
      </c>
      <c r="J280" s="31">
        <v>5.4048913043478262</v>
      </c>
      <c r="K280" s="36">
        <v>0.19260713953704561</v>
      </c>
      <c r="L280" s="31">
        <v>19.049565217391308</v>
      </c>
      <c r="M280" s="31">
        <v>5.4048913043478262</v>
      </c>
      <c r="N280" s="36">
        <v>0.28372780389829733</v>
      </c>
      <c r="O280" s="31">
        <v>5.6526086956521757</v>
      </c>
      <c r="P280" s="31">
        <v>0</v>
      </c>
      <c r="Q280" s="36">
        <v>0</v>
      </c>
      <c r="R280" s="31">
        <v>3.3595652173913035</v>
      </c>
      <c r="S280" s="31">
        <v>0</v>
      </c>
      <c r="T280" s="36">
        <v>0</v>
      </c>
      <c r="U280" s="31">
        <v>14.556304347826091</v>
      </c>
      <c r="V280" s="31">
        <v>5.7728260869565196</v>
      </c>
      <c r="W280" s="36">
        <v>0.39658597051927275</v>
      </c>
      <c r="X280" s="31">
        <v>5.624891304347825</v>
      </c>
      <c r="Y280" s="31">
        <v>0</v>
      </c>
      <c r="Z280" s="36">
        <v>0</v>
      </c>
      <c r="AA280" s="31">
        <v>106.87956521739126</v>
      </c>
      <c r="AB280" s="31">
        <v>42.444021739130442</v>
      </c>
      <c r="AC280" s="36">
        <v>0.39712008233566448</v>
      </c>
      <c r="AD280" s="31">
        <v>0</v>
      </c>
      <c r="AE280" s="31">
        <v>0</v>
      </c>
      <c r="AF280" s="36" t="s">
        <v>1413</v>
      </c>
      <c r="AG280" s="31">
        <v>0</v>
      </c>
      <c r="AH280" s="31">
        <v>0</v>
      </c>
      <c r="AI280" s="36" t="s">
        <v>1413</v>
      </c>
      <c r="AJ280" t="s">
        <v>363</v>
      </c>
      <c r="AK280" s="37">
        <v>7</v>
      </c>
      <c r="AT280"/>
    </row>
    <row r="281" spans="1:46" x14ac:dyDescent="0.25">
      <c r="A281" t="s">
        <v>1231</v>
      </c>
      <c r="B281" t="s">
        <v>846</v>
      </c>
      <c r="C281" t="s">
        <v>1022</v>
      </c>
      <c r="D281" t="s">
        <v>1214</v>
      </c>
      <c r="E281" s="31">
        <v>20.489130434782609</v>
      </c>
      <c r="F281" s="31">
        <v>101.43206521739131</v>
      </c>
      <c r="G281" s="31">
        <v>0</v>
      </c>
      <c r="H281" s="36">
        <v>0</v>
      </c>
      <c r="I281" s="31">
        <v>27.366847826086957</v>
      </c>
      <c r="J281" s="31">
        <v>0</v>
      </c>
      <c r="K281" s="36">
        <v>0</v>
      </c>
      <c r="L281" s="31">
        <v>22.475543478260871</v>
      </c>
      <c r="M281" s="31">
        <v>0</v>
      </c>
      <c r="N281" s="36">
        <v>0</v>
      </c>
      <c r="O281" s="31">
        <v>0</v>
      </c>
      <c r="P281" s="31">
        <v>0</v>
      </c>
      <c r="Q281" s="36" t="s">
        <v>1413</v>
      </c>
      <c r="R281" s="31">
        <v>4.8913043478260869</v>
      </c>
      <c r="S281" s="31">
        <v>0</v>
      </c>
      <c r="T281" s="36">
        <v>0</v>
      </c>
      <c r="U281" s="31">
        <v>12.706521739130435</v>
      </c>
      <c r="V281" s="31">
        <v>0</v>
      </c>
      <c r="W281" s="36">
        <v>0</v>
      </c>
      <c r="X281" s="31">
        <v>0</v>
      </c>
      <c r="Y281" s="31">
        <v>0</v>
      </c>
      <c r="Z281" s="36" t="s">
        <v>1413</v>
      </c>
      <c r="AA281" s="31">
        <v>61.358695652173914</v>
      </c>
      <c r="AB281" s="31">
        <v>0</v>
      </c>
      <c r="AC281" s="36">
        <v>0</v>
      </c>
      <c r="AD281" s="31">
        <v>0</v>
      </c>
      <c r="AE281" s="31">
        <v>0</v>
      </c>
      <c r="AF281" s="36" t="s">
        <v>1413</v>
      </c>
      <c r="AG281" s="31">
        <v>0</v>
      </c>
      <c r="AH281" s="31">
        <v>0</v>
      </c>
      <c r="AI281" s="36" t="s">
        <v>1413</v>
      </c>
      <c r="AJ281" t="s">
        <v>420</v>
      </c>
      <c r="AK281" s="37">
        <v>7</v>
      </c>
      <c r="AT281"/>
    </row>
    <row r="282" spans="1:46" x14ac:dyDescent="0.25">
      <c r="A282" t="s">
        <v>1231</v>
      </c>
      <c r="B282" t="s">
        <v>526</v>
      </c>
      <c r="C282" t="s">
        <v>973</v>
      </c>
      <c r="D282" t="s">
        <v>1199</v>
      </c>
      <c r="E282" s="31">
        <v>32.739130434782609</v>
      </c>
      <c r="F282" s="31">
        <v>102.34967391304346</v>
      </c>
      <c r="G282" s="31">
        <v>12.438695652173912</v>
      </c>
      <c r="H282" s="36">
        <v>0.12153136572513029</v>
      </c>
      <c r="I282" s="31">
        <v>13.618043478260871</v>
      </c>
      <c r="J282" s="31">
        <v>7.9386956521739132</v>
      </c>
      <c r="K282" s="36">
        <v>0.58295420078859561</v>
      </c>
      <c r="L282" s="31">
        <v>8.4876086956521757</v>
      </c>
      <c r="M282" s="31">
        <v>7.9386956521739132</v>
      </c>
      <c r="N282" s="36">
        <v>0.93532771559562511</v>
      </c>
      <c r="O282" s="31">
        <v>0</v>
      </c>
      <c r="P282" s="31">
        <v>0</v>
      </c>
      <c r="Q282" s="36" t="s">
        <v>1413</v>
      </c>
      <c r="R282" s="31">
        <v>5.1304347826086953</v>
      </c>
      <c r="S282" s="31">
        <v>0</v>
      </c>
      <c r="T282" s="36">
        <v>0</v>
      </c>
      <c r="U282" s="31">
        <v>31.762065217391307</v>
      </c>
      <c r="V282" s="31">
        <v>4.5</v>
      </c>
      <c r="W282" s="36">
        <v>0.14167844468551832</v>
      </c>
      <c r="X282" s="31">
        <v>0</v>
      </c>
      <c r="Y282" s="31">
        <v>0</v>
      </c>
      <c r="Z282" s="36" t="s">
        <v>1413</v>
      </c>
      <c r="AA282" s="31">
        <v>56.969565217391285</v>
      </c>
      <c r="AB282" s="31">
        <v>0</v>
      </c>
      <c r="AC282" s="36">
        <v>0</v>
      </c>
      <c r="AD282" s="31">
        <v>0</v>
      </c>
      <c r="AE282" s="31">
        <v>0</v>
      </c>
      <c r="AF282" s="36" t="s">
        <v>1413</v>
      </c>
      <c r="AG282" s="31">
        <v>0</v>
      </c>
      <c r="AH282" s="31">
        <v>0</v>
      </c>
      <c r="AI282" s="36" t="s">
        <v>1413</v>
      </c>
      <c r="AJ282" t="s">
        <v>97</v>
      </c>
      <c r="AK282" s="37">
        <v>7</v>
      </c>
      <c r="AT282"/>
    </row>
    <row r="283" spans="1:46" x14ac:dyDescent="0.25">
      <c r="A283" t="s">
        <v>1231</v>
      </c>
      <c r="B283" t="s">
        <v>605</v>
      </c>
      <c r="C283" t="s">
        <v>1015</v>
      </c>
      <c r="D283" t="s">
        <v>1184</v>
      </c>
      <c r="E283" s="31">
        <v>38.021739130434781</v>
      </c>
      <c r="F283" s="31">
        <v>144.16032608695653</v>
      </c>
      <c r="G283" s="31">
        <v>28.654891304347828</v>
      </c>
      <c r="H283" s="36">
        <v>0.19877099394921868</v>
      </c>
      <c r="I283" s="31">
        <v>24.173913043478258</v>
      </c>
      <c r="J283" s="31">
        <v>1.9972826086956521</v>
      </c>
      <c r="K283" s="36">
        <v>8.2621402877697842E-2</v>
      </c>
      <c r="L283" s="31">
        <v>17.402173913043477</v>
      </c>
      <c r="M283" s="31">
        <v>1.9972826086956521</v>
      </c>
      <c r="N283" s="36">
        <v>0.11477201748906934</v>
      </c>
      <c r="O283" s="31">
        <v>1.6277173913043479</v>
      </c>
      <c r="P283" s="31">
        <v>0</v>
      </c>
      <c r="Q283" s="36">
        <v>0</v>
      </c>
      <c r="R283" s="31">
        <v>5.1440217391304346</v>
      </c>
      <c r="S283" s="31">
        <v>0</v>
      </c>
      <c r="T283" s="36">
        <v>0</v>
      </c>
      <c r="U283" s="31">
        <v>25.557065217391305</v>
      </c>
      <c r="V283" s="31">
        <v>8.6739130434782616</v>
      </c>
      <c r="W283" s="36">
        <v>0.33939393939393941</v>
      </c>
      <c r="X283" s="31">
        <v>5.6086956521739131</v>
      </c>
      <c r="Y283" s="31">
        <v>0</v>
      </c>
      <c r="Z283" s="36">
        <v>0</v>
      </c>
      <c r="AA283" s="31">
        <v>84.986413043478265</v>
      </c>
      <c r="AB283" s="31">
        <v>17.983695652173914</v>
      </c>
      <c r="AC283" s="36">
        <v>0.21160671462829736</v>
      </c>
      <c r="AD283" s="31">
        <v>3.472826086956522</v>
      </c>
      <c r="AE283" s="31">
        <v>0</v>
      </c>
      <c r="AF283" s="36">
        <v>0</v>
      </c>
      <c r="AG283" s="31">
        <v>0.36141304347826086</v>
      </c>
      <c r="AH283" s="31">
        <v>0</v>
      </c>
      <c r="AI283" s="36">
        <v>0</v>
      </c>
      <c r="AJ283" t="s">
        <v>177</v>
      </c>
      <c r="AK283" s="37">
        <v>7</v>
      </c>
      <c r="AT283"/>
    </row>
    <row r="284" spans="1:46" x14ac:dyDescent="0.25">
      <c r="A284" t="s">
        <v>1231</v>
      </c>
      <c r="B284" t="s">
        <v>607</v>
      </c>
      <c r="C284" t="s">
        <v>868</v>
      </c>
      <c r="D284" t="s">
        <v>1148</v>
      </c>
      <c r="E284" s="31">
        <v>82.554347826086953</v>
      </c>
      <c r="F284" s="31">
        <v>271.54576086956519</v>
      </c>
      <c r="G284" s="31">
        <v>71.789891304347833</v>
      </c>
      <c r="H284" s="36">
        <v>0.26437492919961852</v>
      </c>
      <c r="I284" s="31">
        <v>40.391304347826079</v>
      </c>
      <c r="J284" s="31">
        <v>8.2853260869565215</v>
      </c>
      <c r="K284" s="36">
        <v>0.20512648008611414</v>
      </c>
      <c r="L284" s="31">
        <v>32.584239130434774</v>
      </c>
      <c r="M284" s="31">
        <v>6.1304347826086953</v>
      </c>
      <c r="N284" s="36">
        <v>0.18814110582937207</v>
      </c>
      <c r="O284" s="31">
        <v>0</v>
      </c>
      <c r="P284" s="31">
        <v>0</v>
      </c>
      <c r="Q284" s="36" t="s">
        <v>1413</v>
      </c>
      <c r="R284" s="31">
        <v>7.8070652173913047</v>
      </c>
      <c r="S284" s="31">
        <v>2.1548913043478262</v>
      </c>
      <c r="T284" s="36">
        <v>0.27601809954751133</v>
      </c>
      <c r="U284" s="31">
        <v>50.562065217391307</v>
      </c>
      <c r="V284" s="31">
        <v>20.380434782608695</v>
      </c>
      <c r="W284" s="36">
        <v>0.40307757792295734</v>
      </c>
      <c r="X284" s="31">
        <v>0</v>
      </c>
      <c r="Y284" s="31">
        <v>0</v>
      </c>
      <c r="Z284" s="36" t="s">
        <v>1413</v>
      </c>
      <c r="AA284" s="31">
        <v>163.39782608695651</v>
      </c>
      <c r="AB284" s="31">
        <v>39.607826086956521</v>
      </c>
      <c r="AC284" s="36">
        <v>0.2424011814323537</v>
      </c>
      <c r="AD284" s="31">
        <v>0</v>
      </c>
      <c r="AE284" s="31">
        <v>0</v>
      </c>
      <c r="AF284" s="36" t="s">
        <v>1413</v>
      </c>
      <c r="AG284" s="31">
        <v>17.194565217391304</v>
      </c>
      <c r="AH284" s="31">
        <v>3.5163043478260869</v>
      </c>
      <c r="AI284" s="36">
        <v>0.20450091661925532</v>
      </c>
      <c r="AJ284" t="s">
        <v>179</v>
      </c>
      <c r="AK284" s="37">
        <v>7</v>
      </c>
      <c r="AT284"/>
    </row>
    <row r="285" spans="1:46" x14ac:dyDescent="0.25">
      <c r="A285" t="s">
        <v>1231</v>
      </c>
      <c r="B285" t="s">
        <v>428</v>
      </c>
      <c r="C285" t="s">
        <v>867</v>
      </c>
      <c r="D285" t="s">
        <v>1120</v>
      </c>
      <c r="E285" s="31">
        <v>53.695652173913047</v>
      </c>
      <c r="F285" s="31">
        <v>131.41402173913045</v>
      </c>
      <c r="G285" s="31">
        <v>0</v>
      </c>
      <c r="H285" s="36">
        <v>0</v>
      </c>
      <c r="I285" s="31">
        <v>31.977717391304353</v>
      </c>
      <c r="J285" s="31">
        <v>0</v>
      </c>
      <c r="K285" s="36">
        <v>0</v>
      </c>
      <c r="L285" s="31">
        <v>26.325543478260872</v>
      </c>
      <c r="M285" s="31">
        <v>0</v>
      </c>
      <c r="N285" s="36">
        <v>0</v>
      </c>
      <c r="O285" s="31">
        <v>0</v>
      </c>
      <c r="P285" s="31">
        <v>0</v>
      </c>
      <c r="Q285" s="36" t="s">
        <v>1413</v>
      </c>
      <c r="R285" s="31">
        <v>5.6521739130434785</v>
      </c>
      <c r="S285" s="31">
        <v>0</v>
      </c>
      <c r="T285" s="36">
        <v>0</v>
      </c>
      <c r="U285" s="31">
        <v>19.613260869565217</v>
      </c>
      <c r="V285" s="31">
        <v>0</v>
      </c>
      <c r="W285" s="36">
        <v>0</v>
      </c>
      <c r="X285" s="31">
        <v>0</v>
      </c>
      <c r="Y285" s="31">
        <v>0</v>
      </c>
      <c r="Z285" s="36" t="s">
        <v>1413</v>
      </c>
      <c r="AA285" s="31">
        <v>79.823043478260885</v>
      </c>
      <c r="AB285" s="31">
        <v>0</v>
      </c>
      <c r="AC285" s="36">
        <v>0</v>
      </c>
      <c r="AD285" s="31">
        <v>0</v>
      </c>
      <c r="AE285" s="31">
        <v>0</v>
      </c>
      <c r="AF285" s="36" t="s">
        <v>1413</v>
      </c>
      <c r="AG285" s="31">
        <v>0</v>
      </c>
      <c r="AH285" s="31">
        <v>0</v>
      </c>
      <c r="AI285" s="36" t="s">
        <v>1413</v>
      </c>
      <c r="AJ285" t="s">
        <v>145</v>
      </c>
      <c r="AK285" s="37">
        <v>7</v>
      </c>
      <c r="AT285"/>
    </row>
    <row r="286" spans="1:46" x14ac:dyDescent="0.25">
      <c r="A286" t="s">
        <v>1231</v>
      </c>
      <c r="B286" t="s">
        <v>768</v>
      </c>
      <c r="C286" t="s">
        <v>1100</v>
      </c>
      <c r="D286" t="s">
        <v>1138</v>
      </c>
      <c r="E286" s="31">
        <v>24.25</v>
      </c>
      <c r="F286" s="31">
        <v>101.54543478260868</v>
      </c>
      <c r="G286" s="31">
        <v>0</v>
      </c>
      <c r="H286" s="36">
        <v>0</v>
      </c>
      <c r="I286" s="31">
        <v>22.099891304347828</v>
      </c>
      <c r="J286" s="31">
        <v>0</v>
      </c>
      <c r="K286" s="36">
        <v>0</v>
      </c>
      <c r="L286" s="31">
        <v>14.510760869565219</v>
      </c>
      <c r="M286" s="31">
        <v>0</v>
      </c>
      <c r="N286" s="36">
        <v>0</v>
      </c>
      <c r="O286" s="31">
        <v>3.247391304347826</v>
      </c>
      <c r="P286" s="31">
        <v>0</v>
      </c>
      <c r="Q286" s="36">
        <v>0</v>
      </c>
      <c r="R286" s="31">
        <v>4.3417391304347834</v>
      </c>
      <c r="S286" s="31">
        <v>0</v>
      </c>
      <c r="T286" s="36">
        <v>0</v>
      </c>
      <c r="U286" s="31">
        <v>9.2269565217391332</v>
      </c>
      <c r="V286" s="31">
        <v>0</v>
      </c>
      <c r="W286" s="36">
        <v>0</v>
      </c>
      <c r="X286" s="31">
        <v>0.14673913043478262</v>
      </c>
      <c r="Y286" s="31">
        <v>0</v>
      </c>
      <c r="Z286" s="36">
        <v>0</v>
      </c>
      <c r="AA286" s="31">
        <v>55.571630434782598</v>
      </c>
      <c r="AB286" s="31">
        <v>0</v>
      </c>
      <c r="AC286" s="36">
        <v>0</v>
      </c>
      <c r="AD286" s="31">
        <v>0</v>
      </c>
      <c r="AE286" s="31">
        <v>0</v>
      </c>
      <c r="AF286" s="36" t="s">
        <v>1413</v>
      </c>
      <c r="AG286" s="31">
        <v>14.500217391304352</v>
      </c>
      <c r="AH286" s="31">
        <v>0</v>
      </c>
      <c r="AI286" s="36">
        <v>0</v>
      </c>
      <c r="AJ286" t="s">
        <v>342</v>
      </c>
      <c r="AK286" s="37">
        <v>7</v>
      </c>
      <c r="AT286"/>
    </row>
    <row r="287" spans="1:46" x14ac:dyDescent="0.25">
      <c r="A287" t="s">
        <v>1231</v>
      </c>
      <c r="B287" t="s">
        <v>511</v>
      </c>
      <c r="C287" t="s">
        <v>960</v>
      </c>
      <c r="D287" t="s">
        <v>1127</v>
      </c>
      <c r="E287" s="31">
        <v>38.760869565217391</v>
      </c>
      <c r="F287" s="31">
        <v>119.8978260869565</v>
      </c>
      <c r="G287" s="31">
        <v>22.006847826086958</v>
      </c>
      <c r="H287" s="36">
        <v>0.18354667923775683</v>
      </c>
      <c r="I287" s="31">
        <v>35.548695652173905</v>
      </c>
      <c r="J287" s="31">
        <v>0</v>
      </c>
      <c r="K287" s="36">
        <v>0</v>
      </c>
      <c r="L287" s="31">
        <v>24.853043478260865</v>
      </c>
      <c r="M287" s="31">
        <v>0</v>
      </c>
      <c r="N287" s="36">
        <v>0</v>
      </c>
      <c r="O287" s="31">
        <v>4.7826086956521738</v>
      </c>
      <c r="P287" s="31">
        <v>0</v>
      </c>
      <c r="Q287" s="36">
        <v>0</v>
      </c>
      <c r="R287" s="31">
        <v>5.9130434782608692</v>
      </c>
      <c r="S287" s="31">
        <v>0</v>
      </c>
      <c r="T287" s="36">
        <v>0</v>
      </c>
      <c r="U287" s="31">
        <v>10.38054347826087</v>
      </c>
      <c r="V287" s="31">
        <v>0.34413043478260874</v>
      </c>
      <c r="W287" s="36">
        <v>3.3151485324760997E-2</v>
      </c>
      <c r="X287" s="31">
        <v>0</v>
      </c>
      <c r="Y287" s="31">
        <v>0</v>
      </c>
      <c r="Z287" s="36" t="s">
        <v>1413</v>
      </c>
      <c r="AA287" s="31">
        <v>64.196086956521739</v>
      </c>
      <c r="AB287" s="31">
        <v>21.56304347826087</v>
      </c>
      <c r="AC287" s="36">
        <v>0.33589342435879199</v>
      </c>
      <c r="AD287" s="31">
        <v>0</v>
      </c>
      <c r="AE287" s="31">
        <v>0</v>
      </c>
      <c r="AF287" s="36" t="s">
        <v>1413</v>
      </c>
      <c r="AG287" s="31">
        <v>9.7724999999999973</v>
      </c>
      <c r="AH287" s="31">
        <v>9.9673913043478266E-2</v>
      </c>
      <c r="AI287" s="36">
        <v>1.0199428298130293E-2</v>
      </c>
      <c r="AJ287" t="s">
        <v>82</v>
      </c>
      <c r="AK287" s="37">
        <v>7</v>
      </c>
      <c r="AT287"/>
    </row>
    <row r="288" spans="1:46" x14ac:dyDescent="0.25">
      <c r="A288" t="s">
        <v>1231</v>
      </c>
      <c r="B288" t="s">
        <v>745</v>
      </c>
      <c r="C288" t="s">
        <v>1091</v>
      </c>
      <c r="D288" t="s">
        <v>1168</v>
      </c>
      <c r="E288" s="31">
        <v>25.956521739130434</v>
      </c>
      <c r="F288" s="31">
        <v>91.030652173913055</v>
      </c>
      <c r="G288" s="31">
        <v>19.606630434782613</v>
      </c>
      <c r="H288" s="36">
        <v>0.21538492767605752</v>
      </c>
      <c r="I288" s="31">
        <v>27.571413043478259</v>
      </c>
      <c r="J288" s="31">
        <v>0</v>
      </c>
      <c r="K288" s="36">
        <v>0</v>
      </c>
      <c r="L288" s="31">
        <v>22.690978260869564</v>
      </c>
      <c r="M288" s="31">
        <v>0</v>
      </c>
      <c r="N288" s="36">
        <v>0</v>
      </c>
      <c r="O288" s="31">
        <v>0.28804347826086957</v>
      </c>
      <c r="P288" s="31">
        <v>0</v>
      </c>
      <c r="Q288" s="36">
        <v>0</v>
      </c>
      <c r="R288" s="31">
        <v>4.5923913043478262</v>
      </c>
      <c r="S288" s="31">
        <v>0</v>
      </c>
      <c r="T288" s="36">
        <v>0</v>
      </c>
      <c r="U288" s="31">
        <v>4.6941304347826094</v>
      </c>
      <c r="V288" s="31">
        <v>2.8288043478260869</v>
      </c>
      <c r="W288" s="36">
        <v>0.6026258509702217</v>
      </c>
      <c r="X288" s="31">
        <v>0</v>
      </c>
      <c r="Y288" s="31">
        <v>0</v>
      </c>
      <c r="Z288" s="36" t="s">
        <v>1413</v>
      </c>
      <c r="AA288" s="31">
        <v>58.72380434782611</v>
      </c>
      <c r="AB288" s="31">
        <v>16.736521739130438</v>
      </c>
      <c r="AC288" s="36">
        <v>0.28500404435650301</v>
      </c>
      <c r="AD288" s="31">
        <v>0</v>
      </c>
      <c r="AE288" s="31">
        <v>0</v>
      </c>
      <c r="AF288" s="36" t="s">
        <v>1413</v>
      </c>
      <c r="AG288" s="31">
        <v>4.1304347826086954E-2</v>
      </c>
      <c r="AH288" s="31">
        <v>4.1304347826086954E-2</v>
      </c>
      <c r="AI288" s="36">
        <v>1</v>
      </c>
      <c r="AJ288" t="s">
        <v>319</v>
      </c>
      <c r="AK288" s="37">
        <v>7</v>
      </c>
      <c r="AT288"/>
    </row>
    <row r="289" spans="1:46" x14ac:dyDescent="0.25">
      <c r="A289" t="s">
        <v>1231</v>
      </c>
      <c r="B289" t="s">
        <v>749</v>
      </c>
      <c r="C289" t="s">
        <v>1085</v>
      </c>
      <c r="D289" t="s">
        <v>1144</v>
      </c>
      <c r="E289" s="31">
        <v>17.989130434782609</v>
      </c>
      <c r="F289" s="31">
        <v>78.523913043478274</v>
      </c>
      <c r="G289" s="31">
        <v>24.485652173913046</v>
      </c>
      <c r="H289" s="36">
        <v>0.31182414661831065</v>
      </c>
      <c r="I289" s="31">
        <v>13.020108695652175</v>
      </c>
      <c r="J289" s="31">
        <v>0.53532608695652173</v>
      </c>
      <c r="K289" s="36">
        <v>4.111533163584756E-2</v>
      </c>
      <c r="L289" s="31">
        <v>7.384239130434783</v>
      </c>
      <c r="M289" s="31">
        <v>0.53532608695652173</v>
      </c>
      <c r="N289" s="36">
        <v>7.249576801354235E-2</v>
      </c>
      <c r="O289" s="31">
        <v>0</v>
      </c>
      <c r="P289" s="31">
        <v>0</v>
      </c>
      <c r="Q289" s="36" t="s">
        <v>1413</v>
      </c>
      <c r="R289" s="31">
        <v>5.6358695652173916</v>
      </c>
      <c r="S289" s="31">
        <v>0</v>
      </c>
      <c r="T289" s="36">
        <v>0</v>
      </c>
      <c r="U289" s="31">
        <v>15.151413043478261</v>
      </c>
      <c r="V289" s="31">
        <v>6.8340217391304359</v>
      </c>
      <c r="W289" s="36">
        <v>0.45104847445711055</v>
      </c>
      <c r="X289" s="31">
        <v>0</v>
      </c>
      <c r="Y289" s="31">
        <v>0</v>
      </c>
      <c r="Z289" s="36" t="s">
        <v>1413</v>
      </c>
      <c r="AA289" s="31">
        <v>47.658043478260879</v>
      </c>
      <c r="AB289" s="31">
        <v>17.116304347826087</v>
      </c>
      <c r="AC289" s="36">
        <v>0.35914828009323663</v>
      </c>
      <c r="AD289" s="31">
        <v>2.6943478260869567</v>
      </c>
      <c r="AE289" s="31">
        <v>0</v>
      </c>
      <c r="AF289" s="36">
        <v>0</v>
      </c>
      <c r="AG289" s="31">
        <v>0</v>
      </c>
      <c r="AH289" s="31">
        <v>0</v>
      </c>
      <c r="AI289" s="36" t="s">
        <v>1413</v>
      </c>
      <c r="AJ289" t="s">
        <v>323</v>
      </c>
      <c r="AK289" s="37">
        <v>7</v>
      </c>
      <c r="AT289"/>
    </row>
    <row r="290" spans="1:46" x14ac:dyDescent="0.25">
      <c r="A290" t="s">
        <v>1231</v>
      </c>
      <c r="B290" t="s">
        <v>813</v>
      </c>
      <c r="C290" t="s">
        <v>885</v>
      </c>
      <c r="D290" t="s">
        <v>1124</v>
      </c>
      <c r="E290" s="31">
        <v>62.510869565217391</v>
      </c>
      <c r="F290" s="31">
        <v>235.26</v>
      </c>
      <c r="G290" s="31">
        <v>46.705978260869564</v>
      </c>
      <c r="H290" s="36">
        <v>0.19852919434187521</v>
      </c>
      <c r="I290" s="31">
        <v>44.804565217391293</v>
      </c>
      <c r="J290" s="31">
        <v>0.24456521739130435</v>
      </c>
      <c r="K290" s="36">
        <v>5.4584887991809853E-3</v>
      </c>
      <c r="L290" s="31">
        <v>32.187391304347813</v>
      </c>
      <c r="M290" s="31">
        <v>0.24456521739130435</v>
      </c>
      <c r="N290" s="36">
        <v>7.5981683348867396E-3</v>
      </c>
      <c r="O290" s="31">
        <v>6.878043478260869</v>
      </c>
      <c r="P290" s="31">
        <v>0</v>
      </c>
      <c r="Q290" s="36">
        <v>0</v>
      </c>
      <c r="R290" s="31">
        <v>5.7391304347826084</v>
      </c>
      <c r="S290" s="31">
        <v>0</v>
      </c>
      <c r="T290" s="36">
        <v>0</v>
      </c>
      <c r="U290" s="31">
        <v>18.483369565217394</v>
      </c>
      <c r="V290" s="31">
        <v>3.7336956521739131</v>
      </c>
      <c r="W290" s="36">
        <v>0.20200297564790909</v>
      </c>
      <c r="X290" s="31">
        <v>0</v>
      </c>
      <c r="Y290" s="31">
        <v>0</v>
      </c>
      <c r="Z290" s="36" t="s">
        <v>1413</v>
      </c>
      <c r="AA290" s="31">
        <v>124.35619565217394</v>
      </c>
      <c r="AB290" s="31">
        <v>36.709456521739128</v>
      </c>
      <c r="AC290" s="36">
        <v>0.29519604012666972</v>
      </c>
      <c r="AD290" s="31">
        <v>8.4207608695652194</v>
      </c>
      <c r="AE290" s="31">
        <v>0</v>
      </c>
      <c r="AF290" s="36">
        <v>0</v>
      </c>
      <c r="AG290" s="31">
        <v>39.195108695652166</v>
      </c>
      <c r="AH290" s="31">
        <v>6.0182608695652178</v>
      </c>
      <c r="AI290" s="36">
        <v>0.1535462222160596</v>
      </c>
      <c r="AJ290" t="s">
        <v>387</v>
      </c>
      <c r="AK290" s="37">
        <v>7</v>
      </c>
      <c r="AT290"/>
    </row>
    <row r="291" spans="1:46" x14ac:dyDescent="0.25">
      <c r="A291" t="s">
        <v>1231</v>
      </c>
      <c r="B291" t="s">
        <v>849</v>
      </c>
      <c r="C291" t="s">
        <v>885</v>
      </c>
      <c r="D291" t="s">
        <v>1124</v>
      </c>
      <c r="E291" s="31">
        <v>42.369565217391305</v>
      </c>
      <c r="F291" s="31">
        <v>161.68217391304347</v>
      </c>
      <c r="G291" s="31">
        <v>26.842608695652174</v>
      </c>
      <c r="H291" s="36">
        <v>0.16602082991591127</v>
      </c>
      <c r="I291" s="31">
        <v>20.966086956521739</v>
      </c>
      <c r="J291" s="31">
        <v>0.80815217391304339</v>
      </c>
      <c r="K291" s="36">
        <v>3.8545684542325077E-2</v>
      </c>
      <c r="L291" s="31">
        <v>14.158478260869565</v>
      </c>
      <c r="M291" s="31">
        <v>0.80815217391304339</v>
      </c>
      <c r="N291" s="36">
        <v>5.7079027775645254E-2</v>
      </c>
      <c r="O291" s="31">
        <v>1.0684782608695651</v>
      </c>
      <c r="P291" s="31">
        <v>0</v>
      </c>
      <c r="Q291" s="36">
        <v>0</v>
      </c>
      <c r="R291" s="31">
        <v>5.7391304347826084</v>
      </c>
      <c r="S291" s="31">
        <v>0</v>
      </c>
      <c r="T291" s="36">
        <v>0</v>
      </c>
      <c r="U291" s="31">
        <v>13.914456521739126</v>
      </c>
      <c r="V291" s="31">
        <v>4.5108695652173916</v>
      </c>
      <c r="W291" s="36">
        <v>0.32418582487716102</v>
      </c>
      <c r="X291" s="31">
        <v>0</v>
      </c>
      <c r="Y291" s="31">
        <v>0</v>
      </c>
      <c r="Z291" s="36" t="s">
        <v>1413</v>
      </c>
      <c r="AA291" s="31">
        <v>60.573152173913051</v>
      </c>
      <c r="AB291" s="31">
        <v>21.363260869565217</v>
      </c>
      <c r="AC291" s="36">
        <v>0.35268530863687991</v>
      </c>
      <c r="AD291" s="31">
        <v>7.8578260869565213</v>
      </c>
      <c r="AE291" s="31">
        <v>0</v>
      </c>
      <c r="AF291" s="36">
        <v>0</v>
      </c>
      <c r="AG291" s="31">
        <v>58.370652173913037</v>
      </c>
      <c r="AH291" s="31">
        <v>0.16032608695652173</v>
      </c>
      <c r="AI291" s="36">
        <v>2.7466900057727048E-3</v>
      </c>
      <c r="AJ291" t="s">
        <v>423</v>
      </c>
      <c r="AK291" s="37">
        <v>7</v>
      </c>
      <c r="AT291"/>
    </row>
    <row r="292" spans="1:46" x14ac:dyDescent="0.25">
      <c r="A292" t="s">
        <v>1231</v>
      </c>
      <c r="B292" t="s">
        <v>574</v>
      </c>
      <c r="C292" t="s">
        <v>891</v>
      </c>
      <c r="D292" t="s">
        <v>1174</v>
      </c>
      <c r="E292" s="31">
        <v>128.94565217391303</v>
      </c>
      <c r="F292" s="31">
        <v>338.22565217391309</v>
      </c>
      <c r="G292" s="31">
        <v>69.350652173913033</v>
      </c>
      <c r="H292" s="36">
        <v>0.20504255584450304</v>
      </c>
      <c r="I292" s="31">
        <v>43.911956521739128</v>
      </c>
      <c r="J292" s="31">
        <v>18.815217391304348</v>
      </c>
      <c r="K292" s="36">
        <v>0.42847595237505881</v>
      </c>
      <c r="L292" s="31">
        <v>34.372282608695649</v>
      </c>
      <c r="M292" s="31">
        <v>18.815217391304348</v>
      </c>
      <c r="N292" s="36">
        <v>0.54739505099217334</v>
      </c>
      <c r="O292" s="31">
        <v>6.4092391304347824</v>
      </c>
      <c r="P292" s="31">
        <v>0</v>
      </c>
      <c r="Q292" s="36">
        <v>0</v>
      </c>
      <c r="R292" s="31">
        <v>3.1304347826086958</v>
      </c>
      <c r="S292" s="31">
        <v>0</v>
      </c>
      <c r="T292" s="36">
        <v>0</v>
      </c>
      <c r="U292" s="31">
        <v>65.509347826086966</v>
      </c>
      <c r="V292" s="31">
        <v>12.481086956521739</v>
      </c>
      <c r="W292" s="36">
        <v>0.19052375532200846</v>
      </c>
      <c r="X292" s="31">
        <v>0</v>
      </c>
      <c r="Y292" s="31">
        <v>0</v>
      </c>
      <c r="Z292" s="36" t="s">
        <v>1413</v>
      </c>
      <c r="AA292" s="31">
        <v>173.63858695652175</v>
      </c>
      <c r="AB292" s="31">
        <v>38.054347826086953</v>
      </c>
      <c r="AC292" s="36">
        <v>0.21915835928574778</v>
      </c>
      <c r="AD292" s="31">
        <v>0</v>
      </c>
      <c r="AE292" s="31">
        <v>0</v>
      </c>
      <c r="AF292" s="36" t="s">
        <v>1413</v>
      </c>
      <c r="AG292" s="31">
        <v>55.165760869565219</v>
      </c>
      <c r="AH292" s="31">
        <v>0</v>
      </c>
      <c r="AI292" s="36">
        <v>0</v>
      </c>
      <c r="AJ292" t="s">
        <v>146</v>
      </c>
      <c r="AK292" s="37">
        <v>7</v>
      </c>
      <c r="AT292"/>
    </row>
    <row r="293" spans="1:46" x14ac:dyDescent="0.25">
      <c r="A293" t="s">
        <v>1231</v>
      </c>
      <c r="B293" t="s">
        <v>611</v>
      </c>
      <c r="C293" t="s">
        <v>1020</v>
      </c>
      <c r="D293" t="s">
        <v>1148</v>
      </c>
      <c r="E293" s="31">
        <v>57.206521739130437</v>
      </c>
      <c r="F293" s="31">
        <v>228.14880434782611</v>
      </c>
      <c r="G293" s="31">
        <v>0</v>
      </c>
      <c r="H293" s="36">
        <v>0</v>
      </c>
      <c r="I293" s="31">
        <v>24.782608695652176</v>
      </c>
      <c r="J293" s="31">
        <v>0</v>
      </c>
      <c r="K293" s="36">
        <v>0</v>
      </c>
      <c r="L293" s="31">
        <v>15.913043478260869</v>
      </c>
      <c r="M293" s="31">
        <v>0</v>
      </c>
      <c r="N293" s="36">
        <v>0</v>
      </c>
      <c r="O293" s="31">
        <v>3.3913043478260869</v>
      </c>
      <c r="P293" s="31">
        <v>0</v>
      </c>
      <c r="Q293" s="36">
        <v>0</v>
      </c>
      <c r="R293" s="31">
        <v>5.4782608695652177</v>
      </c>
      <c r="S293" s="31">
        <v>0</v>
      </c>
      <c r="T293" s="36">
        <v>0</v>
      </c>
      <c r="U293" s="31">
        <v>56.497934782608688</v>
      </c>
      <c r="V293" s="31">
        <v>0</v>
      </c>
      <c r="W293" s="36">
        <v>0</v>
      </c>
      <c r="X293" s="31">
        <v>7.3915217391304342</v>
      </c>
      <c r="Y293" s="31">
        <v>0</v>
      </c>
      <c r="Z293" s="36">
        <v>0</v>
      </c>
      <c r="AA293" s="31">
        <v>122.74673913043479</v>
      </c>
      <c r="AB293" s="31">
        <v>0</v>
      </c>
      <c r="AC293" s="36">
        <v>0</v>
      </c>
      <c r="AD293" s="31">
        <v>0</v>
      </c>
      <c r="AE293" s="31">
        <v>0</v>
      </c>
      <c r="AF293" s="36" t="s">
        <v>1413</v>
      </c>
      <c r="AG293" s="31">
        <v>16.730000000000004</v>
      </c>
      <c r="AH293" s="31">
        <v>0</v>
      </c>
      <c r="AI293" s="36">
        <v>0</v>
      </c>
      <c r="AJ293" t="s">
        <v>183</v>
      </c>
      <c r="AK293" s="37">
        <v>7</v>
      </c>
      <c r="AT293"/>
    </row>
    <row r="294" spans="1:46" x14ac:dyDescent="0.25">
      <c r="A294" t="s">
        <v>1231</v>
      </c>
      <c r="B294" t="s">
        <v>567</v>
      </c>
      <c r="C294" t="s">
        <v>939</v>
      </c>
      <c r="D294" t="s">
        <v>1174</v>
      </c>
      <c r="E294" s="31">
        <v>86</v>
      </c>
      <c r="F294" s="31">
        <v>262.77249999999992</v>
      </c>
      <c r="G294" s="31">
        <v>0</v>
      </c>
      <c r="H294" s="36">
        <v>0</v>
      </c>
      <c r="I294" s="31">
        <v>43.30478260869566</v>
      </c>
      <c r="J294" s="31">
        <v>0</v>
      </c>
      <c r="K294" s="36">
        <v>0</v>
      </c>
      <c r="L294" s="31">
        <v>33.087391304347832</v>
      </c>
      <c r="M294" s="31">
        <v>0</v>
      </c>
      <c r="N294" s="36">
        <v>0</v>
      </c>
      <c r="O294" s="31">
        <v>4.9565217391304346</v>
      </c>
      <c r="P294" s="31">
        <v>0</v>
      </c>
      <c r="Q294" s="36">
        <v>0</v>
      </c>
      <c r="R294" s="31">
        <v>5.2608695652173916</v>
      </c>
      <c r="S294" s="31">
        <v>0</v>
      </c>
      <c r="T294" s="36">
        <v>0</v>
      </c>
      <c r="U294" s="31">
        <v>59.208586956521735</v>
      </c>
      <c r="V294" s="31">
        <v>0</v>
      </c>
      <c r="W294" s="36">
        <v>0</v>
      </c>
      <c r="X294" s="31">
        <v>0</v>
      </c>
      <c r="Y294" s="31">
        <v>0</v>
      </c>
      <c r="Z294" s="36" t="s">
        <v>1413</v>
      </c>
      <c r="AA294" s="31">
        <v>151.0124999999999</v>
      </c>
      <c r="AB294" s="31">
        <v>0</v>
      </c>
      <c r="AC294" s="36">
        <v>0</v>
      </c>
      <c r="AD294" s="31">
        <v>0</v>
      </c>
      <c r="AE294" s="31">
        <v>0</v>
      </c>
      <c r="AF294" s="36" t="s">
        <v>1413</v>
      </c>
      <c r="AG294" s="31">
        <v>9.2466304347826114</v>
      </c>
      <c r="AH294" s="31">
        <v>0</v>
      </c>
      <c r="AI294" s="36">
        <v>0</v>
      </c>
      <c r="AJ294" t="s">
        <v>138</v>
      </c>
      <c r="AK294" s="37">
        <v>7</v>
      </c>
      <c r="AT294"/>
    </row>
    <row r="295" spans="1:46" x14ac:dyDescent="0.25">
      <c r="A295" t="s">
        <v>1231</v>
      </c>
      <c r="B295" t="s">
        <v>821</v>
      </c>
      <c r="C295" t="s">
        <v>915</v>
      </c>
      <c r="D295" t="s">
        <v>1178</v>
      </c>
      <c r="E295" s="31">
        <v>29.967391304347824</v>
      </c>
      <c r="F295" s="31">
        <v>148.08641304347822</v>
      </c>
      <c r="G295" s="31">
        <v>0</v>
      </c>
      <c r="H295" s="36">
        <v>0</v>
      </c>
      <c r="I295" s="31">
        <v>16.670543478260864</v>
      </c>
      <c r="J295" s="31">
        <v>0</v>
      </c>
      <c r="K295" s="36">
        <v>0</v>
      </c>
      <c r="L295" s="31">
        <v>11.71402173913043</v>
      </c>
      <c r="M295" s="31">
        <v>0</v>
      </c>
      <c r="N295" s="36">
        <v>0</v>
      </c>
      <c r="O295" s="31">
        <v>0</v>
      </c>
      <c r="P295" s="31">
        <v>0</v>
      </c>
      <c r="Q295" s="36" t="s">
        <v>1413</v>
      </c>
      <c r="R295" s="31">
        <v>4.9565217391304346</v>
      </c>
      <c r="S295" s="31">
        <v>0</v>
      </c>
      <c r="T295" s="36">
        <v>0</v>
      </c>
      <c r="U295" s="31">
        <v>30.659130434782604</v>
      </c>
      <c r="V295" s="31">
        <v>0</v>
      </c>
      <c r="W295" s="36">
        <v>0</v>
      </c>
      <c r="X295" s="31">
        <v>8.0225000000000026</v>
      </c>
      <c r="Y295" s="31">
        <v>0</v>
      </c>
      <c r="Z295" s="36">
        <v>0</v>
      </c>
      <c r="AA295" s="31">
        <v>74.217499999999973</v>
      </c>
      <c r="AB295" s="31">
        <v>0</v>
      </c>
      <c r="AC295" s="36">
        <v>0</v>
      </c>
      <c r="AD295" s="31">
        <v>3.1657608695652182</v>
      </c>
      <c r="AE295" s="31">
        <v>0</v>
      </c>
      <c r="AF295" s="36">
        <v>0</v>
      </c>
      <c r="AG295" s="31">
        <v>15.350978260869562</v>
      </c>
      <c r="AH295" s="31">
        <v>0</v>
      </c>
      <c r="AI295" s="36">
        <v>0</v>
      </c>
      <c r="AJ295" t="s">
        <v>395</v>
      </c>
      <c r="AK295" s="37">
        <v>7</v>
      </c>
      <c r="AT295"/>
    </row>
    <row r="296" spans="1:46" x14ac:dyDescent="0.25">
      <c r="A296" t="s">
        <v>1231</v>
      </c>
      <c r="B296" t="s">
        <v>522</v>
      </c>
      <c r="C296" t="s">
        <v>970</v>
      </c>
      <c r="D296" t="s">
        <v>1180</v>
      </c>
      <c r="E296" s="31">
        <v>13.271739130434783</v>
      </c>
      <c r="F296" s="31">
        <v>65.598260869565223</v>
      </c>
      <c r="G296" s="31">
        <v>24.695434782608693</v>
      </c>
      <c r="H296" s="36">
        <v>0.37646477902383407</v>
      </c>
      <c r="I296" s="31">
        <v>22.472826086956523</v>
      </c>
      <c r="J296" s="31">
        <v>0</v>
      </c>
      <c r="K296" s="36">
        <v>0</v>
      </c>
      <c r="L296" s="31">
        <v>15.225543478260869</v>
      </c>
      <c r="M296" s="31">
        <v>0</v>
      </c>
      <c r="N296" s="36">
        <v>0</v>
      </c>
      <c r="O296" s="31">
        <v>1.9103260869565217</v>
      </c>
      <c r="P296" s="31">
        <v>0</v>
      </c>
      <c r="Q296" s="36">
        <v>0</v>
      </c>
      <c r="R296" s="31">
        <v>5.3369565217391308</v>
      </c>
      <c r="S296" s="31">
        <v>0</v>
      </c>
      <c r="T296" s="36">
        <v>0</v>
      </c>
      <c r="U296" s="31">
        <v>9.5923913043478262</v>
      </c>
      <c r="V296" s="31">
        <v>7.5923913043478262</v>
      </c>
      <c r="W296" s="36">
        <v>0.79150141643059491</v>
      </c>
      <c r="X296" s="31">
        <v>0</v>
      </c>
      <c r="Y296" s="31">
        <v>0</v>
      </c>
      <c r="Z296" s="36" t="s">
        <v>1413</v>
      </c>
      <c r="AA296" s="31">
        <v>33.533043478260872</v>
      </c>
      <c r="AB296" s="31">
        <v>17.103043478260869</v>
      </c>
      <c r="AC296" s="36">
        <v>0.51003552628166893</v>
      </c>
      <c r="AD296" s="31">
        <v>0</v>
      </c>
      <c r="AE296" s="31">
        <v>0</v>
      </c>
      <c r="AF296" s="36" t="s">
        <v>1413</v>
      </c>
      <c r="AG296" s="31">
        <v>0</v>
      </c>
      <c r="AH296" s="31">
        <v>0</v>
      </c>
      <c r="AI296" s="36" t="s">
        <v>1413</v>
      </c>
      <c r="AJ296" t="s">
        <v>93</v>
      </c>
      <c r="AK296" s="37">
        <v>7</v>
      </c>
      <c r="AT296"/>
    </row>
    <row r="297" spans="1:46" x14ac:dyDescent="0.25">
      <c r="A297" t="s">
        <v>1231</v>
      </c>
      <c r="B297" t="s">
        <v>565</v>
      </c>
      <c r="C297" t="s">
        <v>902</v>
      </c>
      <c r="D297" t="s">
        <v>1200</v>
      </c>
      <c r="E297" s="31">
        <v>52.304347826086953</v>
      </c>
      <c r="F297" s="31">
        <v>215.70999999999995</v>
      </c>
      <c r="G297" s="31">
        <v>10.143152173913043</v>
      </c>
      <c r="H297" s="36">
        <v>4.7022169458592764E-2</v>
      </c>
      <c r="I297" s="31">
        <v>43.563043478260859</v>
      </c>
      <c r="J297" s="31">
        <v>1.7047826086956521</v>
      </c>
      <c r="K297" s="36">
        <v>3.9133689305853592E-2</v>
      </c>
      <c r="L297" s="31">
        <v>31.602173913043469</v>
      </c>
      <c r="M297" s="31">
        <v>1.7047826086956521</v>
      </c>
      <c r="N297" s="36">
        <v>5.3945105592625726E-2</v>
      </c>
      <c r="O297" s="31">
        <v>8.9180434782608682</v>
      </c>
      <c r="P297" s="31">
        <v>0</v>
      </c>
      <c r="Q297" s="36">
        <v>0</v>
      </c>
      <c r="R297" s="31">
        <v>3.0428260869565218</v>
      </c>
      <c r="S297" s="31">
        <v>0</v>
      </c>
      <c r="T297" s="36">
        <v>0</v>
      </c>
      <c r="U297" s="31">
        <v>23.113369565217393</v>
      </c>
      <c r="V297" s="31">
        <v>3.4465217391304348</v>
      </c>
      <c r="W297" s="36">
        <v>0.14911377284932961</v>
      </c>
      <c r="X297" s="31">
        <v>0</v>
      </c>
      <c r="Y297" s="31">
        <v>0</v>
      </c>
      <c r="Z297" s="36" t="s">
        <v>1413</v>
      </c>
      <c r="AA297" s="31">
        <v>125.82934782608693</v>
      </c>
      <c r="AB297" s="31">
        <v>4.9918478260869561</v>
      </c>
      <c r="AC297" s="36">
        <v>3.9671570363587677E-2</v>
      </c>
      <c r="AD297" s="31">
        <v>0</v>
      </c>
      <c r="AE297" s="31">
        <v>0</v>
      </c>
      <c r="AF297" s="36" t="s">
        <v>1413</v>
      </c>
      <c r="AG297" s="31">
        <v>23.204239130434797</v>
      </c>
      <c r="AH297" s="31">
        <v>0</v>
      </c>
      <c r="AI297" s="36">
        <v>0</v>
      </c>
      <c r="AJ297" t="s">
        <v>136</v>
      </c>
      <c r="AK297" s="37">
        <v>7</v>
      </c>
      <c r="AT297"/>
    </row>
    <row r="298" spans="1:46" x14ac:dyDescent="0.25">
      <c r="A298" t="s">
        <v>1231</v>
      </c>
      <c r="B298" t="s">
        <v>661</v>
      </c>
      <c r="C298" t="s">
        <v>1057</v>
      </c>
      <c r="D298" t="s">
        <v>1198</v>
      </c>
      <c r="E298" s="31">
        <v>18.923913043478262</v>
      </c>
      <c r="F298" s="31">
        <v>70.806195652173926</v>
      </c>
      <c r="G298" s="31">
        <v>10.114456521739131</v>
      </c>
      <c r="H298" s="36">
        <v>0.14284705495865166</v>
      </c>
      <c r="I298" s="31">
        <v>18.513695652173922</v>
      </c>
      <c r="J298" s="31">
        <v>6.4813043478260868</v>
      </c>
      <c r="K298" s="36">
        <v>0.35008160821013801</v>
      </c>
      <c r="L298" s="31">
        <v>15.338804347826095</v>
      </c>
      <c r="M298" s="31">
        <v>3.9510869565217392</v>
      </c>
      <c r="N298" s="36">
        <v>0.25758767547496036</v>
      </c>
      <c r="O298" s="31">
        <v>0.78869565217391302</v>
      </c>
      <c r="P298" s="31">
        <v>0.14402173913043478</v>
      </c>
      <c r="Q298" s="36">
        <v>0.18260749724366043</v>
      </c>
      <c r="R298" s="31">
        <v>2.3861956521739129</v>
      </c>
      <c r="S298" s="31">
        <v>2.3861956521739129</v>
      </c>
      <c r="T298" s="36">
        <v>1</v>
      </c>
      <c r="U298" s="31">
        <v>9.6074999999999999</v>
      </c>
      <c r="V298" s="31">
        <v>3.6331521739130435</v>
      </c>
      <c r="W298" s="36">
        <v>0.37815791557773026</v>
      </c>
      <c r="X298" s="31">
        <v>0</v>
      </c>
      <c r="Y298" s="31">
        <v>0</v>
      </c>
      <c r="Z298" s="36" t="s">
        <v>1413</v>
      </c>
      <c r="AA298" s="31">
        <v>42.684999999999995</v>
      </c>
      <c r="AB298" s="31">
        <v>0</v>
      </c>
      <c r="AC298" s="36">
        <v>0</v>
      </c>
      <c r="AD298" s="31">
        <v>0</v>
      </c>
      <c r="AE298" s="31">
        <v>0</v>
      </c>
      <c r="AF298" s="36" t="s">
        <v>1413</v>
      </c>
      <c r="AG298" s="31">
        <v>0</v>
      </c>
      <c r="AH298" s="31">
        <v>0</v>
      </c>
      <c r="AI298" s="36" t="s">
        <v>1413</v>
      </c>
      <c r="AJ298" t="s">
        <v>233</v>
      </c>
      <c r="AK298" s="37">
        <v>7</v>
      </c>
      <c r="AT298"/>
    </row>
    <row r="299" spans="1:46" x14ac:dyDescent="0.25">
      <c r="A299" t="s">
        <v>1231</v>
      </c>
      <c r="B299" t="s">
        <v>706</v>
      </c>
      <c r="C299" t="s">
        <v>1079</v>
      </c>
      <c r="D299" t="s">
        <v>1127</v>
      </c>
      <c r="E299" s="31">
        <v>50.543478260869563</v>
      </c>
      <c r="F299" s="31">
        <v>211.44260869565215</v>
      </c>
      <c r="G299" s="31">
        <v>10.568804347826086</v>
      </c>
      <c r="H299" s="36">
        <v>4.9984269552021517E-2</v>
      </c>
      <c r="I299" s="31">
        <v>53.059673913043483</v>
      </c>
      <c r="J299" s="31">
        <v>1.0461956521739131</v>
      </c>
      <c r="K299" s="36">
        <v>1.9717340402213259E-2</v>
      </c>
      <c r="L299" s="31">
        <v>32.375978260869566</v>
      </c>
      <c r="M299" s="31">
        <v>0.95923913043478259</v>
      </c>
      <c r="N299" s="36">
        <v>2.9628112630472807E-2</v>
      </c>
      <c r="O299" s="31">
        <v>15.379347826086962</v>
      </c>
      <c r="P299" s="31">
        <v>8.6956521739130432E-2</v>
      </c>
      <c r="Q299" s="36">
        <v>5.6541098310834668E-3</v>
      </c>
      <c r="R299" s="31">
        <v>5.3043478260869561</v>
      </c>
      <c r="S299" s="31">
        <v>0</v>
      </c>
      <c r="T299" s="36">
        <v>0</v>
      </c>
      <c r="U299" s="31">
        <v>15.089021739130432</v>
      </c>
      <c r="V299" s="31">
        <v>1.9836956521739131</v>
      </c>
      <c r="W299" s="36">
        <v>0.13146615376857637</v>
      </c>
      <c r="X299" s="31">
        <v>0</v>
      </c>
      <c r="Y299" s="31">
        <v>0</v>
      </c>
      <c r="Z299" s="36" t="s">
        <v>1413</v>
      </c>
      <c r="AA299" s="31">
        <v>107.85999999999999</v>
      </c>
      <c r="AB299" s="31">
        <v>7.5389130434782601</v>
      </c>
      <c r="AC299" s="36">
        <v>6.9895355493030414E-2</v>
      </c>
      <c r="AD299" s="31">
        <v>1.0828260869565218</v>
      </c>
      <c r="AE299" s="31">
        <v>0</v>
      </c>
      <c r="AF299" s="36">
        <v>0</v>
      </c>
      <c r="AG299" s="31">
        <v>34.351086956521733</v>
      </c>
      <c r="AH299" s="31">
        <v>0</v>
      </c>
      <c r="AI299" s="36">
        <v>0</v>
      </c>
      <c r="AJ299" t="s">
        <v>278</v>
      </c>
      <c r="AK299" s="37">
        <v>7</v>
      </c>
      <c r="AT299"/>
    </row>
    <row r="300" spans="1:46" x14ac:dyDescent="0.25">
      <c r="A300" t="s">
        <v>1231</v>
      </c>
      <c r="B300" t="s">
        <v>699</v>
      </c>
      <c r="C300" t="s">
        <v>859</v>
      </c>
      <c r="D300" t="s">
        <v>1191</v>
      </c>
      <c r="E300" s="31">
        <v>22.586956521739129</v>
      </c>
      <c r="F300" s="31">
        <v>96.674456521739131</v>
      </c>
      <c r="G300" s="31">
        <v>0.25902173913043475</v>
      </c>
      <c r="H300" s="36">
        <v>2.679319320219697E-3</v>
      </c>
      <c r="I300" s="31">
        <v>27.036739130434778</v>
      </c>
      <c r="J300" s="31">
        <v>0</v>
      </c>
      <c r="K300" s="36">
        <v>0</v>
      </c>
      <c r="L300" s="31">
        <v>20.789673913043476</v>
      </c>
      <c r="M300" s="31">
        <v>0</v>
      </c>
      <c r="N300" s="36">
        <v>0</v>
      </c>
      <c r="O300" s="31">
        <v>1.2389130434782607</v>
      </c>
      <c r="P300" s="31">
        <v>0</v>
      </c>
      <c r="Q300" s="36">
        <v>0</v>
      </c>
      <c r="R300" s="31">
        <v>5.0081521739130439</v>
      </c>
      <c r="S300" s="31">
        <v>0</v>
      </c>
      <c r="T300" s="36">
        <v>0</v>
      </c>
      <c r="U300" s="31">
        <v>3.2310869565217391</v>
      </c>
      <c r="V300" s="31">
        <v>0</v>
      </c>
      <c r="W300" s="36">
        <v>0</v>
      </c>
      <c r="X300" s="31">
        <v>0</v>
      </c>
      <c r="Y300" s="31">
        <v>0</v>
      </c>
      <c r="Z300" s="36" t="s">
        <v>1413</v>
      </c>
      <c r="AA300" s="31">
        <v>52.966630434782601</v>
      </c>
      <c r="AB300" s="31">
        <v>0.25902173913043475</v>
      </c>
      <c r="AC300" s="36">
        <v>4.8902816170148149E-3</v>
      </c>
      <c r="AD300" s="31">
        <v>3.0036956521739127</v>
      </c>
      <c r="AE300" s="31">
        <v>0</v>
      </c>
      <c r="AF300" s="36">
        <v>0</v>
      </c>
      <c r="AG300" s="31">
        <v>10.436304347826091</v>
      </c>
      <c r="AH300" s="31">
        <v>0</v>
      </c>
      <c r="AI300" s="36">
        <v>0</v>
      </c>
      <c r="AJ300" t="s">
        <v>271</v>
      </c>
      <c r="AK300" s="37">
        <v>7</v>
      </c>
      <c r="AT300"/>
    </row>
    <row r="301" spans="1:46" x14ac:dyDescent="0.25">
      <c r="A301" t="s">
        <v>1231</v>
      </c>
      <c r="B301" t="s">
        <v>458</v>
      </c>
      <c r="C301" t="s">
        <v>924</v>
      </c>
      <c r="D301" t="s">
        <v>1148</v>
      </c>
      <c r="E301" s="31">
        <v>38.923913043478258</v>
      </c>
      <c r="F301" s="31">
        <v>93.704999999999998</v>
      </c>
      <c r="G301" s="31">
        <v>0.90217391304347827</v>
      </c>
      <c r="H301" s="36">
        <v>9.627809754479251E-3</v>
      </c>
      <c r="I301" s="31">
        <v>19.578804347826086</v>
      </c>
      <c r="J301" s="31">
        <v>0.5</v>
      </c>
      <c r="K301" s="36">
        <v>2.5537820957668288E-2</v>
      </c>
      <c r="L301" s="31">
        <v>12.551630434782609</v>
      </c>
      <c r="M301" s="31">
        <v>0</v>
      </c>
      <c r="N301" s="36">
        <v>0</v>
      </c>
      <c r="O301" s="31">
        <v>2.2663043478260869</v>
      </c>
      <c r="P301" s="31">
        <v>0</v>
      </c>
      <c r="Q301" s="36">
        <v>0</v>
      </c>
      <c r="R301" s="31">
        <v>4.7608695652173916</v>
      </c>
      <c r="S301" s="31">
        <v>0.5</v>
      </c>
      <c r="T301" s="36">
        <v>0.1050228310502283</v>
      </c>
      <c r="U301" s="31">
        <v>13.763695652173913</v>
      </c>
      <c r="V301" s="31">
        <v>0</v>
      </c>
      <c r="W301" s="36">
        <v>0</v>
      </c>
      <c r="X301" s="31">
        <v>0</v>
      </c>
      <c r="Y301" s="31">
        <v>0</v>
      </c>
      <c r="Z301" s="36" t="s">
        <v>1413</v>
      </c>
      <c r="AA301" s="31">
        <v>47.435869565217395</v>
      </c>
      <c r="AB301" s="31">
        <v>0.40217391304347827</v>
      </c>
      <c r="AC301" s="36">
        <v>8.4782658509200068E-3</v>
      </c>
      <c r="AD301" s="31">
        <v>0</v>
      </c>
      <c r="AE301" s="31">
        <v>0</v>
      </c>
      <c r="AF301" s="36" t="s">
        <v>1413</v>
      </c>
      <c r="AG301" s="31">
        <v>12.926630434782609</v>
      </c>
      <c r="AH301" s="31">
        <v>0</v>
      </c>
      <c r="AI301" s="36">
        <v>0</v>
      </c>
      <c r="AJ301" t="s">
        <v>28</v>
      </c>
      <c r="AK301" s="37">
        <v>7</v>
      </c>
      <c r="AT301"/>
    </row>
    <row r="302" spans="1:46" x14ac:dyDescent="0.25">
      <c r="A302" t="s">
        <v>1231</v>
      </c>
      <c r="B302" t="s">
        <v>834</v>
      </c>
      <c r="C302" t="s">
        <v>990</v>
      </c>
      <c r="D302" t="s">
        <v>1194</v>
      </c>
      <c r="E302" s="31">
        <v>20.25</v>
      </c>
      <c r="F302" s="31">
        <v>131.01902173913044</v>
      </c>
      <c r="G302" s="31">
        <v>0</v>
      </c>
      <c r="H302" s="36">
        <v>0</v>
      </c>
      <c r="I302" s="31">
        <v>42.440217391304351</v>
      </c>
      <c r="J302" s="31">
        <v>0</v>
      </c>
      <c r="K302" s="36">
        <v>0</v>
      </c>
      <c r="L302" s="31">
        <v>32.614130434782609</v>
      </c>
      <c r="M302" s="31">
        <v>0</v>
      </c>
      <c r="N302" s="36">
        <v>0</v>
      </c>
      <c r="O302" s="31">
        <v>4.8695652173913047</v>
      </c>
      <c r="P302" s="31">
        <v>0</v>
      </c>
      <c r="Q302" s="36">
        <v>0</v>
      </c>
      <c r="R302" s="31">
        <v>4.9565217391304346</v>
      </c>
      <c r="S302" s="31">
        <v>0</v>
      </c>
      <c r="T302" s="36">
        <v>0</v>
      </c>
      <c r="U302" s="31">
        <v>10.067934782608695</v>
      </c>
      <c r="V302" s="31">
        <v>0</v>
      </c>
      <c r="W302" s="36">
        <v>0</v>
      </c>
      <c r="X302" s="31">
        <v>0</v>
      </c>
      <c r="Y302" s="31">
        <v>0</v>
      </c>
      <c r="Z302" s="36" t="s">
        <v>1413</v>
      </c>
      <c r="AA302" s="31">
        <v>78.510869565217391</v>
      </c>
      <c r="AB302" s="31">
        <v>0</v>
      </c>
      <c r="AC302" s="36">
        <v>0</v>
      </c>
      <c r="AD302" s="31">
        <v>0</v>
      </c>
      <c r="AE302" s="31">
        <v>0</v>
      </c>
      <c r="AF302" s="36" t="s">
        <v>1413</v>
      </c>
      <c r="AG302" s="31">
        <v>0</v>
      </c>
      <c r="AH302" s="31">
        <v>0</v>
      </c>
      <c r="AI302" s="36" t="s">
        <v>1413</v>
      </c>
      <c r="AJ302" t="s">
        <v>408</v>
      </c>
      <c r="AK302" s="37">
        <v>7</v>
      </c>
      <c r="AT302"/>
    </row>
    <row r="303" spans="1:46" x14ac:dyDescent="0.25">
      <c r="A303" t="s">
        <v>1231</v>
      </c>
      <c r="B303" t="s">
        <v>760</v>
      </c>
      <c r="C303" t="s">
        <v>884</v>
      </c>
      <c r="D303" t="s">
        <v>1180</v>
      </c>
      <c r="E303" s="31">
        <v>85.413043478260875</v>
      </c>
      <c r="F303" s="31">
        <v>302.81326086956528</v>
      </c>
      <c r="G303" s="31">
        <v>87.664891304347833</v>
      </c>
      <c r="H303" s="36">
        <v>0.28950149360238514</v>
      </c>
      <c r="I303" s="31">
        <v>72.77304347826086</v>
      </c>
      <c r="J303" s="31">
        <v>10.011086956521739</v>
      </c>
      <c r="K303" s="36">
        <v>0.13756586887165578</v>
      </c>
      <c r="L303" s="31">
        <v>51.105652173913029</v>
      </c>
      <c r="M303" s="31">
        <v>4.5002173913043473</v>
      </c>
      <c r="N303" s="36">
        <v>8.8057136537267225E-2</v>
      </c>
      <c r="O303" s="31">
        <v>16.156521739130437</v>
      </c>
      <c r="P303" s="31">
        <v>0</v>
      </c>
      <c r="Q303" s="36">
        <v>0</v>
      </c>
      <c r="R303" s="31">
        <v>5.5108695652173916</v>
      </c>
      <c r="S303" s="31">
        <v>5.5108695652173916</v>
      </c>
      <c r="T303" s="36">
        <v>1</v>
      </c>
      <c r="U303" s="31">
        <v>23.533695652173911</v>
      </c>
      <c r="V303" s="31">
        <v>6.9608695652173926</v>
      </c>
      <c r="W303" s="36">
        <v>0.29578310470648017</v>
      </c>
      <c r="X303" s="31">
        <v>0</v>
      </c>
      <c r="Y303" s="31">
        <v>0</v>
      </c>
      <c r="Z303" s="36" t="s">
        <v>1413</v>
      </c>
      <c r="AA303" s="31">
        <v>206.50652173913051</v>
      </c>
      <c r="AB303" s="31">
        <v>70.692934782608702</v>
      </c>
      <c r="AC303" s="36">
        <v>0.34232785573673841</v>
      </c>
      <c r="AD303" s="31">
        <v>0</v>
      </c>
      <c r="AE303" s="31">
        <v>0</v>
      </c>
      <c r="AF303" s="36" t="s">
        <v>1413</v>
      </c>
      <c r="AG303" s="31">
        <v>0</v>
      </c>
      <c r="AH303" s="31">
        <v>0</v>
      </c>
      <c r="AI303" s="36" t="s">
        <v>1413</v>
      </c>
      <c r="AJ303" t="s">
        <v>334</v>
      </c>
      <c r="AK303" s="37">
        <v>7</v>
      </c>
      <c r="AT303"/>
    </row>
    <row r="304" spans="1:46" x14ac:dyDescent="0.25">
      <c r="A304" t="s">
        <v>1231</v>
      </c>
      <c r="B304" t="s">
        <v>787</v>
      </c>
      <c r="C304" t="s">
        <v>1107</v>
      </c>
      <c r="D304" t="s">
        <v>1182</v>
      </c>
      <c r="E304" s="31">
        <v>58.076086956521742</v>
      </c>
      <c r="F304" s="31">
        <v>184.01434782608689</v>
      </c>
      <c r="G304" s="31">
        <v>2.82</v>
      </c>
      <c r="H304" s="36">
        <v>1.5324891962583263E-2</v>
      </c>
      <c r="I304" s="31">
        <v>32.131304347826067</v>
      </c>
      <c r="J304" s="31">
        <v>0</v>
      </c>
      <c r="K304" s="36">
        <v>0</v>
      </c>
      <c r="L304" s="31">
        <v>25.735108695652155</v>
      </c>
      <c r="M304" s="31">
        <v>0</v>
      </c>
      <c r="N304" s="36">
        <v>0</v>
      </c>
      <c r="O304" s="31">
        <v>2.053804347826087</v>
      </c>
      <c r="P304" s="31">
        <v>0</v>
      </c>
      <c r="Q304" s="36">
        <v>0</v>
      </c>
      <c r="R304" s="31">
        <v>4.3423913043478262</v>
      </c>
      <c r="S304" s="31">
        <v>0</v>
      </c>
      <c r="T304" s="36">
        <v>0</v>
      </c>
      <c r="U304" s="31">
        <v>27.676195652173902</v>
      </c>
      <c r="V304" s="31">
        <v>0</v>
      </c>
      <c r="W304" s="36">
        <v>0</v>
      </c>
      <c r="X304" s="31">
        <v>5.8988043478260863</v>
      </c>
      <c r="Y304" s="31">
        <v>0</v>
      </c>
      <c r="Z304" s="36">
        <v>0</v>
      </c>
      <c r="AA304" s="31">
        <v>116.25934782608692</v>
      </c>
      <c r="AB304" s="31">
        <v>2.82</v>
      </c>
      <c r="AC304" s="36">
        <v>2.4256114047865256E-2</v>
      </c>
      <c r="AD304" s="31">
        <v>0.10315217391304347</v>
      </c>
      <c r="AE304" s="31">
        <v>0</v>
      </c>
      <c r="AF304" s="36">
        <v>0</v>
      </c>
      <c r="AG304" s="31">
        <v>1.9455434782608694</v>
      </c>
      <c r="AH304" s="31">
        <v>0</v>
      </c>
      <c r="AI304" s="36">
        <v>0</v>
      </c>
      <c r="AJ304" t="s">
        <v>361</v>
      </c>
      <c r="AK304" s="37">
        <v>7</v>
      </c>
      <c r="AT304"/>
    </row>
    <row r="305" spans="1:46" x14ac:dyDescent="0.25">
      <c r="A305" t="s">
        <v>1231</v>
      </c>
      <c r="B305" t="s">
        <v>816</v>
      </c>
      <c r="C305" t="s">
        <v>852</v>
      </c>
      <c r="D305" t="s">
        <v>1148</v>
      </c>
      <c r="E305" s="31">
        <v>37.934782608695649</v>
      </c>
      <c r="F305" s="31">
        <v>148.84434782608693</v>
      </c>
      <c r="G305" s="31">
        <v>0</v>
      </c>
      <c r="H305" s="36">
        <v>0</v>
      </c>
      <c r="I305" s="31">
        <v>28.646739130434785</v>
      </c>
      <c r="J305" s="31">
        <v>0</v>
      </c>
      <c r="K305" s="36">
        <v>0</v>
      </c>
      <c r="L305" s="31">
        <v>13.619565217391305</v>
      </c>
      <c r="M305" s="31">
        <v>0</v>
      </c>
      <c r="N305" s="36">
        <v>0</v>
      </c>
      <c r="O305" s="31">
        <v>9.8532608695652169</v>
      </c>
      <c r="P305" s="31">
        <v>0</v>
      </c>
      <c r="Q305" s="36">
        <v>0</v>
      </c>
      <c r="R305" s="31">
        <v>5.1739130434782608</v>
      </c>
      <c r="S305" s="31">
        <v>0</v>
      </c>
      <c r="T305" s="36">
        <v>0</v>
      </c>
      <c r="U305" s="31">
        <v>23.885869565217391</v>
      </c>
      <c r="V305" s="31">
        <v>0</v>
      </c>
      <c r="W305" s="36">
        <v>0</v>
      </c>
      <c r="X305" s="31">
        <v>4.4347826086956523</v>
      </c>
      <c r="Y305" s="31">
        <v>0</v>
      </c>
      <c r="Z305" s="36">
        <v>0</v>
      </c>
      <c r="AA305" s="31">
        <v>79.787282608695648</v>
      </c>
      <c r="AB305" s="31">
        <v>0</v>
      </c>
      <c r="AC305" s="36">
        <v>0</v>
      </c>
      <c r="AD305" s="31">
        <v>0</v>
      </c>
      <c r="AE305" s="31">
        <v>0</v>
      </c>
      <c r="AF305" s="36" t="s">
        <v>1413</v>
      </c>
      <c r="AG305" s="31">
        <v>12.089673913043478</v>
      </c>
      <c r="AH305" s="31">
        <v>0</v>
      </c>
      <c r="AI305" s="36">
        <v>0</v>
      </c>
      <c r="AJ305" t="s">
        <v>390</v>
      </c>
      <c r="AK305" s="37">
        <v>7</v>
      </c>
      <c r="AT305"/>
    </row>
    <row r="306" spans="1:46" x14ac:dyDescent="0.25">
      <c r="A306" t="s">
        <v>1231</v>
      </c>
      <c r="B306" t="s">
        <v>791</v>
      </c>
      <c r="C306" t="s">
        <v>1063</v>
      </c>
      <c r="D306" t="s">
        <v>1217</v>
      </c>
      <c r="E306" s="31">
        <v>61.5</v>
      </c>
      <c r="F306" s="31">
        <v>184.16956521739129</v>
      </c>
      <c r="G306" s="31">
        <v>41.754565217391303</v>
      </c>
      <c r="H306" s="36">
        <v>0.22671805283410845</v>
      </c>
      <c r="I306" s="31">
        <v>26.718043478260871</v>
      </c>
      <c r="J306" s="31">
        <v>3.6440217391304346</v>
      </c>
      <c r="K306" s="36">
        <v>0.13638804585730208</v>
      </c>
      <c r="L306" s="31">
        <v>12.614130434782609</v>
      </c>
      <c r="M306" s="31">
        <v>1.298913043478261</v>
      </c>
      <c r="N306" s="36">
        <v>0.10297285652735889</v>
      </c>
      <c r="O306" s="31">
        <v>7.5957608695652166</v>
      </c>
      <c r="P306" s="31">
        <v>0</v>
      </c>
      <c r="Q306" s="36">
        <v>0</v>
      </c>
      <c r="R306" s="31">
        <v>6.5081521739130439</v>
      </c>
      <c r="S306" s="31">
        <v>2.3451086956521738</v>
      </c>
      <c r="T306" s="36">
        <v>0.36033402922755736</v>
      </c>
      <c r="U306" s="31">
        <v>44.594565217391299</v>
      </c>
      <c r="V306" s="31">
        <v>10.230978260869565</v>
      </c>
      <c r="W306" s="36">
        <v>0.22942208789333854</v>
      </c>
      <c r="X306" s="31">
        <v>0</v>
      </c>
      <c r="Y306" s="31">
        <v>0</v>
      </c>
      <c r="Z306" s="36" t="s">
        <v>1413</v>
      </c>
      <c r="AA306" s="31">
        <v>93.870543478260871</v>
      </c>
      <c r="AB306" s="31">
        <v>27.879565217391306</v>
      </c>
      <c r="AC306" s="36">
        <v>0.297000147057291</v>
      </c>
      <c r="AD306" s="31">
        <v>0.75271739130434778</v>
      </c>
      <c r="AE306" s="31">
        <v>0</v>
      </c>
      <c r="AF306" s="36">
        <v>0</v>
      </c>
      <c r="AG306" s="31">
        <v>18.233695652173914</v>
      </c>
      <c r="AH306" s="31">
        <v>0</v>
      </c>
      <c r="AI306" s="36">
        <v>0</v>
      </c>
      <c r="AJ306" t="s">
        <v>365</v>
      </c>
      <c r="AK306" s="37">
        <v>7</v>
      </c>
      <c r="AT306"/>
    </row>
    <row r="307" spans="1:46" x14ac:dyDescent="0.25">
      <c r="A307" t="s">
        <v>1231</v>
      </c>
      <c r="B307" t="s">
        <v>691</v>
      </c>
      <c r="C307" t="s">
        <v>1071</v>
      </c>
      <c r="D307" t="s">
        <v>1205</v>
      </c>
      <c r="E307" s="31">
        <v>45.771739130434781</v>
      </c>
      <c r="F307" s="31">
        <v>132.76847826086956</v>
      </c>
      <c r="G307" s="31">
        <v>9.9499999999999975</v>
      </c>
      <c r="H307" s="36">
        <v>7.4942487330839053E-2</v>
      </c>
      <c r="I307" s="31">
        <v>28.697065217391302</v>
      </c>
      <c r="J307" s="31">
        <v>0</v>
      </c>
      <c r="K307" s="36">
        <v>0</v>
      </c>
      <c r="L307" s="31">
        <v>15.207717391304346</v>
      </c>
      <c r="M307" s="31">
        <v>0</v>
      </c>
      <c r="N307" s="36">
        <v>0</v>
      </c>
      <c r="O307" s="31">
        <v>8.0980434782608697</v>
      </c>
      <c r="P307" s="31">
        <v>0</v>
      </c>
      <c r="Q307" s="36">
        <v>0</v>
      </c>
      <c r="R307" s="31">
        <v>5.3913043478260869</v>
      </c>
      <c r="S307" s="31">
        <v>0</v>
      </c>
      <c r="T307" s="36">
        <v>0</v>
      </c>
      <c r="U307" s="31">
        <v>25.429456521739134</v>
      </c>
      <c r="V307" s="31">
        <v>2.9320652173913042</v>
      </c>
      <c r="W307" s="36">
        <v>0.11530192219738319</v>
      </c>
      <c r="X307" s="31">
        <v>0</v>
      </c>
      <c r="Y307" s="31">
        <v>0</v>
      </c>
      <c r="Z307" s="36" t="s">
        <v>1413</v>
      </c>
      <c r="AA307" s="31">
        <v>73.738043478260863</v>
      </c>
      <c r="AB307" s="31">
        <v>7.0179347826086937</v>
      </c>
      <c r="AC307" s="36">
        <v>9.5173867539321028E-2</v>
      </c>
      <c r="AD307" s="31">
        <v>0</v>
      </c>
      <c r="AE307" s="31">
        <v>0</v>
      </c>
      <c r="AF307" s="36" t="s">
        <v>1413</v>
      </c>
      <c r="AG307" s="31">
        <v>4.9039130434782612</v>
      </c>
      <c r="AH307" s="31">
        <v>0</v>
      </c>
      <c r="AI307" s="36">
        <v>0</v>
      </c>
      <c r="AJ307" t="s">
        <v>263</v>
      </c>
      <c r="AK307" s="37">
        <v>7</v>
      </c>
      <c r="AT307"/>
    </row>
    <row r="308" spans="1:46" x14ac:dyDescent="0.25">
      <c r="A308" t="s">
        <v>1231</v>
      </c>
      <c r="B308" t="s">
        <v>440</v>
      </c>
      <c r="C308" t="s">
        <v>911</v>
      </c>
      <c r="D308" t="s">
        <v>1176</v>
      </c>
      <c r="E308" s="31">
        <v>58.358695652173914</v>
      </c>
      <c r="F308" s="31">
        <v>176.86750000000001</v>
      </c>
      <c r="G308" s="31">
        <v>27.582717391304346</v>
      </c>
      <c r="H308" s="36">
        <v>0.15595130474114433</v>
      </c>
      <c r="I308" s="31">
        <v>51.546521739130426</v>
      </c>
      <c r="J308" s="31">
        <v>0</v>
      </c>
      <c r="K308" s="36">
        <v>0</v>
      </c>
      <c r="L308" s="31">
        <v>34.855326086956509</v>
      </c>
      <c r="M308" s="31">
        <v>0</v>
      </c>
      <c r="N308" s="36">
        <v>0</v>
      </c>
      <c r="O308" s="31">
        <v>12.473804347826089</v>
      </c>
      <c r="P308" s="31">
        <v>0</v>
      </c>
      <c r="Q308" s="36">
        <v>0</v>
      </c>
      <c r="R308" s="31">
        <v>4.2173913043478262</v>
      </c>
      <c r="S308" s="31">
        <v>0</v>
      </c>
      <c r="T308" s="36">
        <v>0</v>
      </c>
      <c r="U308" s="31">
        <v>32.936956521739127</v>
      </c>
      <c r="V308" s="31">
        <v>4.2283695652173909</v>
      </c>
      <c r="W308" s="36">
        <v>0.12837766484060459</v>
      </c>
      <c r="X308" s="31">
        <v>0</v>
      </c>
      <c r="Y308" s="31">
        <v>0</v>
      </c>
      <c r="Z308" s="36" t="s">
        <v>1413</v>
      </c>
      <c r="AA308" s="31">
        <v>92.122391304347829</v>
      </c>
      <c r="AB308" s="31">
        <v>23.354347826086954</v>
      </c>
      <c r="AC308" s="36">
        <v>0.25351434646252735</v>
      </c>
      <c r="AD308" s="31">
        <v>0.26163043478260872</v>
      </c>
      <c r="AE308" s="31">
        <v>0</v>
      </c>
      <c r="AF308" s="36">
        <v>0</v>
      </c>
      <c r="AG308" s="31">
        <v>0</v>
      </c>
      <c r="AH308" s="31">
        <v>0</v>
      </c>
      <c r="AI308" s="36" t="s">
        <v>1413</v>
      </c>
      <c r="AJ308" t="s">
        <v>10</v>
      </c>
      <c r="AK308" s="37">
        <v>7</v>
      </c>
      <c r="AT308"/>
    </row>
    <row r="309" spans="1:46" x14ac:dyDescent="0.25">
      <c r="A309" t="s">
        <v>1231</v>
      </c>
      <c r="B309" t="s">
        <v>435</v>
      </c>
      <c r="C309" t="s">
        <v>891</v>
      </c>
      <c r="D309" t="s">
        <v>1174</v>
      </c>
      <c r="E309" s="31">
        <v>60.5</v>
      </c>
      <c r="F309" s="31">
        <v>184.27706521739128</v>
      </c>
      <c r="G309" s="31">
        <v>3.3429347826086957</v>
      </c>
      <c r="H309" s="36">
        <v>1.8140807585930688E-2</v>
      </c>
      <c r="I309" s="31">
        <v>47.258913043478266</v>
      </c>
      <c r="J309" s="31">
        <v>2.077934782608696</v>
      </c>
      <c r="K309" s="36">
        <v>4.3969161556826182E-2</v>
      </c>
      <c r="L309" s="31">
        <v>31.555760869565219</v>
      </c>
      <c r="M309" s="31">
        <v>0</v>
      </c>
      <c r="N309" s="36">
        <v>0</v>
      </c>
      <c r="O309" s="31">
        <v>11.311847826086957</v>
      </c>
      <c r="P309" s="31">
        <v>2.077934782608696</v>
      </c>
      <c r="Q309" s="36">
        <v>0.18369543283782877</v>
      </c>
      <c r="R309" s="31">
        <v>4.3913043478260869</v>
      </c>
      <c r="S309" s="31">
        <v>0</v>
      </c>
      <c r="T309" s="36">
        <v>0</v>
      </c>
      <c r="U309" s="31">
        <v>40.173260869565233</v>
      </c>
      <c r="V309" s="31">
        <v>1.1834782608695649</v>
      </c>
      <c r="W309" s="36">
        <v>2.9459352695119491E-2</v>
      </c>
      <c r="X309" s="31">
        <v>0</v>
      </c>
      <c r="Y309" s="31">
        <v>0</v>
      </c>
      <c r="Z309" s="36" t="s">
        <v>1413</v>
      </c>
      <c r="AA309" s="31">
        <v>88.484565217391264</v>
      </c>
      <c r="AB309" s="31">
        <v>8.1521739130434784E-2</v>
      </c>
      <c r="AC309" s="36">
        <v>9.2131027518923755E-4</v>
      </c>
      <c r="AD309" s="31">
        <v>8.3603260869565208</v>
      </c>
      <c r="AE309" s="31">
        <v>0</v>
      </c>
      <c r="AF309" s="36">
        <v>0</v>
      </c>
      <c r="AG309" s="31">
        <v>0</v>
      </c>
      <c r="AH309" s="31">
        <v>0</v>
      </c>
      <c r="AI309" s="36" t="s">
        <v>1413</v>
      </c>
      <c r="AJ309" t="s">
        <v>5</v>
      </c>
      <c r="AK309" s="37">
        <v>7</v>
      </c>
      <c r="AT309"/>
    </row>
    <row r="310" spans="1:46" x14ac:dyDescent="0.25">
      <c r="A310" t="s">
        <v>1231</v>
      </c>
      <c r="B310" t="s">
        <v>427</v>
      </c>
      <c r="C310" t="s">
        <v>908</v>
      </c>
      <c r="D310" t="s">
        <v>1173</v>
      </c>
      <c r="E310" s="31">
        <v>75.173913043478265</v>
      </c>
      <c r="F310" s="31">
        <v>231.14000000000001</v>
      </c>
      <c r="G310" s="31">
        <v>7.5464130434782604</v>
      </c>
      <c r="H310" s="36">
        <v>3.2648667662361595E-2</v>
      </c>
      <c r="I310" s="31">
        <v>74.049239130434799</v>
      </c>
      <c r="J310" s="31">
        <v>2.0467391304347826</v>
      </c>
      <c r="K310" s="36">
        <v>2.7640245253965849E-2</v>
      </c>
      <c r="L310" s="31">
        <v>54.657934782608713</v>
      </c>
      <c r="M310" s="31">
        <v>2.0467391304347826</v>
      </c>
      <c r="N310" s="36">
        <v>3.7446331233978905E-2</v>
      </c>
      <c r="O310" s="31">
        <v>15.173913043478262</v>
      </c>
      <c r="P310" s="31">
        <v>0</v>
      </c>
      <c r="Q310" s="36">
        <v>0</v>
      </c>
      <c r="R310" s="31">
        <v>4.2173913043478262</v>
      </c>
      <c r="S310" s="31">
        <v>0</v>
      </c>
      <c r="T310" s="36">
        <v>0</v>
      </c>
      <c r="U310" s="31">
        <v>32.962391304347832</v>
      </c>
      <c r="V310" s="31">
        <v>3.1030434782608696</v>
      </c>
      <c r="W310" s="36">
        <v>9.4138906659104238E-2</v>
      </c>
      <c r="X310" s="31">
        <v>0</v>
      </c>
      <c r="Y310" s="31">
        <v>0</v>
      </c>
      <c r="Z310" s="36" t="s">
        <v>1413</v>
      </c>
      <c r="AA310" s="31">
        <v>124.12836956521738</v>
      </c>
      <c r="AB310" s="31">
        <v>2.3966304347826086</v>
      </c>
      <c r="AC310" s="36">
        <v>1.9307676747686697E-2</v>
      </c>
      <c r="AD310" s="31">
        <v>0</v>
      </c>
      <c r="AE310" s="31">
        <v>0</v>
      </c>
      <c r="AF310" s="36" t="s">
        <v>1413</v>
      </c>
      <c r="AG310" s="31">
        <v>0</v>
      </c>
      <c r="AH310" s="31">
        <v>0</v>
      </c>
      <c r="AI310" s="36" t="s">
        <v>1413</v>
      </c>
      <c r="AJ310" t="s">
        <v>1</v>
      </c>
      <c r="AK310" s="37">
        <v>7</v>
      </c>
      <c r="AT310"/>
    </row>
    <row r="311" spans="1:46" x14ac:dyDescent="0.25">
      <c r="A311" t="s">
        <v>1231</v>
      </c>
      <c r="B311" t="s">
        <v>788</v>
      </c>
      <c r="C311" t="s">
        <v>887</v>
      </c>
      <c r="D311" t="s">
        <v>1149</v>
      </c>
      <c r="E311" s="31">
        <v>93.869565217391298</v>
      </c>
      <c r="F311" s="31">
        <v>333.12684782608699</v>
      </c>
      <c r="G311" s="31">
        <v>30.843586956521744</v>
      </c>
      <c r="H311" s="36">
        <v>9.258811518134985E-2</v>
      </c>
      <c r="I311" s="31">
        <v>96.597065217391304</v>
      </c>
      <c r="J311" s="31">
        <v>2.070217391304348</v>
      </c>
      <c r="K311" s="36">
        <v>2.1431472960853751E-2</v>
      </c>
      <c r="L311" s="31">
        <v>68.651521739130445</v>
      </c>
      <c r="M311" s="31">
        <v>2.070217391304348</v>
      </c>
      <c r="N311" s="36">
        <v>3.0155447961823574E-2</v>
      </c>
      <c r="O311" s="31">
        <v>23.380326086956519</v>
      </c>
      <c r="P311" s="31">
        <v>0</v>
      </c>
      <c r="Q311" s="36">
        <v>0</v>
      </c>
      <c r="R311" s="31">
        <v>4.5652173913043477</v>
      </c>
      <c r="S311" s="31">
        <v>0</v>
      </c>
      <c r="T311" s="36">
        <v>0</v>
      </c>
      <c r="U311" s="31">
        <v>61.540978260869586</v>
      </c>
      <c r="V311" s="31">
        <v>28.773369565217397</v>
      </c>
      <c r="W311" s="36">
        <v>0.46754813424070557</v>
      </c>
      <c r="X311" s="31">
        <v>0</v>
      </c>
      <c r="Y311" s="31">
        <v>0</v>
      </c>
      <c r="Z311" s="36" t="s">
        <v>1413</v>
      </c>
      <c r="AA311" s="31">
        <v>174.98880434782609</v>
      </c>
      <c r="AB311" s="31">
        <v>0</v>
      </c>
      <c r="AC311" s="36">
        <v>0</v>
      </c>
      <c r="AD311" s="31">
        <v>0</v>
      </c>
      <c r="AE311" s="31">
        <v>0</v>
      </c>
      <c r="AF311" s="36" t="s">
        <v>1413</v>
      </c>
      <c r="AG311" s="31">
        <v>0</v>
      </c>
      <c r="AH311" s="31">
        <v>0</v>
      </c>
      <c r="AI311" s="36" t="s">
        <v>1413</v>
      </c>
      <c r="AJ311" t="s">
        <v>362</v>
      </c>
      <c r="AK311" s="37">
        <v>7</v>
      </c>
      <c r="AT311"/>
    </row>
    <row r="312" spans="1:46" x14ac:dyDescent="0.25">
      <c r="A312" t="s">
        <v>1231</v>
      </c>
      <c r="B312" t="s">
        <v>808</v>
      </c>
      <c r="C312" t="s">
        <v>1020</v>
      </c>
      <c r="D312" t="s">
        <v>1148</v>
      </c>
      <c r="E312" s="31">
        <v>99.923913043478265</v>
      </c>
      <c r="F312" s="31">
        <v>318.04000000000002</v>
      </c>
      <c r="G312" s="31">
        <v>104.65684782608696</v>
      </c>
      <c r="H312" s="36">
        <v>0.32906819213333843</v>
      </c>
      <c r="I312" s="31">
        <v>68.930760869565248</v>
      </c>
      <c r="J312" s="31">
        <v>17.003478260869564</v>
      </c>
      <c r="K312" s="36">
        <v>0.24667475081327658</v>
      </c>
      <c r="L312" s="31">
        <v>53.055652173913074</v>
      </c>
      <c r="M312" s="31">
        <v>9.731630434782609</v>
      </c>
      <c r="N312" s="36">
        <v>0.18342306683711926</v>
      </c>
      <c r="O312" s="31">
        <v>8.3013043478260862</v>
      </c>
      <c r="P312" s="31">
        <v>2.5404347826086959</v>
      </c>
      <c r="Q312" s="36">
        <v>0.30602838736709798</v>
      </c>
      <c r="R312" s="31">
        <v>7.5738043478260861</v>
      </c>
      <c r="S312" s="31">
        <v>4.7314130434782609</v>
      </c>
      <c r="T312" s="36">
        <v>0.62470758765194689</v>
      </c>
      <c r="U312" s="31">
        <v>60.261304347826083</v>
      </c>
      <c r="V312" s="31">
        <v>31.365869565217391</v>
      </c>
      <c r="W312" s="36">
        <v>0.52049768760687154</v>
      </c>
      <c r="X312" s="31">
        <v>8.7920652173913059</v>
      </c>
      <c r="Y312" s="31">
        <v>0</v>
      </c>
      <c r="Z312" s="36">
        <v>0</v>
      </c>
      <c r="AA312" s="31">
        <v>170.87000000000003</v>
      </c>
      <c r="AB312" s="31">
        <v>56.287500000000001</v>
      </c>
      <c r="AC312" s="36">
        <v>0.32941710071984542</v>
      </c>
      <c r="AD312" s="31">
        <v>9.1858695652173896</v>
      </c>
      <c r="AE312" s="31">
        <v>0</v>
      </c>
      <c r="AF312" s="36">
        <v>0</v>
      </c>
      <c r="AG312" s="31">
        <v>0</v>
      </c>
      <c r="AH312" s="31">
        <v>0</v>
      </c>
      <c r="AI312" s="36" t="s">
        <v>1413</v>
      </c>
      <c r="AJ312" t="s">
        <v>382</v>
      </c>
      <c r="AK312" s="37">
        <v>7</v>
      </c>
      <c r="AT312"/>
    </row>
    <row r="313" spans="1:46" x14ac:dyDescent="0.25">
      <c r="A313" t="s">
        <v>1231</v>
      </c>
      <c r="B313" t="s">
        <v>537</v>
      </c>
      <c r="C313" t="s">
        <v>919</v>
      </c>
      <c r="D313" t="s">
        <v>1179</v>
      </c>
      <c r="E313" s="31">
        <v>76.902173913043484</v>
      </c>
      <c r="F313" s="31">
        <v>221.66141304347826</v>
      </c>
      <c r="G313" s="31">
        <v>85.424999999999997</v>
      </c>
      <c r="H313" s="36">
        <v>0.38538507369004332</v>
      </c>
      <c r="I313" s="31">
        <v>30.728369565217392</v>
      </c>
      <c r="J313" s="31">
        <v>4.6577173913043479</v>
      </c>
      <c r="K313" s="36">
        <v>0.15157710796919713</v>
      </c>
      <c r="L313" s="31">
        <v>20.850652173913044</v>
      </c>
      <c r="M313" s="31">
        <v>4.6577173913043479</v>
      </c>
      <c r="N313" s="36">
        <v>0.22338473408192841</v>
      </c>
      <c r="O313" s="31">
        <v>4.1875</v>
      </c>
      <c r="P313" s="31">
        <v>0</v>
      </c>
      <c r="Q313" s="36">
        <v>0</v>
      </c>
      <c r="R313" s="31">
        <v>5.6902173913043477</v>
      </c>
      <c r="S313" s="31">
        <v>0</v>
      </c>
      <c r="T313" s="36">
        <v>0</v>
      </c>
      <c r="U313" s="31">
        <v>0</v>
      </c>
      <c r="V313" s="31">
        <v>0</v>
      </c>
      <c r="W313" s="36" t="s">
        <v>1413</v>
      </c>
      <c r="X313" s="31">
        <v>26.905108695652174</v>
      </c>
      <c r="Y313" s="31">
        <v>15.600760869565212</v>
      </c>
      <c r="Z313" s="36">
        <v>0.5798438150181594</v>
      </c>
      <c r="AA313" s="31">
        <v>127.41576086956523</v>
      </c>
      <c r="AB313" s="31">
        <v>41.785326086956516</v>
      </c>
      <c r="AC313" s="36">
        <v>0.3279447205101409</v>
      </c>
      <c r="AD313" s="31">
        <v>0</v>
      </c>
      <c r="AE313" s="31">
        <v>0</v>
      </c>
      <c r="AF313" s="36" t="s">
        <v>1413</v>
      </c>
      <c r="AG313" s="31">
        <v>36.61217391304347</v>
      </c>
      <c r="AH313" s="31">
        <v>23.381195652173918</v>
      </c>
      <c r="AI313" s="36">
        <v>0.63861806479194405</v>
      </c>
      <c r="AJ313" t="s">
        <v>108</v>
      </c>
      <c r="AK313" s="37">
        <v>7</v>
      </c>
      <c r="AT313"/>
    </row>
    <row r="314" spans="1:46" x14ac:dyDescent="0.25">
      <c r="A314" t="s">
        <v>1231</v>
      </c>
      <c r="B314" t="s">
        <v>755</v>
      </c>
      <c r="C314" t="s">
        <v>1095</v>
      </c>
      <c r="D314" t="s">
        <v>1150</v>
      </c>
      <c r="E314" s="31">
        <v>41.413043478260867</v>
      </c>
      <c r="F314" s="31">
        <v>130.44869565217391</v>
      </c>
      <c r="G314" s="31">
        <v>41.39434782608695</v>
      </c>
      <c r="H314" s="36">
        <v>0.31732281889931735</v>
      </c>
      <c r="I314" s="31">
        <v>16.112065217391304</v>
      </c>
      <c r="J314" s="31">
        <v>1.5142391304347826</v>
      </c>
      <c r="K314" s="36">
        <v>9.3981690739453963E-2</v>
      </c>
      <c r="L314" s="31">
        <v>5.5740217391304343</v>
      </c>
      <c r="M314" s="31">
        <v>1.5142391304347826</v>
      </c>
      <c r="N314" s="36">
        <v>0.27166006903141515</v>
      </c>
      <c r="O314" s="31">
        <v>5.2690217391304346</v>
      </c>
      <c r="P314" s="31">
        <v>0</v>
      </c>
      <c r="Q314" s="36">
        <v>0</v>
      </c>
      <c r="R314" s="31">
        <v>5.2690217391304346</v>
      </c>
      <c r="S314" s="31">
        <v>0</v>
      </c>
      <c r="T314" s="36">
        <v>0</v>
      </c>
      <c r="U314" s="31">
        <v>0</v>
      </c>
      <c r="V314" s="31">
        <v>0</v>
      </c>
      <c r="W314" s="36" t="s">
        <v>1413</v>
      </c>
      <c r="X314" s="31">
        <v>21.728260869565219</v>
      </c>
      <c r="Y314" s="31">
        <v>1.4076086956521738</v>
      </c>
      <c r="Z314" s="36">
        <v>6.4782391195597797E-2</v>
      </c>
      <c r="AA314" s="31">
        <v>83.134239130434764</v>
      </c>
      <c r="AB314" s="31">
        <v>36.544565217391302</v>
      </c>
      <c r="AC314" s="36">
        <v>0.43958500853125193</v>
      </c>
      <c r="AD314" s="31">
        <v>0</v>
      </c>
      <c r="AE314" s="31">
        <v>0</v>
      </c>
      <c r="AF314" s="36" t="s">
        <v>1413</v>
      </c>
      <c r="AG314" s="31">
        <v>9.4741304347826087</v>
      </c>
      <c r="AH314" s="31">
        <v>1.9279347826086957</v>
      </c>
      <c r="AI314" s="36">
        <v>0.20349464216057456</v>
      </c>
      <c r="AJ314" t="s">
        <v>329</v>
      </c>
      <c r="AK314" s="37">
        <v>7</v>
      </c>
      <c r="AT314"/>
    </row>
    <row r="315" spans="1:46" x14ac:dyDescent="0.25">
      <c r="A315" t="s">
        <v>1231</v>
      </c>
      <c r="B315" t="s">
        <v>756</v>
      </c>
      <c r="C315" t="s">
        <v>1095</v>
      </c>
      <c r="D315" t="s">
        <v>1150</v>
      </c>
      <c r="E315" s="31">
        <v>15.869565217391305</v>
      </c>
      <c r="F315" s="31">
        <v>61.056304347826099</v>
      </c>
      <c r="G315" s="31">
        <v>37.469347826086953</v>
      </c>
      <c r="H315" s="36">
        <v>0.6136851587451353</v>
      </c>
      <c r="I315" s="31">
        <v>14.630434782608695</v>
      </c>
      <c r="J315" s="31">
        <v>9.3559782608695645</v>
      </c>
      <c r="K315" s="36">
        <v>0.63948736998514111</v>
      </c>
      <c r="L315" s="31">
        <v>13.690217391304348</v>
      </c>
      <c r="M315" s="31">
        <v>9.3559782608695645</v>
      </c>
      <c r="N315" s="36">
        <v>0.68340611353711789</v>
      </c>
      <c r="O315" s="31">
        <v>0</v>
      </c>
      <c r="P315" s="31">
        <v>0</v>
      </c>
      <c r="Q315" s="36" t="s">
        <v>1413</v>
      </c>
      <c r="R315" s="31">
        <v>0.94021739130434778</v>
      </c>
      <c r="S315" s="31">
        <v>0</v>
      </c>
      <c r="T315" s="36">
        <v>0</v>
      </c>
      <c r="U315" s="31">
        <v>0</v>
      </c>
      <c r="V315" s="31">
        <v>0</v>
      </c>
      <c r="W315" s="36" t="s">
        <v>1413</v>
      </c>
      <c r="X315" s="31">
        <v>9.9347826086956523</v>
      </c>
      <c r="Y315" s="31">
        <v>9.9021739130434785</v>
      </c>
      <c r="Z315" s="36">
        <v>0.99671772428884031</v>
      </c>
      <c r="AA315" s="31">
        <v>36.491086956521748</v>
      </c>
      <c r="AB315" s="31">
        <v>18.21119565217391</v>
      </c>
      <c r="AC315" s="36">
        <v>0.49905873381826393</v>
      </c>
      <c r="AD315" s="31">
        <v>0</v>
      </c>
      <c r="AE315" s="31">
        <v>0</v>
      </c>
      <c r="AF315" s="36" t="s">
        <v>1413</v>
      </c>
      <c r="AG315" s="31">
        <v>0</v>
      </c>
      <c r="AH315" s="31">
        <v>0</v>
      </c>
      <c r="AI315" s="36" t="s">
        <v>1413</v>
      </c>
      <c r="AJ315" t="s">
        <v>330</v>
      </c>
      <c r="AK315" s="37">
        <v>7</v>
      </c>
      <c r="AT315"/>
    </row>
    <row r="316" spans="1:46" x14ac:dyDescent="0.25">
      <c r="A316" t="s">
        <v>1231</v>
      </c>
      <c r="B316" t="s">
        <v>536</v>
      </c>
      <c r="C316" t="s">
        <v>980</v>
      </c>
      <c r="D316" t="s">
        <v>1148</v>
      </c>
      <c r="E316" s="31">
        <v>33.358695652173914</v>
      </c>
      <c r="F316" s="31">
        <v>129.38021739130434</v>
      </c>
      <c r="G316" s="31">
        <v>80.647608695652167</v>
      </c>
      <c r="H316" s="36">
        <v>0.62333802123501847</v>
      </c>
      <c r="I316" s="31">
        <v>15.841847826086958</v>
      </c>
      <c r="J316" s="31">
        <v>4.8804347826086953</v>
      </c>
      <c r="K316" s="36">
        <v>0.30807231808981433</v>
      </c>
      <c r="L316" s="31">
        <v>12.355434782608697</v>
      </c>
      <c r="M316" s="31">
        <v>4.8804347826086953</v>
      </c>
      <c r="N316" s="36">
        <v>0.39500307908858973</v>
      </c>
      <c r="O316" s="31">
        <v>0</v>
      </c>
      <c r="P316" s="31">
        <v>0</v>
      </c>
      <c r="Q316" s="36" t="s">
        <v>1413</v>
      </c>
      <c r="R316" s="31">
        <v>3.4864130434782608</v>
      </c>
      <c r="S316" s="31">
        <v>0</v>
      </c>
      <c r="T316" s="36">
        <v>0</v>
      </c>
      <c r="U316" s="31">
        <v>0</v>
      </c>
      <c r="V316" s="31">
        <v>0</v>
      </c>
      <c r="W316" s="36" t="s">
        <v>1413</v>
      </c>
      <c r="X316" s="31">
        <v>7.6739130434782608</v>
      </c>
      <c r="Y316" s="31">
        <v>2.9972826086956523</v>
      </c>
      <c r="Z316" s="36">
        <v>0.3905807365439094</v>
      </c>
      <c r="AA316" s="31">
        <v>85.799239130434771</v>
      </c>
      <c r="AB316" s="31">
        <v>61.53891304347826</v>
      </c>
      <c r="AC316" s="36">
        <v>0.71724310922996437</v>
      </c>
      <c r="AD316" s="31">
        <v>0</v>
      </c>
      <c r="AE316" s="31">
        <v>0</v>
      </c>
      <c r="AF316" s="36" t="s">
        <v>1413</v>
      </c>
      <c r="AG316" s="31">
        <v>20.065217391304348</v>
      </c>
      <c r="AH316" s="31">
        <v>11.230978260869565</v>
      </c>
      <c r="AI316" s="36">
        <v>0.55972372697724804</v>
      </c>
      <c r="AJ316" t="s">
        <v>107</v>
      </c>
      <c r="AK316" s="37">
        <v>7</v>
      </c>
      <c r="AT316"/>
    </row>
    <row r="317" spans="1:46" x14ac:dyDescent="0.25">
      <c r="A317" t="s">
        <v>1231</v>
      </c>
      <c r="B317" t="s">
        <v>730</v>
      </c>
      <c r="C317" t="s">
        <v>933</v>
      </c>
      <c r="D317" t="s">
        <v>1125</v>
      </c>
      <c r="E317" s="31">
        <v>50.326086956521742</v>
      </c>
      <c r="F317" s="31">
        <v>157.91999999999999</v>
      </c>
      <c r="G317" s="31">
        <v>71.001521739130439</v>
      </c>
      <c r="H317" s="36">
        <v>0.4496043676490023</v>
      </c>
      <c r="I317" s="31">
        <v>24.348695652173916</v>
      </c>
      <c r="J317" s="31">
        <v>10.715543478260869</v>
      </c>
      <c r="K317" s="36">
        <v>0.44008696117995783</v>
      </c>
      <c r="L317" s="31">
        <v>17.949239130434783</v>
      </c>
      <c r="M317" s="31">
        <v>10.715543478260869</v>
      </c>
      <c r="N317" s="36">
        <v>0.59699151592958399</v>
      </c>
      <c r="O317" s="31">
        <v>6.0489130434782608</v>
      </c>
      <c r="P317" s="31">
        <v>0</v>
      </c>
      <c r="Q317" s="36">
        <v>0</v>
      </c>
      <c r="R317" s="31">
        <v>0.35054347826086957</v>
      </c>
      <c r="S317" s="31">
        <v>0</v>
      </c>
      <c r="T317" s="36">
        <v>0</v>
      </c>
      <c r="U317" s="31">
        <v>0</v>
      </c>
      <c r="V317" s="31">
        <v>0</v>
      </c>
      <c r="W317" s="36" t="s">
        <v>1413</v>
      </c>
      <c r="X317" s="31">
        <v>18.024456521739129</v>
      </c>
      <c r="Y317" s="31">
        <v>14.956521739130435</v>
      </c>
      <c r="Z317" s="36">
        <v>0.82979044173074035</v>
      </c>
      <c r="AA317" s="31">
        <v>99.632282608695647</v>
      </c>
      <c r="AB317" s="31">
        <v>43.365978260869568</v>
      </c>
      <c r="AC317" s="36">
        <v>0.43526031046773084</v>
      </c>
      <c r="AD317" s="31">
        <v>0</v>
      </c>
      <c r="AE317" s="31">
        <v>0</v>
      </c>
      <c r="AF317" s="36" t="s">
        <v>1413</v>
      </c>
      <c r="AG317" s="31">
        <v>15.914565217391305</v>
      </c>
      <c r="AH317" s="31">
        <v>1.9634782608695653</v>
      </c>
      <c r="AI317" s="36">
        <v>0.12337617987350936</v>
      </c>
      <c r="AJ317" t="s">
        <v>302</v>
      </c>
      <c r="AK317" s="37">
        <v>7</v>
      </c>
      <c r="AT317"/>
    </row>
    <row r="318" spans="1:46" x14ac:dyDescent="0.25">
      <c r="A318" t="s">
        <v>1231</v>
      </c>
      <c r="B318" t="s">
        <v>741</v>
      </c>
      <c r="C318" t="s">
        <v>907</v>
      </c>
      <c r="D318" t="s">
        <v>1148</v>
      </c>
      <c r="E318" s="31">
        <v>63.347826086956523</v>
      </c>
      <c r="F318" s="31">
        <v>204.73282608695658</v>
      </c>
      <c r="G318" s="31">
        <v>51.401521739130438</v>
      </c>
      <c r="H318" s="36">
        <v>0.25106634203006883</v>
      </c>
      <c r="I318" s="31">
        <v>46.023152173913047</v>
      </c>
      <c r="J318" s="31">
        <v>11.953043478260868</v>
      </c>
      <c r="K318" s="36">
        <v>0.25971805305930612</v>
      </c>
      <c r="L318" s="31">
        <v>40.638152173913049</v>
      </c>
      <c r="M318" s="31">
        <v>10.220217391304347</v>
      </c>
      <c r="N318" s="36">
        <v>0.25149316207996869</v>
      </c>
      <c r="O318" s="31">
        <v>0</v>
      </c>
      <c r="P318" s="31">
        <v>0</v>
      </c>
      <c r="Q318" s="36" t="s">
        <v>1413</v>
      </c>
      <c r="R318" s="31">
        <v>5.3849999999999998</v>
      </c>
      <c r="S318" s="31">
        <v>1.7328260869565215</v>
      </c>
      <c r="T318" s="36">
        <v>0.32178757417948406</v>
      </c>
      <c r="U318" s="31">
        <v>24.129347826086956</v>
      </c>
      <c r="V318" s="31">
        <v>5.1548913043478253</v>
      </c>
      <c r="W318" s="36">
        <v>0.21363574935807916</v>
      </c>
      <c r="X318" s="31">
        <v>6.7826086956521738</v>
      </c>
      <c r="Y318" s="31">
        <v>0</v>
      </c>
      <c r="Z318" s="36">
        <v>0</v>
      </c>
      <c r="AA318" s="31">
        <v>121.98304347826091</v>
      </c>
      <c r="AB318" s="31">
        <v>33.598804347826096</v>
      </c>
      <c r="AC318" s="36">
        <v>0.27543831822669579</v>
      </c>
      <c r="AD318" s="31">
        <v>8.3369565217391306E-2</v>
      </c>
      <c r="AE318" s="31">
        <v>8.3369565217391306E-2</v>
      </c>
      <c r="AF318" s="36">
        <v>1</v>
      </c>
      <c r="AG318" s="31">
        <v>5.7313043478260868</v>
      </c>
      <c r="AH318" s="31">
        <v>0.61141304347826086</v>
      </c>
      <c r="AI318" s="36">
        <v>0.10667956304050979</v>
      </c>
      <c r="AJ318" t="s">
        <v>315</v>
      </c>
      <c r="AK318" s="37">
        <v>7</v>
      </c>
      <c r="AT318"/>
    </row>
    <row r="319" spans="1:46" x14ac:dyDescent="0.25">
      <c r="A319" t="s">
        <v>1231</v>
      </c>
      <c r="B319" t="s">
        <v>524</v>
      </c>
      <c r="C319" t="s">
        <v>891</v>
      </c>
      <c r="D319" t="s">
        <v>1174</v>
      </c>
      <c r="E319" s="31">
        <v>105.69565217391305</v>
      </c>
      <c r="F319" s="31">
        <v>366.74326086956523</v>
      </c>
      <c r="G319" s="31">
        <v>80.395543478260876</v>
      </c>
      <c r="H319" s="36">
        <v>0.21921478062784119</v>
      </c>
      <c r="I319" s="31">
        <v>82.871304347826069</v>
      </c>
      <c r="J319" s="31">
        <v>16.00771739130435</v>
      </c>
      <c r="K319" s="36">
        <v>0.19316357474134863</v>
      </c>
      <c r="L319" s="31">
        <v>73.306086956521725</v>
      </c>
      <c r="M319" s="31">
        <v>16.00771739130435</v>
      </c>
      <c r="N319" s="36">
        <v>0.21836818818058892</v>
      </c>
      <c r="O319" s="31">
        <v>4.2608695652173916</v>
      </c>
      <c r="P319" s="31">
        <v>0</v>
      </c>
      <c r="Q319" s="36">
        <v>0</v>
      </c>
      <c r="R319" s="31">
        <v>5.3043478260869561</v>
      </c>
      <c r="S319" s="31">
        <v>0</v>
      </c>
      <c r="T319" s="36">
        <v>0</v>
      </c>
      <c r="U319" s="31">
        <v>38.621304347826097</v>
      </c>
      <c r="V319" s="31">
        <v>9.6890217391304319</v>
      </c>
      <c r="W319" s="36">
        <v>0.25087246282182607</v>
      </c>
      <c r="X319" s="31">
        <v>0</v>
      </c>
      <c r="Y319" s="31">
        <v>0</v>
      </c>
      <c r="Z319" s="36" t="s">
        <v>1413</v>
      </c>
      <c r="AA319" s="31">
        <v>223.93565217391307</v>
      </c>
      <c r="AB319" s="31">
        <v>54.110869565217399</v>
      </c>
      <c r="AC319" s="36">
        <v>0.24163579599729737</v>
      </c>
      <c r="AD319" s="31">
        <v>1.3818478260869567</v>
      </c>
      <c r="AE319" s="31">
        <v>0</v>
      </c>
      <c r="AF319" s="36">
        <v>0</v>
      </c>
      <c r="AG319" s="31">
        <v>19.93315217391304</v>
      </c>
      <c r="AH319" s="31">
        <v>0.58793478260869569</v>
      </c>
      <c r="AI319" s="36">
        <v>2.9495324045041859E-2</v>
      </c>
      <c r="AJ319" t="s">
        <v>95</v>
      </c>
      <c r="AK319" s="37">
        <v>7</v>
      </c>
      <c r="AT319"/>
    </row>
    <row r="320" spans="1:46" x14ac:dyDescent="0.25">
      <c r="A320" t="s">
        <v>1231</v>
      </c>
      <c r="B320" t="s">
        <v>471</v>
      </c>
      <c r="C320" t="s">
        <v>931</v>
      </c>
      <c r="D320" t="s">
        <v>1121</v>
      </c>
      <c r="E320" s="31">
        <v>23.945652173913043</v>
      </c>
      <c r="F320" s="31">
        <v>92.951195652173908</v>
      </c>
      <c r="G320" s="31">
        <v>3.0468478260869558</v>
      </c>
      <c r="H320" s="36">
        <v>3.2779006280762107E-2</v>
      </c>
      <c r="I320" s="31">
        <v>13.048804347826088</v>
      </c>
      <c r="J320" s="31">
        <v>3.0468478260869558</v>
      </c>
      <c r="K320" s="36">
        <v>0.23349632233504644</v>
      </c>
      <c r="L320" s="31">
        <v>7.5117391304347843</v>
      </c>
      <c r="M320" s="31">
        <v>3.0468478260869558</v>
      </c>
      <c r="N320" s="36">
        <v>0.40561150662730777</v>
      </c>
      <c r="O320" s="31">
        <v>0</v>
      </c>
      <c r="P320" s="31">
        <v>0</v>
      </c>
      <c r="Q320" s="36" t="s">
        <v>1413</v>
      </c>
      <c r="R320" s="31">
        <v>5.5370652173913042</v>
      </c>
      <c r="S320" s="31">
        <v>0</v>
      </c>
      <c r="T320" s="36">
        <v>0</v>
      </c>
      <c r="U320" s="31">
        <v>18.92141304347826</v>
      </c>
      <c r="V320" s="31">
        <v>0</v>
      </c>
      <c r="W320" s="36">
        <v>0</v>
      </c>
      <c r="X320" s="31">
        <v>3.812391304347825</v>
      </c>
      <c r="Y320" s="31">
        <v>0</v>
      </c>
      <c r="Z320" s="36">
        <v>0</v>
      </c>
      <c r="AA320" s="31">
        <v>30.256086956521745</v>
      </c>
      <c r="AB320" s="31">
        <v>0</v>
      </c>
      <c r="AC320" s="36">
        <v>0</v>
      </c>
      <c r="AD320" s="31">
        <v>0</v>
      </c>
      <c r="AE320" s="31">
        <v>0</v>
      </c>
      <c r="AF320" s="36" t="s">
        <v>1413</v>
      </c>
      <c r="AG320" s="31">
        <v>26.912499999999998</v>
      </c>
      <c r="AH320" s="31">
        <v>0</v>
      </c>
      <c r="AI320" s="36">
        <v>0</v>
      </c>
      <c r="AJ320" t="s">
        <v>41</v>
      </c>
      <c r="AK320" s="37">
        <v>7</v>
      </c>
      <c r="AT320"/>
    </row>
    <row r="321" spans="1:46" x14ac:dyDescent="0.25">
      <c r="A321" t="s">
        <v>1231</v>
      </c>
      <c r="B321" t="s">
        <v>652</v>
      </c>
      <c r="C321" t="s">
        <v>871</v>
      </c>
      <c r="D321" t="s">
        <v>1159</v>
      </c>
      <c r="E321" s="31">
        <v>70.717391304347828</v>
      </c>
      <c r="F321" s="31">
        <v>196.24521739130435</v>
      </c>
      <c r="G321" s="31">
        <v>38.352173913043487</v>
      </c>
      <c r="H321" s="36">
        <v>0.19542985262448936</v>
      </c>
      <c r="I321" s="31">
        <v>34.819021739130434</v>
      </c>
      <c r="J321" s="31">
        <v>3.9465217391304352</v>
      </c>
      <c r="K321" s="36">
        <v>0.11334384316418751</v>
      </c>
      <c r="L321" s="31">
        <v>29.33532608695652</v>
      </c>
      <c r="M321" s="31">
        <v>3.9465217391304352</v>
      </c>
      <c r="N321" s="36">
        <v>0.13453137447431315</v>
      </c>
      <c r="O321" s="31">
        <v>0.26630434782608697</v>
      </c>
      <c r="P321" s="31">
        <v>0</v>
      </c>
      <c r="Q321" s="36">
        <v>0</v>
      </c>
      <c r="R321" s="31">
        <v>5.2173913043478262</v>
      </c>
      <c r="S321" s="31">
        <v>0</v>
      </c>
      <c r="T321" s="36">
        <v>0</v>
      </c>
      <c r="U321" s="31">
        <v>38.131956521739127</v>
      </c>
      <c r="V321" s="31">
        <v>1.4183695652173913</v>
      </c>
      <c r="W321" s="36">
        <v>3.7196349062466154E-2</v>
      </c>
      <c r="X321" s="31">
        <v>7.6109782608695644</v>
      </c>
      <c r="Y321" s="31">
        <v>0</v>
      </c>
      <c r="Z321" s="36">
        <v>0</v>
      </c>
      <c r="AA321" s="31">
        <v>98.205543478260893</v>
      </c>
      <c r="AB321" s="31">
        <v>32.987282608695658</v>
      </c>
      <c r="AC321" s="36">
        <v>0.33590041295375378</v>
      </c>
      <c r="AD321" s="31">
        <v>0</v>
      </c>
      <c r="AE321" s="31">
        <v>0</v>
      </c>
      <c r="AF321" s="36" t="s">
        <v>1413</v>
      </c>
      <c r="AG321" s="31">
        <v>17.477717391304342</v>
      </c>
      <c r="AH321" s="31">
        <v>0</v>
      </c>
      <c r="AI321" s="36">
        <v>0</v>
      </c>
      <c r="AJ321" t="s">
        <v>224</v>
      </c>
      <c r="AK321" s="37">
        <v>7</v>
      </c>
      <c r="AT321"/>
    </row>
    <row r="322" spans="1:46" x14ac:dyDescent="0.25">
      <c r="A322" t="s">
        <v>1231</v>
      </c>
      <c r="B322" t="s">
        <v>508</v>
      </c>
      <c r="C322" t="s">
        <v>957</v>
      </c>
      <c r="D322" t="s">
        <v>1147</v>
      </c>
      <c r="E322" s="31">
        <v>26.956521739130434</v>
      </c>
      <c r="F322" s="31">
        <v>120.3125</v>
      </c>
      <c r="G322" s="31">
        <v>0.46739130434782611</v>
      </c>
      <c r="H322" s="36">
        <v>3.8848108413325807E-3</v>
      </c>
      <c r="I322" s="31">
        <v>36.793478260869563</v>
      </c>
      <c r="J322" s="31">
        <v>0</v>
      </c>
      <c r="K322" s="36">
        <v>0</v>
      </c>
      <c r="L322" s="31">
        <v>22.130434782608695</v>
      </c>
      <c r="M322" s="31">
        <v>0</v>
      </c>
      <c r="N322" s="36">
        <v>0</v>
      </c>
      <c r="O322" s="31">
        <v>4.1413043478260869</v>
      </c>
      <c r="P322" s="31">
        <v>0</v>
      </c>
      <c r="Q322" s="36">
        <v>0</v>
      </c>
      <c r="R322" s="31">
        <v>10.521739130434783</v>
      </c>
      <c r="S322" s="31">
        <v>0</v>
      </c>
      <c r="T322" s="36">
        <v>0</v>
      </c>
      <c r="U322" s="31">
        <v>15.758152173913043</v>
      </c>
      <c r="V322" s="31">
        <v>0</v>
      </c>
      <c r="W322" s="36">
        <v>0</v>
      </c>
      <c r="X322" s="31">
        <v>0</v>
      </c>
      <c r="Y322" s="31">
        <v>0</v>
      </c>
      <c r="Z322" s="36" t="s">
        <v>1413</v>
      </c>
      <c r="AA322" s="31">
        <v>66.948369565217391</v>
      </c>
      <c r="AB322" s="31">
        <v>0.46739130434782611</v>
      </c>
      <c r="AC322" s="36">
        <v>6.9813694849210541E-3</v>
      </c>
      <c r="AD322" s="31">
        <v>0.8125</v>
      </c>
      <c r="AE322" s="31">
        <v>0</v>
      </c>
      <c r="AF322" s="36">
        <v>0</v>
      </c>
      <c r="AG322" s="31">
        <v>0</v>
      </c>
      <c r="AH322" s="31">
        <v>0</v>
      </c>
      <c r="AI322" s="36" t="s">
        <v>1413</v>
      </c>
      <c r="AJ322" t="s">
        <v>79</v>
      </c>
      <c r="AK322" s="37">
        <v>7</v>
      </c>
      <c r="AT322"/>
    </row>
    <row r="323" spans="1:46" x14ac:dyDescent="0.25">
      <c r="A323" t="s">
        <v>1231</v>
      </c>
      <c r="B323" t="s">
        <v>510</v>
      </c>
      <c r="C323" t="s">
        <v>959</v>
      </c>
      <c r="D323" t="s">
        <v>1143</v>
      </c>
      <c r="E323" s="31">
        <v>42</v>
      </c>
      <c r="F323" s="31">
        <v>148.65489130434784</v>
      </c>
      <c r="G323" s="31">
        <v>0</v>
      </c>
      <c r="H323" s="36">
        <v>0</v>
      </c>
      <c r="I323" s="31">
        <v>28.831521739130437</v>
      </c>
      <c r="J323" s="31">
        <v>0</v>
      </c>
      <c r="K323" s="36">
        <v>0</v>
      </c>
      <c r="L323" s="31">
        <v>23.796195652173914</v>
      </c>
      <c r="M323" s="31">
        <v>0</v>
      </c>
      <c r="N323" s="36">
        <v>0</v>
      </c>
      <c r="O323" s="31">
        <v>1.0353260869565217</v>
      </c>
      <c r="P323" s="31">
        <v>0</v>
      </c>
      <c r="Q323" s="36">
        <v>0</v>
      </c>
      <c r="R323" s="31">
        <v>4</v>
      </c>
      <c r="S323" s="31">
        <v>0</v>
      </c>
      <c r="T323" s="36">
        <v>0</v>
      </c>
      <c r="U323" s="31">
        <v>18.255434782608695</v>
      </c>
      <c r="V323" s="31">
        <v>0</v>
      </c>
      <c r="W323" s="36">
        <v>0</v>
      </c>
      <c r="X323" s="31">
        <v>2.0788043478260869</v>
      </c>
      <c r="Y323" s="31">
        <v>0</v>
      </c>
      <c r="Z323" s="36">
        <v>0</v>
      </c>
      <c r="AA323" s="31">
        <v>99.472826086956516</v>
      </c>
      <c r="AB323" s="31">
        <v>0</v>
      </c>
      <c r="AC323" s="36">
        <v>0</v>
      </c>
      <c r="AD323" s="31">
        <v>0</v>
      </c>
      <c r="AE323" s="31">
        <v>0</v>
      </c>
      <c r="AF323" s="36" t="s">
        <v>1413</v>
      </c>
      <c r="AG323" s="31">
        <v>1.6304347826086956E-2</v>
      </c>
      <c r="AH323" s="31">
        <v>0</v>
      </c>
      <c r="AI323" s="36">
        <v>0</v>
      </c>
      <c r="AJ323" t="s">
        <v>81</v>
      </c>
      <c r="AK323" s="37">
        <v>7</v>
      </c>
      <c r="AT323"/>
    </row>
    <row r="324" spans="1:46" x14ac:dyDescent="0.25">
      <c r="A324" t="s">
        <v>1231</v>
      </c>
      <c r="B324" t="s">
        <v>598</v>
      </c>
      <c r="C324" t="s">
        <v>1012</v>
      </c>
      <c r="D324" t="s">
        <v>1132</v>
      </c>
      <c r="E324" s="31">
        <v>26.956521739130434</v>
      </c>
      <c r="F324" s="31">
        <v>93.660543478260877</v>
      </c>
      <c r="G324" s="31">
        <v>4.2146739130434785</v>
      </c>
      <c r="H324" s="36">
        <v>4.4999460354634042E-2</v>
      </c>
      <c r="I324" s="31">
        <v>22.297282608695653</v>
      </c>
      <c r="J324" s="31">
        <v>3.847826086956522</v>
      </c>
      <c r="K324" s="36">
        <v>0.17256928364247934</v>
      </c>
      <c r="L324" s="31">
        <v>18.747282608695652</v>
      </c>
      <c r="M324" s="31">
        <v>3.847826086956522</v>
      </c>
      <c r="N324" s="36">
        <v>0.20524713726627047</v>
      </c>
      <c r="O324" s="31">
        <v>2.7157608695652176</v>
      </c>
      <c r="P324" s="31">
        <v>0</v>
      </c>
      <c r="Q324" s="36">
        <v>0</v>
      </c>
      <c r="R324" s="31">
        <v>0.83423913043478259</v>
      </c>
      <c r="S324" s="31">
        <v>0</v>
      </c>
      <c r="T324" s="36">
        <v>0</v>
      </c>
      <c r="U324" s="31">
        <v>6.1603260869565215</v>
      </c>
      <c r="V324" s="31">
        <v>0.13858695652173914</v>
      </c>
      <c r="W324" s="36">
        <v>2.2496691662990738E-2</v>
      </c>
      <c r="X324" s="31">
        <v>0.14565217391304347</v>
      </c>
      <c r="Y324" s="31">
        <v>0</v>
      </c>
      <c r="Z324" s="36">
        <v>0</v>
      </c>
      <c r="AA324" s="31">
        <v>64.888804347826095</v>
      </c>
      <c r="AB324" s="31">
        <v>0.22826086956521738</v>
      </c>
      <c r="AC324" s="36">
        <v>3.5177234633830107E-3</v>
      </c>
      <c r="AD324" s="31">
        <v>8.4239130434782608E-2</v>
      </c>
      <c r="AE324" s="31">
        <v>0</v>
      </c>
      <c r="AF324" s="36">
        <v>0</v>
      </c>
      <c r="AG324" s="31">
        <v>8.4239130434782608E-2</v>
      </c>
      <c r="AH324" s="31">
        <v>0</v>
      </c>
      <c r="AI324" s="36">
        <v>0</v>
      </c>
      <c r="AJ324" t="s">
        <v>170</v>
      </c>
      <c r="AK324" s="37">
        <v>7</v>
      </c>
      <c r="AT324"/>
    </row>
    <row r="325" spans="1:46" x14ac:dyDescent="0.25">
      <c r="A325" t="s">
        <v>1231</v>
      </c>
      <c r="B325" t="s">
        <v>636</v>
      </c>
      <c r="C325" t="s">
        <v>1042</v>
      </c>
      <c r="D325" t="s">
        <v>1215</v>
      </c>
      <c r="E325" s="31">
        <v>30.239130434782609</v>
      </c>
      <c r="F325" s="31">
        <v>123.86413043478262</v>
      </c>
      <c r="G325" s="31">
        <v>2.5135869565217392</v>
      </c>
      <c r="H325" s="36">
        <v>2.0293098152779604E-2</v>
      </c>
      <c r="I325" s="31">
        <v>29.76630434782609</v>
      </c>
      <c r="J325" s="31">
        <v>0.47554347826086957</v>
      </c>
      <c r="K325" s="36">
        <v>1.5975899214898667E-2</v>
      </c>
      <c r="L325" s="31">
        <v>20.413043478260871</v>
      </c>
      <c r="M325" s="31">
        <v>0.47554347826086957</v>
      </c>
      <c r="N325" s="36">
        <v>2.3296059637912672E-2</v>
      </c>
      <c r="O325" s="31">
        <v>4.7880434782608692</v>
      </c>
      <c r="P325" s="31">
        <v>0</v>
      </c>
      <c r="Q325" s="36">
        <v>0</v>
      </c>
      <c r="R325" s="31">
        <v>4.5652173913043477</v>
      </c>
      <c r="S325" s="31">
        <v>0</v>
      </c>
      <c r="T325" s="36">
        <v>0</v>
      </c>
      <c r="U325" s="31">
        <v>15.926630434782609</v>
      </c>
      <c r="V325" s="31">
        <v>2.0380434782608696</v>
      </c>
      <c r="W325" s="36">
        <v>0.12796451117556731</v>
      </c>
      <c r="X325" s="31">
        <v>0</v>
      </c>
      <c r="Y325" s="31">
        <v>0</v>
      </c>
      <c r="Z325" s="36" t="s">
        <v>1413</v>
      </c>
      <c r="AA325" s="31">
        <v>71.872282608695656</v>
      </c>
      <c r="AB325" s="31">
        <v>0</v>
      </c>
      <c r="AC325" s="36">
        <v>0</v>
      </c>
      <c r="AD325" s="31">
        <v>0.86684782608695654</v>
      </c>
      <c r="AE325" s="31">
        <v>0</v>
      </c>
      <c r="AF325" s="36">
        <v>0</v>
      </c>
      <c r="AG325" s="31">
        <v>5.4320652173913047</v>
      </c>
      <c r="AH325" s="31">
        <v>0</v>
      </c>
      <c r="AI325" s="36">
        <v>0</v>
      </c>
      <c r="AJ325" t="s">
        <v>208</v>
      </c>
      <c r="AK325" s="37">
        <v>7</v>
      </c>
      <c r="AT325"/>
    </row>
    <row r="326" spans="1:46" x14ac:dyDescent="0.25">
      <c r="A326" t="s">
        <v>1231</v>
      </c>
      <c r="B326" t="s">
        <v>540</v>
      </c>
      <c r="C326" t="s">
        <v>907</v>
      </c>
      <c r="D326" t="s">
        <v>1148</v>
      </c>
      <c r="E326" s="31">
        <v>63.934782608695649</v>
      </c>
      <c r="F326" s="31">
        <v>232.32510869565218</v>
      </c>
      <c r="G326" s="31">
        <v>8.5617391304347841</v>
      </c>
      <c r="H326" s="36">
        <v>3.6852405572962557E-2</v>
      </c>
      <c r="I326" s="31">
        <v>28.469239130434786</v>
      </c>
      <c r="J326" s="31">
        <v>1.4148913043478262</v>
      </c>
      <c r="K326" s="36">
        <v>4.9698950430861678E-2</v>
      </c>
      <c r="L326" s="31">
        <v>12.50456521739131</v>
      </c>
      <c r="M326" s="31">
        <v>1.4148913043478262</v>
      </c>
      <c r="N326" s="36">
        <v>0.11314998000730164</v>
      </c>
      <c r="O326" s="31">
        <v>11.225543478260869</v>
      </c>
      <c r="P326" s="31">
        <v>0</v>
      </c>
      <c r="Q326" s="36">
        <v>0</v>
      </c>
      <c r="R326" s="31">
        <v>4.7391304347826084</v>
      </c>
      <c r="S326" s="31">
        <v>0</v>
      </c>
      <c r="T326" s="36">
        <v>0</v>
      </c>
      <c r="U326" s="31">
        <v>37.739891304347822</v>
      </c>
      <c r="V326" s="31">
        <v>2.566086956521739</v>
      </c>
      <c r="W326" s="36">
        <v>6.7994020857874413E-2</v>
      </c>
      <c r="X326" s="31">
        <v>0</v>
      </c>
      <c r="Y326" s="31">
        <v>0</v>
      </c>
      <c r="Z326" s="36" t="s">
        <v>1413</v>
      </c>
      <c r="AA326" s="31">
        <v>132.57684782608698</v>
      </c>
      <c r="AB326" s="31">
        <v>3.6422826086956523</v>
      </c>
      <c r="AC326" s="36">
        <v>2.7472991464343482E-2</v>
      </c>
      <c r="AD326" s="31">
        <v>0</v>
      </c>
      <c r="AE326" s="31">
        <v>0</v>
      </c>
      <c r="AF326" s="36" t="s">
        <v>1413</v>
      </c>
      <c r="AG326" s="31">
        <v>33.539130434782614</v>
      </c>
      <c r="AH326" s="31">
        <v>0.93847826086956521</v>
      </c>
      <c r="AI326" s="36">
        <v>2.7981591910811506E-2</v>
      </c>
      <c r="AJ326" t="s">
        <v>111</v>
      </c>
      <c r="AK326" s="37">
        <v>7</v>
      </c>
      <c r="AT326"/>
    </row>
    <row r="327" spans="1:46" x14ac:dyDescent="0.25">
      <c r="A327" t="s">
        <v>1231</v>
      </c>
      <c r="B327" t="s">
        <v>615</v>
      </c>
      <c r="C327" t="s">
        <v>1024</v>
      </c>
      <c r="D327" t="s">
        <v>1123</v>
      </c>
      <c r="E327" s="31">
        <v>54.902173913043477</v>
      </c>
      <c r="F327" s="31">
        <v>183.19619565217391</v>
      </c>
      <c r="G327" s="31">
        <v>0</v>
      </c>
      <c r="H327" s="36">
        <v>0</v>
      </c>
      <c r="I327" s="31">
        <v>36.910869565217396</v>
      </c>
      <c r="J327" s="31">
        <v>0</v>
      </c>
      <c r="K327" s="36">
        <v>0</v>
      </c>
      <c r="L327" s="31">
        <v>26.995108695652174</v>
      </c>
      <c r="M327" s="31">
        <v>0</v>
      </c>
      <c r="N327" s="36">
        <v>0</v>
      </c>
      <c r="O327" s="31">
        <v>5.5951086956521738</v>
      </c>
      <c r="P327" s="31">
        <v>0</v>
      </c>
      <c r="Q327" s="36">
        <v>0</v>
      </c>
      <c r="R327" s="31">
        <v>4.3206521739130439</v>
      </c>
      <c r="S327" s="31">
        <v>0</v>
      </c>
      <c r="T327" s="36">
        <v>0</v>
      </c>
      <c r="U327" s="31">
        <v>36.899456521739133</v>
      </c>
      <c r="V327" s="31">
        <v>0</v>
      </c>
      <c r="W327" s="36">
        <v>0</v>
      </c>
      <c r="X327" s="31">
        <v>3.8994565217391304</v>
      </c>
      <c r="Y327" s="31">
        <v>0</v>
      </c>
      <c r="Z327" s="36">
        <v>0</v>
      </c>
      <c r="AA327" s="31">
        <v>96.331521739130437</v>
      </c>
      <c r="AB327" s="31">
        <v>0</v>
      </c>
      <c r="AC327" s="36">
        <v>0</v>
      </c>
      <c r="AD327" s="31">
        <v>4.7364130434782608</v>
      </c>
      <c r="AE327" s="31">
        <v>0</v>
      </c>
      <c r="AF327" s="36">
        <v>0</v>
      </c>
      <c r="AG327" s="31">
        <v>4.4184782608695654</v>
      </c>
      <c r="AH327" s="31">
        <v>0</v>
      </c>
      <c r="AI327" s="36">
        <v>0</v>
      </c>
      <c r="AJ327" t="s">
        <v>187</v>
      </c>
      <c r="AK327" s="37">
        <v>7</v>
      </c>
      <c r="AT327"/>
    </row>
    <row r="328" spans="1:46" x14ac:dyDescent="0.25">
      <c r="A328" t="s">
        <v>1231</v>
      </c>
      <c r="B328" t="s">
        <v>823</v>
      </c>
      <c r="C328" t="s">
        <v>1115</v>
      </c>
      <c r="D328" t="s">
        <v>1173</v>
      </c>
      <c r="E328" s="31">
        <v>51.010869565217391</v>
      </c>
      <c r="F328" s="31">
        <v>177.86141304347825</v>
      </c>
      <c r="G328" s="31">
        <v>3.2663043478260869</v>
      </c>
      <c r="H328" s="36">
        <v>1.8364322490947705E-2</v>
      </c>
      <c r="I328" s="31">
        <v>35.660326086956523</v>
      </c>
      <c r="J328" s="31">
        <v>0</v>
      </c>
      <c r="K328" s="36">
        <v>0</v>
      </c>
      <c r="L328" s="31">
        <v>30.442934782608695</v>
      </c>
      <c r="M328" s="31">
        <v>0</v>
      </c>
      <c r="N328" s="36">
        <v>0</v>
      </c>
      <c r="O328" s="31">
        <v>0</v>
      </c>
      <c r="P328" s="31">
        <v>0</v>
      </c>
      <c r="Q328" s="36" t="s">
        <v>1413</v>
      </c>
      <c r="R328" s="31">
        <v>5.2173913043478262</v>
      </c>
      <c r="S328" s="31">
        <v>0</v>
      </c>
      <c r="T328" s="36">
        <v>0</v>
      </c>
      <c r="U328" s="31">
        <v>18.293478260869566</v>
      </c>
      <c r="V328" s="31">
        <v>0</v>
      </c>
      <c r="W328" s="36">
        <v>0</v>
      </c>
      <c r="X328" s="31">
        <v>4.7146739130434785</v>
      </c>
      <c r="Y328" s="31">
        <v>0</v>
      </c>
      <c r="Z328" s="36">
        <v>0</v>
      </c>
      <c r="AA328" s="31">
        <v>111.02445652173913</v>
      </c>
      <c r="AB328" s="31">
        <v>3.1847826086956523</v>
      </c>
      <c r="AC328" s="36">
        <v>2.8685414983968479E-2</v>
      </c>
      <c r="AD328" s="31">
        <v>8.1521739130434784E-2</v>
      </c>
      <c r="AE328" s="31">
        <v>8.1521739130434784E-2</v>
      </c>
      <c r="AF328" s="36">
        <v>1</v>
      </c>
      <c r="AG328" s="31">
        <v>8.0869565217391308</v>
      </c>
      <c r="AH328" s="31">
        <v>0</v>
      </c>
      <c r="AI328" s="36">
        <v>0</v>
      </c>
      <c r="AJ328" t="s">
        <v>397</v>
      </c>
      <c r="AK328" s="37">
        <v>7</v>
      </c>
      <c r="AT328"/>
    </row>
    <row r="329" spans="1:46" x14ac:dyDescent="0.25">
      <c r="A329" t="s">
        <v>1231</v>
      </c>
      <c r="B329" t="s">
        <v>763</v>
      </c>
      <c r="C329" t="s">
        <v>1098</v>
      </c>
      <c r="D329" t="s">
        <v>1157</v>
      </c>
      <c r="E329" s="31">
        <v>23.032608695652176</v>
      </c>
      <c r="F329" s="31">
        <v>84.587826086956511</v>
      </c>
      <c r="G329" s="31">
        <v>15.33782608695652</v>
      </c>
      <c r="H329" s="36">
        <v>0.1813242732020231</v>
      </c>
      <c r="I329" s="31">
        <v>21.959565217391301</v>
      </c>
      <c r="J329" s="31">
        <v>3.0791304347826074</v>
      </c>
      <c r="K329" s="36">
        <v>0.14021818757795945</v>
      </c>
      <c r="L329" s="31">
        <v>16.195978260869563</v>
      </c>
      <c r="M329" s="31">
        <v>2.8182608695652163</v>
      </c>
      <c r="N329" s="36">
        <v>0.1740099192633705</v>
      </c>
      <c r="O329" s="31">
        <v>0.2608695652173913</v>
      </c>
      <c r="P329" s="31">
        <v>0.2608695652173913</v>
      </c>
      <c r="Q329" s="36">
        <v>1</v>
      </c>
      <c r="R329" s="31">
        <v>5.5027173913043477</v>
      </c>
      <c r="S329" s="31">
        <v>0</v>
      </c>
      <c r="T329" s="36">
        <v>0</v>
      </c>
      <c r="U329" s="31">
        <v>10.048913043478262</v>
      </c>
      <c r="V329" s="31">
        <v>0.37771739130434784</v>
      </c>
      <c r="W329" s="36">
        <v>3.7587885343428877E-2</v>
      </c>
      <c r="X329" s="31">
        <v>0</v>
      </c>
      <c r="Y329" s="31">
        <v>0</v>
      </c>
      <c r="Z329" s="36" t="s">
        <v>1413</v>
      </c>
      <c r="AA329" s="31">
        <v>52.579347826086952</v>
      </c>
      <c r="AB329" s="31">
        <v>11.880978260869565</v>
      </c>
      <c r="AC329" s="36">
        <v>0.22596283050462035</v>
      </c>
      <c r="AD329" s="31">
        <v>0</v>
      </c>
      <c r="AE329" s="31">
        <v>0</v>
      </c>
      <c r="AF329" s="36" t="s">
        <v>1413</v>
      </c>
      <c r="AG329" s="31">
        <v>0</v>
      </c>
      <c r="AH329" s="31">
        <v>0</v>
      </c>
      <c r="AI329" s="36" t="s">
        <v>1413</v>
      </c>
      <c r="AJ329" t="s">
        <v>337</v>
      </c>
      <c r="AK329" s="37">
        <v>7</v>
      </c>
      <c r="AT329"/>
    </row>
    <row r="330" spans="1:46" x14ac:dyDescent="0.25">
      <c r="A330" t="s">
        <v>1231</v>
      </c>
      <c r="B330" t="s">
        <v>436</v>
      </c>
      <c r="C330" t="s">
        <v>887</v>
      </c>
      <c r="D330" t="s">
        <v>1149</v>
      </c>
      <c r="E330" s="31">
        <v>57.293478260869563</v>
      </c>
      <c r="F330" s="31">
        <v>224.81815217391298</v>
      </c>
      <c r="G330" s="31">
        <v>5.7364130434782608</v>
      </c>
      <c r="H330" s="36">
        <v>2.5515791265114277E-2</v>
      </c>
      <c r="I330" s="31">
        <v>21.964999999999996</v>
      </c>
      <c r="J330" s="31">
        <v>0</v>
      </c>
      <c r="K330" s="36">
        <v>0</v>
      </c>
      <c r="L330" s="31">
        <v>7.7963043478260845</v>
      </c>
      <c r="M330" s="31">
        <v>0</v>
      </c>
      <c r="N330" s="36">
        <v>0</v>
      </c>
      <c r="O330" s="31">
        <v>7.2013043478260856</v>
      </c>
      <c r="P330" s="31">
        <v>0</v>
      </c>
      <c r="Q330" s="36">
        <v>0</v>
      </c>
      <c r="R330" s="31">
        <v>6.9673913043478262</v>
      </c>
      <c r="S330" s="31">
        <v>0</v>
      </c>
      <c r="T330" s="36">
        <v>0</v>
      </c>
      <c r="U330" s="31">
        <v>68.972499999999968</v>
      </c>
      <c r="V330" s="31">
        <v>0.72554347826086951</v>
      </c>
      <c r="W330" s="36">
        <v>1.051931535410301E-2</v>
      </c>
      <c r="X330" s="31">
        <v>7.6814130434782593</v>
      </c>
      <c r="Y330" s="31">
        <v>0</v>
      </c>
      <c r="Z330" s="36">
        <v>0</v>
      </c>
      <c r="AA330" s="31">
        <v>105.71586956521736</v>
      </c>
      <c r="AB330" s="31">
        <v>5.0108695652173916</v>
      </c>
      <c r="AC330" s="36">
        <v>4.7399407353180094E-2</v>
      </c>
      <c r="AD330" s="31">
        <v>11.936195652173904</v>
      </c>
      <c r="AE330" s="31">
        <v>0</v>
      </c>
      <c r="AF330" s="36">
        <v>0</v>
      </c>
      <c r="AG330" s="31">
        <v>8.5471739130434816</v>
      </c>
      <c r="AH330" s="31">
        <v>0</v>
      </c>
      <c r="AI330" s="36">
        <v>0</v>
      </c>
      <c r="AJ330" t="s">
        <v>6</v>
      </c>
      <c r="AK330" s="37">
        <v>7</v>
      </c>
      <c r="AT330"/>
    </row>
    <row r="331" spans="1:46" x14ac:dyDescent="0.25">
      <c r="A331" t="s">
        <v>1231</v>
      </c>
      <c r="B331" t="s">
        <v>501</v>
      </c>
      <c r="C331" t="s">
        <v>948</v>
      </c>
      <c r="D331" t="s">
        <v>1190</v>
      </c>
      <c r="E331" s="31">
        <v>42.836956521739133</v>
      </c>
      <c r="F331" s="31">
        <v>117.5554347826087</v>
      </c>
      <c r="G331" s="31">
        <v>15.460760869565217</v>
      </c>
      <c r="H331" s="36">
        <v>0.13151889487845697</v>
      </c>
      <c r="I331" s="31">
        <v>28.424130434782608</v>
      </c>
      <c r="J331" s="31">
        <v>0.52717391304347827</v>
      </c>
      <c r="K331" s="36">
        <v>1.8546703275691964E-2</v>
      </c>
      <c r="L331" s="31">
        <v>23.554565217391303</v>
      </c>
      <c r="M331" s="31">
        <v>0.52717391304347827</v>
      </c>
      <c r="N331" s="36">
        <v>2.2380965565615456E-2</v>
      </c>
      <c r="O331" s="31">
        <v>0</v>
      </c>
      <c r="P331" s="31">
        <v>0</v>
      </c>
      <c r="Q331" s="36" t="s">
        <v>1413</v>
      </c>
      <c r="R331" s="31">
        <v>4.8695652173913047</v>
      </c>
      <c r="S331" s="31">
        <v>0</v>
      </c>
      <c r="T331" s="36">
        <v>0</v>
      </c>
      <c r="U331" s="31">
        <v>17.836739130434786</v>
      </c>
      <c r="V331" s="31">
        <v>0.55978260869565222</v>
      </c>
      <c r="W331" s="36">
        <v>3.1383685358749039E-2</v>
      </c>
      <c r="X331" s="31">
        <v>0</v>
      </c>
      <c r="Y331" s="31">
        <v>0</v>
      </c>
      <c r="Z331" s="36" t="s">
        <v>1413</v>
      </c>
      <c r="AA331" s="31">
        <v>65.322500000000005</v>
      </c>
      <c r="AB331" s="31">
        <v>14.373804347826086</v>
      </c>
      <c r="AC331" s="36">
        <v>0.22004369624288853</v>
      </c>
      <c r="AD331" s="31">
        <v>0.96913043478260863</v>
      </c>
      <c r="AE331" s="31">
        <v>0</v>
      </c>
      <c r="AF331" s="36">
        <v>0</v>
      </c>
      <c r="AG331" s="31">
        <v>5.0029347826086958</v>
      </c>
      <c r="AH331" s="31">
        <v>0</v>
      </c>
      <c r="AI331" s="36">
        <v>0</v>
      </c>
      <c r="AJ331" t="s">
        <v>72</v>
      </c>
      <c r="AK331" s="37">
        <v>7</v>
      </c>
      <c r="AT331"/>
    </row>
    <row r="332" spans="1:46" x14ac:dyDescent="0.25">
      <c r="A332" t="s">
        <v>1231</v>
      </c>
      <c r="B332" t="s">
        <v>703</v>
      </c>
      <c r="C332" t="s">
        <v>990</v>
      </c>
      <c r="D332" t="s">
        <v>1194</v>
      </c>
      <c r="E332" s="31">
        <v>70.695652173913047</v>
      </c>
      <c r="F332" s="31">
        <v>294.06521739130432</v>
      </c>
      <c r="G332" s="31">
        <v>133.79076086956522</v>
      </c>
      <c r="H332" s="36">
        <v>0.45496969024913142</v>
      </c>
      <c r="I332" s="31">
        <v>44.47554347826086</v>
      </c>
      <c r="J332" s="31">
        <v>6.2527173913043477</v>
      </c>
      <c r="K332" s="36">
        <v>0.14058776806989676</v>
      </c>
      <c r="L332" s="31">
        <v>24.021739130434781</v>
      </c>
      <c r="M332" s="31">
        <v>4.5027173913043477</v>
      </c>
      <c r="N332" s="36">
        <v>0.18744343891402715</v>
      </c>
      <c r="O332" s="31">
        <v>15.263586956521738</v>
      </c>
      <c r="P332" s="31">
        <v>1.75</v>
      </c>
      <c r="Q332" s="36">
        <v>0.11465194943920243</v>
      </c>
      <c r="R332" s="31">
        <v>5.1902173913043477</v>
      </c>
      <c r="S332" s="31">
        <v>0</v>
      </c>
      <c r="T332" s="36">
        <v>0</v>
      </c>
      <c r="U332" s="31">
        <v>90.641304347826093</v>
      </c>
      <c r="V332" s="31">
        <v>59.097826086956523</v>
      </c>
      <c r="W332" s="36">
        <v>0.65199664228324739</v>
      </c>
      <c r="X332" s="31">
        <v>5.7119565217391308</v>
      </c>
      <c r="Y332" s="31">
        <v>0</v>
      </c>
      <c r="Z332" s="36">
        <v>0</v>
      </c>
      <c r="AA332" s="31">
        <v>131.95652173913044</v>
      </c>
      <c r="AB332" s="31">
        <v>68.440217391304344</v>
      </c>
      <c r="AC332" s="36">
        <v>0.51865733113673806</v>
      </c>
      <c r="AD332" s="31">
        <v>0</v>
      </c>
      <c r="AE332" s="31">
        <v>0</v>
      </c>
      <c r="AF332" s="36" t="s">
        <v>1413</v>
      </c>
      <c r="AG332" s="31">
        <v>21.279891304347824</v>
      </c>
      <c r="AH332" s="31">
        <v>0</v>
      </c>
      <c r="AI332" s="36">
        <v>0</v>
      </c>
      <c r="AJ332" t="s">
        <v>275</v>
      </c>
      <c r="AK332" s="37">
        <v>7</v>
      </c>
      <c r="AT332"/>
    </row>
    <row r="333" spans="1:46" x14ac:dyDescent="0.25">
      <c r="A333" t="s">
        <v>1231</v>
      </c>
      <c r="B333" t="s">
        <v>650</v>
      </c>
      <c r="C333" t="s">
        <v>917</v>
      </c>
      <c r="D333" t="s">
        <v>1135</v>
      </c>
      <c r="E333" s="31">
        <v>63.673913043478258</v>
      </c>
      <c r="F333" s="31">
        <v>213.61413043478262</v>
      </c>
      <c r="G333" s="31">
        <v>0</v>
      </c>
      <c r="H333" s="36">
        <v>0</v>
      </c>
      <c r="I333" s="31">
        <v>40.635869565217391</v>
      </c>
      <c r="J333" s="31">
        <v>0</v>
      </c>
      <c r="K333" s="36">
        <v>0</v>
      </c>
      <c r="L333" s="31">
        <v>30.375</v>
      </c>
      <c r="M333" s="31">
        <v>0</v>
      </c>
      <c r="N333" s="36">
        <v>0</v>
      </c>
      <c r="O333" s="31">
        <v>5.1304347826086953</v>
      </c>
      <c r="P333" s="31">
        <v>0</v>
      </c>
      <c r="Q333" s="36">
        <v>0</v>
      </c>
      <c r="R333" s="31">
        <v>5.1304347826086953</v>
      </c>
      <c r="S333" s="31">
        <v>0</v>
      </c>
      <c r="T333" s="36">
        <v>0</v>
      </c>
      <c r="U333" s="31">
        <v>37.5</v>
      </c>
      <c r="V333" s="31">
        <v>0</v>
      </c>
      <c r="W333" s="36">
        <v>0</v>
      </c>
      <c r="X333" s="31">
        <v>0</v>
      </c>
      <c r="Y333" s="31">
        <v>0</v>
      </c>
      <c r="Z333" s="36" t="s">
        <v>1413</v>
      </c>
      <c r="AA333" s="31">
        <v>133.51630434782609</v>
      </c>
      <c r="AB333" s="31">
        <v>0</v>
      </c>
      <c r="AC333" s="36">
        <v>0</v>
      </c>
      <c r="AD333" s="31">
        <v>1.9619565217391304</v>
      </c>
      <c r="AE333" s="31">
        <v>0</v>
      </c>
      <c r="AF333" s="36">
        <v>0</v>
      </c>
      <c r="AG333" s="31">
        <v>0</v>
      </c>
      <c r="AH333" s="31">
        <v>0</v>
      </c>
      <c r="AI333" s="36" t="s">
        <v>1413</v>
      </c>
      <c r="AJ333" t="s">
        <v>222</v>
      </c>
      <c r="AK333" s="37">
        <v>7</v>
      </c>
      <c r="AT333"/>
    </row>
    <row r="334" spans="1:46" x14ac:dyDescent="0.25">
      <c r="A334" t="s">
        <v>1231</v>
      </c>
      <c r="B334" t="s">
        <v>469</v>
      </c>
      <c r="C334" t="s">
        <v>930</v>
      </c>
      <c r="D334" t="s">
        <v>1185</v>
      </c>
      <c r="E334" s="31">
        <v>25.967391304347824</v>
      </c>
      <c r="F334" s="31">
        <v>113.81869565217391</v>
      </c>
      <c r="G334" s="31">
        <v>24.198369565217391</v>
      </c>
      <c r="H334" s="36">
        <v>0.21260452359396903</v>
      </c>
      <c r="I334" s="31">
        <v>24.821195652173913</v>
      </c>
      <c r="J334" s="31">
        <v>7.5652173913043477</v>
      </c>
      <c r="K334" s="36">
        <v>0.30478859670250269</v>
      </c>
      <c r="L334" s="31">
        <v>14.426304347826088</v>
      </c>
      <c r="M334" s="31">
        <v>7.5652173913043477</v>
      </c>
      <c r="N334" s="36">
        <v>0.52440439414716467</v>
      </c>
      <c r="O334" s="31">
        <v>3.878586956521739</v>
      </c>
      <c r="P334" s="31">
        <v>0</v>
      </c>
      <c r="Q334" s="36">
        <v>0</v>
      </c>
      <c r="R334" s="31">
        <v>6.5163043478260869</v>
      </c>
      <c r="S334" s="31">
        <v>0</v>
      </c>
      <c r="T334" s="36">
        <v>0</v>
      </c>
      <c r="U334" s="31">
        <v>17.717173913043478</v>
      </c>
      <c r="V334" s="31">
        <v>6.8396739130434785</v>
      </c>
      <c r="W334" s="36">
        <v>0.38604768156664498</v>
      </c>
      <c r="X334" s="31">
        <v>0</v>
      </c>
      <c r="Y334" s="31">
        <v>0</v>
      </c>
      <c r="Z334" s="36" t="s">
        <v>1413</v>
      </c>
      <c r="AA334" s="31">
        <v>60.749021739130434</v>
      </c>
      <c r="AB334" s="31">
        <v>9.7934782608695645</v>
      </c>
      <c r="AC334" s="36">
        <v>0.16121211470572974</v>
      </c>
      <c r="AD334" s="31">
        <v>4.8717391304347828</v>
      </c>
      <c r="AE334" s="31">
        <v>0</v>
      </c>
      <c r="AF334" s="36">
        <v>0</v>
      </c>
      <c r="AG334" s="31">
        <v>5.6595652173913038</v>
      </c>
      <c r="AH334" s="31">
        <v>0</v>
      </c>
      <c r="AI334" s="36">
        <v>0</v>
      </c>
      <c r="AJ334" t="s">
        <v>39</v>
      </c>
      <c r="AK334" s="37">
        <v>7</v>
      </c>
      <c r="AT334"/>
    </row>
    <row r="335" spans="1:46" x14ac:dyDescent="0.25">
      <c r="A335" t="s">
        <v>1231</v>
      </c>
      <c r="B335" t="s">
        <v>657</v>
      </c>
      <c r="C335" t="s">
        <v>1053</v>
      </c>
      <c r="D335" t="s">
        <v>1175</v>
      </c>
      <c r="E335" s="31">
        <v>22.043478260869566</v>
      </c>
      <c r="F335" s="31">
        <v>93.469021739130426</v>
      </c>
      <c r="G335" s="31">
        <v>10.861413043478262</v>
      </c>
      <c r="H335" s="36">
        <v>0.11620334567951486</v>
      </c>
      <c r="I335" s="31">
        <v>16.03478260869565</v>
      </c>
      <c r="J335" s="31">
        <v>0</v>
      </c>
      <c r="K335" s="36">
        <v>0</v>
      </c>
      <c r="L335" s="31">
        <v>9.8254347826086956</v>
      </c>
      <c r="M335" s="31">
        <v>0</v>
      </c>
      <c r="N335" s="36">
        <v>0</v>
      </c>
      <c r="O335" s="31">
        <v>6.2093478260869563</v>
      </c>
      <c r="P335" s="31">
        <v>0</v>
      </c>
      <c r="Q335" s="36">
        <v>0</v>
      </c>
      <c r="R335" s="31">
        <v>0</v>
      </c>
      <c r="S335" s="31">
        <v>0</v>
      </c>
      <c r="T335" s="36" t="s">
        <v>1413</v>
      </c>
      <c r="U335" s="31">
        <v>18.586304347826086</v>
      </c>
      <c r="V335" s="31">
        <v>2.3070652173913042</v>
      </c>
      <c r="W335" s="36">
        <v>0.12412716235657391</v>
      </c>
      <c r="X335" s="31">
        <v>0</v>
      </c>
      <c r="Y335" s="31">
        <v>0</v>
      </c>
      <c r="Z335" s="36" t="s">
        <v>1413</v>
      </c>
      <c r="AA335" s="31">
        <v>56.127826086956517</v>
      </c>
      <c r="AB335" s="31">
        <v>8.554347826086957</v>
      </c>
      <c r="AC335" s="36">
        <v>0.15240832261762749</v>
      </c>
      <c r="AD335" s="31">
        <v>0</v>
      </c>
      <c r="AE335" s="31">
        <v>0</v>
      </c>
      <c r="AF335" s="36" t="s">
        <v>1413</v>
      </c>
      <c r="AG335" s="31">
        <v>2.7201086956521738</v>
      </c>
      <c r="AH335" s="31">
        <v>0</v>
      </c>
      <c r="AI335" s="36">
        <v>0</v>
      </c>
      <c r="AJ335" t="s">
        <v>229</v>
      </c>
      <c r="AK335" s="37">
        <v>7</v>
      </c>
      <c r="AT335"/>
    </row>
    <row r="336" spans="1:46" x14ac:dyDescent="0.25">
      <c r="A336" t="s">
        <v>1231</v>
      </c>
      <c r="B336" t="s">
        <v>620</v>
      </c>
      <c r="C336" t="s">
        <v>1029</v>
      </c>
      <c r="D336" t="s">
        <v>1210</v>
      </c>
      <c r="E336" s="31">
        <v>33.989130434782609</v>
      </c>
      <c r="F336" s="31">
        <v>146.05684782608697</v>
      </c>
      <c r="G336" s="31">
        <v>11.073369565217391</v>
      </c>
      <c r="H336" s="36">
        <v>7.5815476850511598E-2</v>
      </c>
      <c r="I336" s="31">
        <v>17.168260869565216</v>
      </c>
      <c r="J336" s="31">
        <v>0.1766304347826087</v>
      </c>
      <c r="K336" s="36">
        <v>1.0288196115177149E-2</v>
      </c>
      <c r="L336" s="31">
        <v>10.605760869565218</v>
      </c>
      <c r="M336" s="31">
        <v>0.1766304347826087</v>
      </c>
      <c r="N336" s="36">
        <v>1.6654197370174127E-2</v>
      </c>
      <c r="O336" s="31">
        <v>0.69565217391304346</v>
      </c>
      <c r="P336" s="31">
        <v>0</v>
      </c>
      <c r="Q336" s="36">
        <v>0</v>
      </c>
      <c r="R336" s="31">
        <v>5.8668478260869561</v>
      </c>
      <c r="S336" s="31">
        <v>0</v>
      </c>
      <c r="T336" s="36">
        <v>0</v>
      </c>
      <c r="U336" s="31">
        <v>23.214673913043477</v>
      </c>
      <c r="V336" s="31">
        <v>5.7309782608695654</v>
      </c>
      <c r="W336" s="36">
        <v>0.24686878145850405</v>
      </c>
      <c r="X336" s="31">
        <v>6.6603260869565215</v>
      </c>
      <c r="Y336" s="31">
        <v>0</v>
      </c>
      <c r="Z336" s="36">
        <v>0</v>
      </c>
      <c r="AA336" s="31">
        <v>85.475543478260875</v>
      </c>
      <c r="AB336" s="31">
        <v>5.1657608695652177</v>
      </c>
      <c r="AC336" s="36">
        <v>6.0435542838976314E-2</v>
      </c>
      <c r="AD336" s="31">
        <v>0</v>
      </c>
      <c r="AE336" s="31">
        <v>0</v>
      </c>
      <c r="AF336" s="36" t="s">
        <v>1413</v>
      </c>
      <c r="AG336" s="31">
        <v>13.538043478260869</v>
      </c>
      <c r="AH336" s="31">
        <v>0</v>
      </c>
      <c r="AI336" s="36">
        <v>0</v>
      </c>
      <c r="AJ336" t="s">
        <v>192</v>
      </c>
      <c r="AK336" s="37">
        <v>7</v>
      </c>
      <c r="AT336"/>
    </row>
    <row r="337" spans="1:46" x14ac:dyDescent="0.25">
      <c r="A337" t="s">
        <v>1231</v>
      </c>
      <c r="B337" t="s">
        <v>820</v>
      </c>
      <c r="C337" t="s">
        <v>897</v>
      </c>
      <c r="D337" t="s">
        <v>1209</v>
      </c>
      <c r="E337" s="31">
        <v>41.75</v>
      </c>
      <c r="F337" s="31">
        <v>125.19804347826087</v>
      </c>
      <c r="G337" s="31">
        <v>8.850543478260871</v>
      </c>
      <c r="H337" s="36">
        <v>7.0692346560492864E-2</v>
      </c>
      <c r="I337" s="31">
        <v>17.092173913043474</v>
      </c>
      <c r="J337" s="31">
        <v>1.9456521739130435</v>
      </c>
      <c r="K337" s="36">
        <v>0.11383292633292635</v>
      </c>
      <c r="L337" s="31">
        <v>8.8914130434782592</v>
      </c>
      <c r="M337" s="31">
        <v>1.9456521739130435</v>
      </c>
      <c r="N337" s="36">
        <v>0.21882373076123768</v>
      </c>
      <c r="O337" s="31">
        <v>5.1047826086956514</v>
      </c>
      <c r="P337" s="31">
        <v>0</v>
      </c>
      <c r="Q337" s="36">
        <v>0</v>
      </c>
      <c r="R337" s="31">
        <v>3.0959782608695656</v>
      </c>
      <c r="S337" s="31">
        <v>0</v>
      </c>
      <c r="T337" s="36">
        <v>0</v>
      </c>
      <c r="U337" s="31">
        <v>20.540434782608688</v>
      </c>
      <c r="V337" s="31">
        <v>1.9565217391304348</v>
      </c>
      <c r="W337" s="36">
        <v>9.5252206676121359E-2</v>
      </c>
      <c r="X337" s="31">
        <v>0</v>
      </c>
      <c r="Y337" s="31">
        <v>0</v>
      </c>
      <c r="Z337" s="36" t="s">
        <v>1413</v>
      </c>
      <c r="AA337" s="31">
        <v>87.565434782608705</v>
      </c>
      <c r="AB337" s="31">
        <v>4.9483695652173916</v>
      </c>
      <c r="AC337" s="36">
        <v>5.6510534978810874E-2</v>
      </c>
      <c r="AD337" s="31">
        <v>0</v>
      </c>
      <c r="AE337" s="31">
        <v>0</v>
      </c>
      <c r="AF337" s="36" t="s">
        <v>1413</v>
      </c>
      <c r="AG337" s="31">
        <v>0</v>
      </c>
      <c r="AH337" s="31">
        <v>0</v>
      </c>
      <c r="AI337" s="36" t="s">
        <v>1413</v>
      </c>
      <c r="AJ337" t="s">
        <v>394</v>
      </c>
      <c r="AK337" s="37">
        <v>7</v>
      </c>
      <c r="AT337"/>
    </row>
    <row r="338" spans="1:46" x14ac:dyDescent="0.25">
      <c r="A338" t="s">
        <v>1231</v>
      </c>
      <c r="B338" t="s">
        <v>721</v>
      </c>
      <c r="C338" t="s">
        <v>1083</v>
      </c>
      <c r="D338" t="s">
        <v>1214</v>
      </c>
      <c r="E338" s="31">
        <v>36.282608695652172</v>
      </c>
      <c r="F338" s="31">
        <v>101.96184782608697</v>
      </c>
      <c r="G338" s="31">
        <v>16.447282608695655</v>
      </c>
      <c r="H338" s="36">
        <v>0.16130820458206344</v>
      </c>
      <c r="I338" s="31">
        <v>27.240000000000002</v>
      </c>
      <c r="J338" s="31">
        <v>4.2771739130434785</v>
      </c>
      <c r="K338" s="36">
        <v>0.1570181319032114</v>
      </c>
      <c r="L338" s="31">
        <v>16.86336956521739</v>
      </c>
      <c r="M338" s="31">
        <v>4.2771739130434785</v>
      </c>
      <c r="N338" s="36">
        <v>0.25363696718511314</v>
      </c>
      <c r="O338" s="31">
        <v>6.5675000000000017</v>
      </c>
      <c r="P338" s="31">
        <v>0</v>
      </c>
      <c r="Q338" s="36">
        <v>0</v>
      </c>
      <c r="R338" s="31">
        <v>3.8091304347826087</v>
      </c>
      <c r="S338" s="31">
        <v>0</v>
      </c>
      <c r="T338" s="36">
        <v>0</v>
      </c>
      <c r="U338" s="31">
        <v>8.6965217391304357</v>
      </c>
      <c r="V338" s="31">
        <v>0.2608695652173913</v>
      </c>
      <c r="W338" s="36">
        <v>2.999700029997E-2</v>
      </c>
      <c r="X338" s="31">
        <v>0</v>
      </c>
      <c r="Y338" s="31">
        <v>0</v>
      </c>
      <c r="Z338" s="36" t="s">
        <v>1413</v>
      </c>
      <c r="AA338" s="31">
        <v>63.486304347826092</v>
      </c>
      <c r="AB338" s="31">
        <v>11.909239130434784</v>
      </c>
      <c r="AC338" s="36">
        <v>0.18758753171687151</v>
      </c>
      <c r="AD338" s="31">
        <v>0</v>
      </c>
      <c r="AE338" s="31">
        <v>0</v>
      </c>
      <c r="AF338" s="36" t="s">
        <v>1413</v>
      </c>
      <c r="AG338" s="31">
        <v>2.5390217391304346</v>
      </c>
      <c r="AH338" s="31">
        <v>0</v>
      </c>
      <c r="AI338" s="36">
        <v>0</v>
      </c>
      <c r="AJ338" t="s">
        <v>293</v>
      </c>
      <c r="AK338" s="37">
        <v>7</v>
      </c>
      <c r="AT338"/>
    </row>
    <row r="339" spans="1:46" x14ac:dyDescent="0.25">
      <c r="A339" t="s">
        <v>1231</v>
      </c>
      <c r="B339" t="s">
        <v>449</v>
      </c>
      <c r="C339" t="s">
        <v>918</v>
      </c>
      <c r="D339" t="s">
        <v>1129</v>
      </c>
      <c r="E339" s="31">
        <v>50.402173913043477</v>
      </c>
      <c r="F339" s="31">
        <v>157.85097826086957</v>
      </c>
      <c r="G339" s="31">
        <v>29.154782608695658</v>
      </c>
      <c r="H339" s="36">
        <v>0.18469814333689802</v>
      </c>
      <c r="I339" s="31">
        <v>28.739130434782609</v>
      </c>
      <c r="J339" s="31">
        <v>0.95108695652173914</v>
      </c>
      <c r="K339" s="36">
        <v>3.309379727685325E-2</v>
      </c>
      <c r="L339" s="31">
        <v>18.206521739130434</v>
      </c>
      <c r="M339" s="31">
        <v>0.95108695652173914</v>
      </c>
      <c r="N339" s="36">
        <v>5.2238805970149259E-2</v>
      </c>
      <c r="O339" s="31">
        <v>5.1739130434782608</v>
      </c>
      <c r="P339" s="31">
        <v>0</v>
      </c>
      <c r="Q339" s="36">
        <v>0</v>
      </c>
      <c r="R339" s="31">
        <v>5.3586956521739131</v>
      </c>
      <c r="S339" s="31">
        <v>0</v>
      </c>
      <c r="T339" s="36">
        <v>0</v>
      </c>
      <c r="U339" s="31">
        <v>32.038043478260867</v>
      </c>
      <c r="V339" s="31">
        <v>5.1847826086956523</v>
      </c>
      <c r="W339" s="36">
        <v>0.16183206106870229</v>
      </c>
      <c r="X339" s="31">
        <v>4.5163043478260869</v>
      </c>
      <c r="Y339" s="31">
        <v>0</v>
      </c>
      <c r="Z339" s="36">
        <v>0</v>
      </c>
      <c r="AA339" s="31">
        <v>70.00326086956521</v>
      </c>
      <c r="AB339" s="31">
        <v>22.89847826086957</v>
      </c>
      <c r="AC339" s="36">
        <v>0.32710588016086217</v>
      </c>
      <c r="AD339" s="31">
        <v>8.9673913043478257E-2</v>
      </c>
      <c r="AE339" s="31">
        <v>0</v>
      </c>
      <c r="AF339" s="36">
        <v>0</v>
      </c>
      <c r="AG339" s="31">
        <v>22.464565217391304</v>
      </c>
      <c r="AH339" s="31">
        <v>0.12043478260869565</v>
      </c>
      <c r="AI339" s="36">
        <v>5.3611000899968066E-3</v>
      </c>
      <c r="AJ339" t="s">
        <v>19</v>
      </c>
      <c r="AK339" s="37">
        <v>7</v>
      </c>
      <c r="AT339"/>
    </row>
    <row r="340" spans="1:46" x14ac:dyDescent="0.25">
      <c r="A340" t="s">
        <v>1231</v>
      </c>
      <c r="B340" t="s">
        <v>842</v>
      </c>
      <c r="C340" t="s">
        <v>1117</v>
      </c>
      <c r="D340" t="s">
        <v>1182</v>
      </c>
      <c r="E340" s="31">
        <v>45.445652173913047</v>
      </c>
      <c r="F340" s="31">
        <v>153.71217391304347</v>
      </c>
      <c r="G340" s="31">
        <v>10.722717391304348</v>
      </c>
      <c r="H340" s="36">
        <v>6.975841352273307E-2</v>
      </c>
      <c r="I340" s="31">
        <v>37.822826086956525</v>
      </c>
      <c r="J340" s="31">
        <v>0.45652173913043476</v>
      </c>
      <c r="K340" s="36">
        <v>1.2070006035003016E-2</v>
      </c>
      <c r="L340" s="31">
        <v>27.214130434782607</v>
      </c>
      <c r="M340" s="31">
        <v>0.45652173913043476</v>
      </c>
      <c r="N340" s="36">
        <v>1.6775172744338381E-2</v>
      </c>
      <c r="O340" s="31">
        <v>5.0434782608695654</v>
      </c>
      <c r="P340" s="31">
        <v>0</v>
      </c>
      <c r="Q340" s="36">
        <v>0</v>
      </c>
      <c r="R340" s="31">
        <v>5.5652173913043477</v>
      </c>
      <c r="S340" s="31">
        <v>0</v>
      </c>
      <c r="T340" s="36">
        <v>0</v>
      </c>
      <c r="U340" s="31">
        <v>26.265978260869563</v>
      </c>
      <c r="V340" s="31">
        <v>1.0765217391304349</v>
      </c>
      <c r="W340" s="36">
        <v>4.0985404329455785E-2</v>
      </c>
      <c r="X340" s="31">
        <v>0</v>
      </c>
      <c r="Y340" s="31">
        <v>0</v>
      </c>
      <c r="Z340" s="36" t="s">
        <v>1413</v>
      </c>
      <c r="AA340" s="31">
        <v>79.967934782608708</v>
      </c>
      <c r="AB340" s="31">
        <v>9.0374999999999996</v>
      </c>
      <c r="AC340" s="36">
        <v>0.11301404775011721</v>
      </c>
      <c r="AD340" s="31">
        <v>0</v>
      </c>
      <c r="AE340" s="31">
        <v>0</v>
      </c>
      <c r="AF340" s="36" t="s">
        <v>1413</v>
      </c>
      <c r="AG340" s="31">
        <v>9.6554347826086939</v>
      </c>
      <c r="AH340" s="31">
        <v>0.15217391304347827</v>
      </c>
      <c r="AI340" s="36">
        <v>1.5760441292356191E-2</v>
      </c>
      <c r="AJ340" t="s">
        <v>416</v>
      </c>
      <c r="AK340" s="37">
        <v>7</v>
      </c>
      <c r="AT340"/>
    </row>
    <row r="341" spans="1:46" x14ac:dyDescent="0.25">
      <c r="A341" t="s">
        <v>1231</v>
      </c>
      <c r="B341" t="s">
        <v>802</v>
      </c>
      <c r="C341" t="s">
        <v>916</v>
      </c>
      <c r="D341" t="s">
        <v>1138</v>
      </c>
      <c r="E341" s="31">
        <v>26.489130434782609</v>
      </c>
      <c r="F341" s="31">
        <v>102.62847826086954</v>
      </c>
      <c r="G341" s="31">
        <v>0.23641304347826086</v>
      </c>
      <c r="H341" s="36">
        <v>2.3035813010627193E-3</v>
      </c>
      <c r="I341" s="31">
        <v>32.065000000000005</v>
      </c>
      <c r="J341" s="31">
        <v>0.23641304347826086</v>
      </c>
      <c r="K341" s="36">
        <v>7.3729313419074018E-3</v>
      </c>
      <c r="L341" s="31">
        <v>22.927391304347829</v>
      </c>
      <c r="M341" s="31">
        <v>0.23641304347826086</v>
      </c>
      <c r="N341" s="36">
        <v>1.0311379970796274E-2</v>
      </c>
      <c r="O341" s="31">
        <v>4.6086956521739131</v>
      </c>
      <c r="P341" s="31">
        <v>0</v>
      </c>
      <c r="Q341" s="36">
        <v>0</v>
      </c>
      <c r="R341" s="31">
        <v>4.5289130434782603</v>
      </c>
      <c r="S341" s="31">
        <v>0</v>
      </c>
      <c r="T341" s="36">
        <v>0</v>
      </c>
      <c r="U341" s="31">
        <v>3.5175000000000001</v>
      </c>
      <c r="V341" s="31">
        <v>0</v>
      </c>
      <c r="W341" s="36">
        <v>0</v>
      </c>
      <c r="X341" s="31">
        <v>2.3713043478260869</v>
      </c>
      <c r="Y341" s="31">
        <v>0</v>
      </c>
      <c r="Z341" s="36">
        <v>0</v>
      </c>
      <c r="AA341" s="31">
        <v>64.674673913043449</v>
      </c>
      <c r="AB341" s="31">
        <v>0</v>
      </c>
      <c r="AC341" s="36">
        <v>0</v>
      </c>
      <c r="AD341" s="31">
        <v>0</v>
      </c>
      <c r="AE341" s="31">
        <v>0</v>
      </c>
      <c r="AF341" s="36" t="s">
        <v>1413</v>
      </c>
      <c r="AG341" s="31">
        <v>0</v>
      </c>
      <c r="AH341" s="31">
        <v>0</v>
      </c>
      <c r="AI341" s="36" t="s">
        <v>1413</v>
      </c>
      <c r="AJ341" t="s">
        <v>376</v>
      </c>
      <c r="AK341" s="37">
        <v>7</v>
      </c>
      <c r="AT341"/>
    </row>
    <row r="342" spans="1:46" x14ac:dyDescent="0.25">
      <c r="A342" t="s">
        <v>1231</v>
      </c>
      <c r="B342" t="s">
        <v>708</v>
      </c>
      <c r="C342" t="s">
        <v>1049</v>
      </c>
      <c r="D342" t="s">
        <v>1169</v>
      </c>
      <c r="E342" s="31">
        <v>54.565217391304351</v>
      </c>
      <c r="F342" s="31">
        <v>193.11</v>
      </c>
      <c r="G342" s="31">
        <v>0</v>
      </c>
      <c r="H342" s="36">
        <v>0</v>
      </c>
      <c r="I342" s="31">
        <v>28.274130434782613</v>
      </c>
      <c r="J342" s="31">
        <v>0</v>
      </c>
      <c r="K342" s="36">
        <v>0</v>
      </c>
      <c r="L342" s="31">
        <v>18.362934782608701</v>
      </c>
      <c r="M342" s="31">
        <v>0</v>
      </c>
      <c r="N342" s="36">
        <v>0</v>
      </c>
      <c r="O342" s="31">
        <v>7.9764130434782592</v>
      </c>
      <c r="P342" s="31">
        <v>0</v>
      </c>
      <c r="Q342" s="36">
        <v>0</v>
      </c>
      <c r="R342" s="31">
        <v>1.9347826086956521</v>
      </c>
      <c r="S342" s="31">
        <v>0</v>
      </c>
      <c r="T342" s="36">
        <v>0</v>
      </c>
      <c r="U342" s="31">
        <v>47.086847826086952</v>
      </c>
      <c r="V342" s="31">
        <v>0</v>
      </c>
      <c r="W342" s="36">
        <v>0</v>
      </c>
      <c r="X342" s="31">
        <v>0</v>
      </c>
      <c r="Y342" s="31">
        <v>0</v>
      </c>
      <c r="Z342" s="36" t="s">
        <v>1413</v>
      </c>
      <c r="AA342" s="31">
        <v>116.37760869565219</v>
      </c>
      <c r="AB342" s="31">
        <v>0</v>
      </c>
      <c r="AC342" s="36">
        <v>0</v>
      </c>
      <c r="AD342" s="31">
        <v>0</v>
      </c>
      <c r="AE342" s="31">
        <v>0</v>
      </c>
      <c r="AF342" s="36" t="s">
        <v>1413</v>
      </c>
      <c r="AG342" s="31">
        <v>1.3714130434782605</v>
      </c>
      <c r="AH342" s="31">
        <v>0</v>
      </c>
      <c r="AI342" s="36">
        <v>0</v>
      </c>
      <c r="AJ342" t="s">
        <v>280</v>
      </c>
      <c r="AK342" s="37">
        <v>7</v>
      </c>
      <c r="AT342"/>
    </row>
    <row r="343" spans="1:46" x14ac:dyDescent="0.25">
      <c r="A343" t="s">
        <v>1231</v>
      </c>
      <c r="B343" t="s">
        <v>803</v>
      </c>
      <c r="C343" t="s">
        <v>907</v>
      </c>
      <c r="D343" t="s">
        <v>1148</v>
      </c>
      <c r="E343" s="31">
        <v>29.521739130434781</v>
      </c>
      <c r="F343" s="31">
        <v>123.78260869565217</v>
      </c>
      <c r="G343" s="31">
        <v>0</v>
      </c>
      <c r="H343" s="36">
        <v>0</v>
      </c>
      <c r="I343" s="31">
        <v>34.619565217391305</v>
      </c>
      <c r="J343" s="31">
        <v>0</v>
      </c>
      <c r="K343" s="36">
        <v>0</v>
      </c>
      <c r="L343" s="31">
        <v>25.923913043478262</v>
      </c>
      <c r="M343" s="31">
        <v>0</v>
      </c>
      <c r="N343" s="36">
        <v>0</v>
      </c>
      <c r="O343" s="31">
        <v>5.5652173913043477</v>
      </c>
      <c r="P343" s="31">
        <v>0</v>
      </c>
      <c r="Q343" s="36">
        <v>0</v>
      </c>
      <c r="R343" s="31">
        <v>3.1304347826086958</v>
      </c>
      <c r="S343" s="31">
        <v>0</v>
      </c>
      <c r="T343" s="36">
        <v>0</v>
      </c>
      <c r="U343" s="31">
        <v>10.779891304347826</v>
      </c>
      <c r="V343" s="31">
        <v>0</v>
      </c>
      <c r="W343" s="36">
        <v>0</v>
      </c>
      <c r="X343" s="31">
        <v>0</v>
      </c>
      <c r="Y343" s="31">
        <v>0</v>
      </c>
      <c r="Z343" s="36" t="s">
        <v>1413</v>
      </c>
      <c r="AA343" s="31">
        <v>62.785326086956523</v>
      </c>
      <c r="AB343" s="31">
        <v>0</v>
      </c>
      <c r="AC343" s="36">
        <v>0</v>
      </c>
      <c r="AD343" s="31">
        <v>0</v>
      </c>
      <c r="AE343" s="31">
        <v>0</v>
      </c>
      <c r="AF343" s="36" t="s">
        <v>1413</v>
      </c>
      <c r="AG343" s="31">
        <v>15.597826086956522</v>
      </c>
      <c r="AH343" s="31">
        <v>0</v>
      </c>
      <c r="AI343" s="36">
        <v>0</v>
      </c>
      <c r="AJ343" t="s">
        <v>377</v>
      </c>
      <c r="AK343" s="37">
        <v>7</v>
      </c>
      <c r="AT343"/>
    </row>
    <row r="344" spans="1:46" x14ac:dyDescent="0.25">
      <c r="A344" t="s">
        <v>1231</v>
      </c>
      <c r="B344" t="s">
        <v>439</v>
      </c>
      <c r="C344" t="s">
        <v>860</v>
      </c>
      <c r="D344" t="s">
        <v>1126</v>
      </c>
      <c r="E344" s="31">
        <v>48.336956521739133</v>
      </c>
      <c r="F344" s="31">
        <v>189.02380434782606</v>
      </c>
      <c r="G344" s="31">
        <v>35.175543478260863</v>
      </c>
      <c r="H344" s="36">
        <v>0.18609054875191128</v>
      </c>
      <c r="I344" s="31">
        <v>41.05010869565217</v>
      </c>
      <c r="J344" s="31">
        <v>0.11956521739130435</v>
      </c>
      <c r="K344" s="36">
        <v>2.9126650620530056E-3</v>
      </c>
      <c r="L344" s="31">
        <v>26.225000000000001</v>
      </c>
      <c r="M344" s="31">
        <v>0.11956521739130435</v>
      </c>
      <c r="N344" s="36">
        <v>4.5592075268371529E-3</v>
      </c>
      <c r="O344" s="31">
        <v>9.2598913043478284</v>
      </c>
      <c r="P344" s="31">
        <v>0</v>
      </c>
      <c r="Q344" s="36">
        <v>0</v>
      </c>
      <c r="R344" s="31">
        <v>5.5652173913043477</v>
      </c>
      <c r="S344" s="31">
        <v>0</v>
      </c>
      <c r="T344" s="36">
        <v>0</v>
      </c>
      <c r="U344" s="31">
        <v>29.254673913043476</v>
      </c>
      <c r="V344" s="31">
        <v>5.3804347826086953</v>
      </c>
      <c r="W344" s="36">
        <v>0.183917099831688</v>
      </c>
      <c r="X344" s="31">
        <v>0</v>
      </c>
      <c r="Y344" s="31">
        <v>0</v>
      </c>
      <c r="Z344" s="36" t="s">
        <v>1413</v>
      </c>
      <c r="AA344" s="31">
        <v>79.460869565217379</v>
      </c>
      <c r="AB344" s="31">
        <v>0</v>
      </c>
      <c r="AC344" s="36">
        <v>0</v>
      </c>
      <c r="AD344" s="31">
        <v>0</v>
      </c>
      <c r="AE344" s="31">
        <v>0</v>
      </c>
      <c r="AF344" s="36" t="s">
        <v>1413</v>
      </c>
      <c r="AG344" s="31">
        <v>39.258152173913032</v>
      </c>
      <c r="AH344" s="31">
        <v>29.675543478260867</v>
      </c>
      <c r="AI344" s="36">
        <v>0.75590780092752829</v>
      </c>
      <c r="AJ344" t="s">
        <v>9</v>
      </c>
      <c r="AK344" s="37">
        <v>7</v>
      </c>
      <c r="AT344"/>
    </row>
    <row r="345" spans="1:46" x14ac:dyDescent="0.25">
      <c r="A345" t="s">
        <v>1231</v>
      </c>
      <c r="B345" t="s">
        <v>640</v>
      </c>
      <c r="C345" t="s">
        <v>1043</v>
      </c>
      <c r="D345" t="s">
        <v>1123</v>
      </c>
      <c r="E345" s="31">
        <v>30.206521739130434</v>
      </c>
      <c r="F345" s="31">
        <v>113.80434782608695</v>
      </c>
      <c r="G345" s="31">
        <v>0</v>
      </c>
      <c r="H345" s="36">
        <v>0</v>
      </c>
      <c r="I345" s="31">
        <v>17.798913043478262</v>
      </c>
      <c r="J345" s="31">
        <v>0</v>
      </c>
      <c r="K345" s="36">
        <v>0</v>
      </c>
      <c r="L345" s="31">
        <v>17.798913043478262</v>
      </c>
      <c r="M345" s="31">
        <v>0</v>
      </c>
      <c r="N345" s="36">
        <v>0</v>
      </c>
      <c r="O345" s="31">
        <v>0</v>
      </c>
      <c r="P345" s="31">
        <v>0</v>
      </c>
      <c r="Q345" s="36" t="s">
        <v>1413</v>
      </c>
      <c r="R345" s="31">
        <v>0</v>
      </c>
      <c r="S345" s="31">
        <v>0</v>
      </c>
      <c r="T345" s="36" t="s">
        <v>1413</v>
      </c>
      <c r="U345" s="31">
        <v>22.304347826086957</v>
      </c>
      <c r="V345" s="31">
        <v>0</v>
      </c>
      <c r="W345" s="36">
        <v>0</v>
      </c>
      <c r="X345" s="31">
        <v>0</v>
      </c>
      <c r="Y345" s="31">
        <v>0</v>
      </c>
      <c r="Z345" s="36" t="s">
        <v>1413</v>
      </c>
      <c r="AA345" s="31">
        <v>73.701086956521735</v>
      </c>
      <c r="AB345" s="31">
        <v>0</v>
      </c>
      <c r="AC345" s="36">
        <v>0</v>
      </c>
      <c r="AD345" s="31">
        <v>0</v>
      </c>
      <c r="AE345" s="31">
        <v>0</v>
      </c>
      <c r="AF345" s="36" t="s">
        <v>1413</v>
      </c>
      <c r="AG345" s="31">
        <v>0</v>
      </c>
      <c r="AH345" s="31">
        <v>0</v>
      </c>
      <c r="AI345" s="36" t="s">
        <v>1413</v>
      </c>
      <c r="AJ345" t="s">
        <v>212</v>
      </c>
      <c r="AK345" s="37">
        <v>7</v>
      </c>
      <c r="AT345"/>
    </row>
    <row r="346" spans="1:46" x14ac:dyDescent="0.25">
      <c r="A346" t="s">
        <v>1231</v>
      </c>
      <c r="B346" t="s">
        <v>576</v>
      </c>
      <c r="C346" t="s">
        <v>997</v>
      </c>
      <c r="D346" t="s">
        <v>1132</v>
      </c>
      <c r="E346" s="31">
        <v>36.739130434782609</v>
      </c>
      <c r="F346" s="31">
        <v>111.3470652173913</v>
      </c>
      <c r="G346" s="31">
        <v>5.9021739130434785</v>
      </c>
      <c r="H346" s="36">
        <v>5.3007000243070777E-2</v>
      </c>
      <c r="I346" s="31">
        <v>22.93336956521739</v>
      </c>
      <c r="J346" s="31">
        <v>5.6521739130434785</v>
      </c>
      <c r="K346" s="36">
        <v>0.24646068241171259</v>
      </c>
      <c r="L346" s="31">
        <v>13.022065217391306</v>
      </c>
      <c r="M346" s="31">
        <v>0</v>
      </c>
      <c r="N346" s="36">
        <v>0</v>
      </c>
      <c r="O346" s="31">
        <v>4.259130434782608</v>
      </c>
      <c r="P346" s="31">
        <v>0</v>
      </c>
      <c r="Q346" s="36">
        <v>0</v>
      </c>
      <c r="R346" s="31">
        <v>5.6521739130434785</v>
      </c>
      <c r="S346" s="31">
        <v>5.6521739130434785</v>
      </c>
      <c r="T346" s="36">
        <v>1</v>
      </c>
      <c r="U346" s="31">
        <v>13.649565217391299</v>
      </c>
      <c r="V346" s="31">
        <v>0</v>
      </c>
      <c r="W346" s="36">
        <v>0</v>
      </c>
      <c r="X346" s="31">
        <v>0</v>
      </c>
      <c r="Y346" s="31">
        <v>0</v>
      </c>
      <c r="Z346" s="36" t="s">
        <v>1413</v>
      </c>
      <c r="AA346" s="31">
        <v>61.821086956521732</v>
      </c>
      <c r="AB346" s="31">
        <v>0.25</v>
      </c>
      <c r="AC346" s="36">
        <v>4.0439276031465276E-3</v>
      </c>
      <c r="AD346" s="31">
        <v>0</v>
      </c>
      <c r="AE346" s="31">
        <v>0</v>
      </c>
      <c r="AF346" s="36" t="s">
        <v>1413</v>
      </c>
      <c r="AG346" s="31">
        <v>12.943043478260872</v>
      </c>
      <c r="AH346" s="31">
        <v>0</v>
      </c>
      <c r="AI346" s="36">
        <v>0</v>
      </c>
      <c r="AJ346" t="s">
        <v>148</v>
      </c>
      <c r="AK346" s="37">
        <v>7</v>
      </c>
      <c r="AT346"/>
    </row>
    <row r="347" spans="1:46" x14ac:dyDescent="0.25">
      <c r="A347" t="s">
        <v>1231</v>
      </c>
      <c r="B347" t="s">
        <v>653</v>
      </c>
      <c r="C347" t="s">
        <v>1051</v>
      </c>
      <c r="D347" t="s">
        <v>1153</v>
      </c>
      <c r="E347" s="31">
        <v>40.369565217391305</v>
      </c>
      <c r="F347" s="31">
        <v>128.31793478260869</v>
      </c>
      <c r="G347" s="31">
        <v>3.5380434782608696</v>
      </c>
      <c r="H347" s="36">
        <v>2.7572478346498383E-2</v>
      </c>
      <c r="I347" s="31">
        <v>31.100760869565214</v>
      </c>
      <c r="J347" s="31">
        <v>0.16304347826086957</v>
      </c>
      <c r="K347" s="36">
        <v>5.2424273137452954E-3</v>
      </c>
      <c r="L347" s="31">
        <v>26.796413043478257</v>
      </c>
      <c r="M347" s="31">
        <v>0.16304347826086957</v>
      </c>
      <c r="N347" s="36">
        <v>6.0845262385053169E-3</v>
      </c>
      <c r="O347" s="31">
        <v>0</v>
      </c>
      <c r="P347" s="31">
        <v>0</v>
      </c>
      <c r="Q347" s="36" t="s">
        <v>1413</v>
      </c>
      <c r="R347" s="31">
        <v>4.3043478260869561</v>
      </c>
      <c r="S347" s="31">
        <v>0</v>
      </c>
      <c r="T347" s="36">
        <v>0</v>
      </c>
      <c r="U347" s="31">
        <v>8.2741304347826148</v>
      </c>
      <c r="V347" s="31">
        <v>0</v>
      </c>
      <c r="W347" s="36">
        <v>0</v>
      </c>
      <c r="X347" s="31">
        <v>0</v>
      </c>
      <c r="Y347" s="31">
        <v>0</v>
      </c>
      <c r="Z347" s="36" t="s">
        <v>1413</v>
      </c>
      <c r="AA347" s="31">
        <v>88.768369565217384</v>
      </c>
      <c r="AB347" s="31">
        <v>3.375</v>
      </c>
      <c r="AC347" s="36">
        <v>3.8020299533838071E-2</v>
      </c>
      <c r="AD347" s="31">
        <v>0</v>
      </c>
      <c r="AE347" s="31">
        <v>0</v>
      </c>
      <c r="AF347" s="36" t="s">
        <v>1413</v>
      </c>
      <c r="AG347" s="31">
        <v>0.17467391304347826</v>
      </c>
      <c r="AH347" s="31">
        <v>0</v>
      </c>
      <c r="AI347" s="36">
        <v>0</v>
      </c>
      <c r="AJ347" t="s">
        <v>225</v>
      </c>
      <c r="AK347" s="37">
        <v>7</v>
      </c>
      <c r="AT347"/>
    </row>
    <row r="348" spans="1:46" x14ac:dyDescent="0.25">
      <c r="A348" t="s">
        <v>1231</v>
      </c>
      <c r="B348" t="s">
        <v>459</v>
      </c>
      <c r="C348" t="s">
        <v>853</v>
      </c>
      <c r="D348" t="s">
        <v>1173</v>
      </c>
      <c r="E348" s="31">
        <v>55.847826086956523</v>
      </c>
      <c r="F348" s="31">
        <v>182.31021739130429</v>
      </c>
      <c r="G348" s="31">
        <v>18.350760869565217</v>
      </c>
      <c r="H348" s="36">
        <v>0.10065678782104562</v>
      </c>
      <c r="I348" s="31">
        <v>34.051521739130436</v>
      </c>
      <c r="J348" s="31">
        <v>6.7308695652173913</v>
      </c>
      <c r="K348" s="36">
        <v>0.1976672178348666</v>
      </c>
      <c r="L348" s="31">
        <v>21.078804347826086</v>
      </c>
      <c r="M348" s="31">
        <v>6.7308695652173913</v>
      </c>
      <c r="N348" s="36">
        <v>0.31931932448111383</v>
      </c>
      <c r="O348" s="31">
        <v>8.6574999999999989</v>
      </c>
      <c r="P348" s="31">
        <v>0</v>
      </c>
      <c r="Q348" s="36">
        <v>0</v>
      </c>
      <c r="R348" s="31">
        <v>4.3152173913043477</v>
      </c>
      <c r="S348" s="31">
        <v>0</v>
      </c>
      <c r="T348" s="36">
        <v>0</v>
      </c>
      <c r="U348" s="31">
        <v>43.536739130434782</v>
      </c>
      <c r="V348" s="31">
        <v>1.9632608695652174</v>
      </c>
      <c r="W348" s="36">
        <v>4.5094348101803072E-2</v>
      </c>
      <c r="X348" s="31">
        <v>0</v>
      </c>
      <c r="Y348" s="31">
        <v>0</v>
      </c>
      <c r="Z348" s="36" t="s">
        <v>1413</v>
      </c>
      <c r="AA348" s="31">
        <v>97.91467391304343</v>
      </c>
      <c r="AB348" s="31">
        <v>9.4501086956521725</v>
      </c>
      <c r="AC348" s="36">
        <v>9.6513712582494776E-2</v>
      </c>
      <c r="AD348" s="31">
        <v>0</v>
      </c>
      <c r="AE348" s="31">
        <v>0</v>
      </c>
      <c r="AF348" s="36" t="s">
        <v>1413</v>
      </c>
      <c r="AG348" s="31">
        <v>6.807282608695651</v>
      </c>
      <c r="AH348" s="31">
        <v>0.20652173913043478</v>
      </c>
      <c r="AI348" s="36">
        <v>3.0338352467785466E-2</v>
      </c>
      <c r="AJ348" t="s">
        <v>29</v>
      </c>
      <c r="AK348" s="37">
        <v>7</v>
      </c>
      <c r="AT348"/>
    </row>
    <row r="349" spans="1:46" x14ac:dyDescent="0.25">
      <c r="A349" t="s">
        <v>1231</v>
      </c>
      <c r="B349" t="s">
        <v>663</v>
      </c>
      <c r="C349" t="s">
        <v>1059</v>
      </c>
      <c r="D349" t="s">
        <v>1217</v>
      </c>
      <c r="E349" s="31">
        <v>36.967391304347828</v>
      </c>
      <c r="F349" s="31">
        <v>144.87336956521742</v>
      </c>
      <c r="G349" s="31">
        <v>14.730978260869565</v>
      </c>
      <c r="H349" s="36">
        <v>0.1016817535553913</v>
      </c>
      <c r="I349" s="31">
        <v>22.248043478260872</v>
      </c>
      <c r="J349" s="31">
        <v>0.41847826086956524</v>
      </c>
      <c r="K349" s="36">
        <v>1.8809665725369108E-2</v>
      </c>
      <c r="L349" s="31">
        <v>17.764347826086958</v>
      </c>
      <c r="M349" s="31">
        <v>0.41847826086956524</v>
      </c>
      <c r="N349" s="36">
        <v>2.3557198100739144E-2</v>
      </c>
      <c r="O349" s="31">
        <v>0</v>
      </c>
      <c r="P349" s="31">
        <v>0</v>
      </c>
      <c r="Q349" s="36" t="s">
        <v>1413</v>
      </c>
      <c r="R349" s="31">
        <v>4.4836956521739131</v>
      </c>
      <c r="S349" s="31">
        <v>0</v>
      </c>
      <c r="T349" s="36">
        <v>0</v>
      </c>
      <c r="U349" s="31">
        <v>14.379239130434788</v>
      </c>
      <c r="V349" s="31">
        <v>3.6277173913043477</v>
      </c>
      <c r="W349" s="36">
        <v>0.25228855006841072</v>
      </c>
      <c r="X349" s="31">
        <v>5.1793478260869561</v>
      </c>
      <c r="Y349" s="31">
        <v>0</v>
      </c>
      <c r="Z349" s="36">
        <v>0</v>
      </c>
      <c r="AA349" s="31">
        <v>92.902500000000003</v>
      </c>
      <c r="AB349" s="31">
        <v>7.4048913043478262</v>
      </c>
      <c r="AC349" s="36">
        <v>7.970604993781466E-2</v>
      </c>
      <c r="AD349" s="31">
        <v>0</v>
      </c>
      <c r="AE349" s="31">
        <v>0</v>
      </c>
      <c r="AF349" s="36" t="s">
        <v>1413</v>
      </c>
      <c r="AG349" s="31">
        <v>10.164239130434781</v>
      </c>
      <c r="AH349" s="31">
        <v>3.2798913043478262</v>
      </c>
      <c r="AI349" s="36">
        <v>0.32268930927912226</v>
      </c>
      <c r="AJ349" t="s">
        <v>235</v>
      </c>
      <c r="AK349" s="37">
        <v>7</v>
      </c>
      <c r="AT349"/>
    </row>
    <row r="350" spans="1:46" x14ac:dyDescent="0.25">
      <c r="A350" t="s">
        <v>1231</v>
      </c>
      <c r="B350" t="s">
        <v>451</v>
      </c>
      <c r="C350" t="s">
        <v>920</v>
      </c>
      <c r="D350" t="s">
        <v>1180</v>
      </c>
      <c r="E350" s="31">
        <v>67.402173913043484</v>
      </c>
      <c r="F350" s="31">
        <v>268.40282608695657</v>
      </c>
      <c r="G350" s="31">
        <v>0.64586956521739136</v>
      </c>
      <c r="H350" s="36">
        <v>2.4063441306990709E-3</v>
      </c>
      <c r="I350" s="31">
        <v>46.642282608695659</v>
      </c>
      <c r="J350" s="31">
        <v>0</v>
      </c>
      <c r="K350" s="36">
        <v>0</v>
      </c>
      <c r="L350" s="31">
        <v>24.789891304347833</v>
      </c>
      <c r="M350" s="31">
        <v>0</v>
      </c>
      <c r="N350" s="36">
        <v>0</v>
      </c>
      <c r="O350" s="31">
        <v>16.330652173913045</v>
      </c>
      <c r="P350" s="31">
        <v>0</v>
      </c>
      <c r="Q350" s="36">
        <v>0</v>
      </c>
      <c r="R350" s="31">
        <v>5.5217391304347823</v>
      </c>
      <c r="S350" s="31">
        <v>0</v>
      </c>
      <c r="T350" s="36">
        <v>0</v>
      </c>
      <c r="U350" s="31">
        <v>33.53934782608696</v>
      </c>
      <c r="V350" s="31">
        <v>0.17119565217391305</v>
      </c>
      <c r="W350" s="36">
        <v>5.1043226320804241E-3</v>
      </c>
      <c r="X350" s="31">
        <v>0</v>
      </c>
      <c r="Y350" s="31">
        <v>0</v>
      </c>
      <c r="Z350" s="36" t="s">
        <v>1413</v>
      </c>
      <c r="AA350" s="31">
        <v>168.1358695652174</v>
      </c>
      <c r="AB350" s="31">
        <v>0.47467391304347828</v>
      </c>
      <c r="AC350" s="36">
        <v>2.8231567378866726E-3</v>
      </c>
      <c r="AD350" s="31">
        <v>0</v>
      </c>
      <c r="AE350" s="31">
        <v>0</v>
      </c>
      <c r="AF350" s="36" t="s">
        <v>1413</v>
      </c>
      <c r="AG350" s="31">
        <v>20.08532608695652</v>
      </c>
      <c r="AH350" s="31">
        <v>0</v>
      </c>
      <c r="AI350" s="36">
        <v>0</v>
      </c>
      <c r="AJ350" t="s">
        <v>21</v>
      </c>
      <c r="AK350" s="37">
        <v>7</v>
      </c>
      <c r="AT350"/>
    </row>
    <row r="351" spans="1:46" x14ac:dyDescent="0.25">
      <c r="A351" t="s">
        <v>1231</v>
      </c>
      <c r="B351" t="s">
        <v>771</v>
      </c>
      <c r="C351" t="s">
        <v>1101</v>
      </c>
      <c r="D351" t="s">
        <v>1142</v>
      </c>
      <c r="E351" s="31">
        <v>64.706521739130437</v>
      </c>
      <c r="F351" s="31">
        <v>193.06206521739125</v>
      </c>
      <c r="G351" s="31">
        <v>19.097826086956523</v>
      </c>
      <c r="H351" s="36">
        <v>9.8920655725152629E-2</v>
      </c>
      <c r="I351" s="31">
        <v>38.844673913043486</v>
      </c>
      <c r="J351" s="31">
        <v>0</v>
      </c>
      <c r="K351" s="36">
        <v>0</v>
      </c>
      <c r="L351" s="31">
        <v>29.971956521739138</v>
      </c>
      <c r="M351" s="31">
        <v>0</v>
      </c>
      <c r="N351" s="36">
        <v>0</v>
      </c>
      <c r="O351" s="31">
        <v>3.6553260869565221</v>
      </c>
      <c r="P351" s="31">
        <v>0</v>
      </c>
      <c r="Q351" s="36">
        <v>0</v>
      </c>
      <c r="R351" s="31">
        <v>5.2173913043478262</v>
      </c>
      <c r="S351" s="31">
        <v>0</v>
      </c>
      <c r="T351" s="36">
        <v>0</v>
      </c>
      <c r="U351" s="31">
        <v>32.32326086956521</v>
      </c>
      <c r="V351" s="31">
        <v>0</v>
      </c>
      <c r="W351" s="36">
        <v>0</v>
      </c>
      <c r="X351" s="31">
        <v>0</v>
      </c>
      <c r="Y351" s="31">
        <v>0</v>
      </c>
      <c r="Z351" s="36" t="s">
        <v>1413</v>
      </c>
      <c r="AA351" s="31">
        <v>121.89413043478257</v>
      </c>
      <c r="AB351" s="31">
        <v>19.097826086956523</v>
      </c>
      <c r="AC351" s="36">
        <v>0.15667551849163483</v>
      </c>
      <c r="AD351" s="31">
        <v>0</v>
      </c>
      <c r="AE351" s="31">
        <v>0</v>
      </c>
      <c r="AF351" s="36" t="s">
        <v>1413</v>
      </c>
      <c r="AG351" s="31">
        <v>0</v>
      </c>
      <c r="AH351" s="31">
        <v>0</v>
      </c>
      <c r="AI351" s="36" t="s">
        <v>1413</v>
      </c>
      <c r="AJ351" t="s">
        <v>345</v>
      </c>
      <c r="AK351" s="37">
        <v>7</v>
      </c>
      <c r="AT351"/>
    </row>
    <row r="352" spans="1:46" x14ac:dyDescent="0.25">
      <c r="A352" t="s">
        <v>1231</v>
      </c>
      <c r="B352" t="s">
        <v>851</v>
      </c>
      <c r="C352" t="s">
        <v>917</v>
      </c>
      <c r="D352" t="s">
        <v>1135</v>
      </c>
      <c r="E352" s="31">
        <v>48.739130434782609</v>
      </c>
      <c r="F352" s="31">
        <v>123.08228260869561</v>
      </c>
      <c r="G352" s="31">
        <v>3.2418478260869565</v>
      </c>
      <c r="H352" s="36">
        <v>2.6338866629517028E-2</v>
      </c>
      <c r="I352" s="31">
        <v>16.337173913043479</v>
      </c>
      <c r="J352" s="31">
        <v>0</v>
      </c>
      <c r="K352" s="36">
        <v>0</v>
      </c>
      <c r="L352" s="31">
        <v>10.226304347826087</v>
      </c>
      <c r="M352" s="31">
        <v>0</v>
      </c>
      <c r="N352" s="36">
        <v>0</v>
      </c>
      <c r="O352" s="31">
        <v>2.6244565217391296</v>
      </c>
      <c r="P352" s="31">
        <v>0</v>
      </c>
      <c r="Q352" s="36">
        <v>0</v>
      </c>
      <c r="R352" s="31">
        <v>3.4864130434782608</v>
      </c>
      <c r="S352" s="31">
        <v>0</v>
      </c>
      <c r="T352" s="36">
        <v>0</v>
      </c>
      <c r="U352" s="31">
        <v>37.50934782608693</v>
      </c>
      <c r="V352" s="31">
        <v>0</v>
      </c>
      <c r="W352" s="36">
        <v>0</v>
      </c>
      <c r="X352" s="31">
        <v>0</v>
      </c>
      <c r="Y352" s="31">
        <v>0</v>
      </c>
      <c r="Z352" s="36" t="s">
        <v>1413</v>
      </c>
      <c r="AA352" s="31">
        <v>58.38510869565215</v>
      </c>
      <c r="AB352" s="31">
        <v>3.2418478260869565</v>
      </c>
      <c r="AC352" s="36">
        <v>5.5525251190092793E-2</v>
      </c>
      <c r="AD352" s="31">
        <v>10.382608695652175</v>
      </c>
      <c r="AE352" s="31">
        <v>0</v>
      </c>
      <c r="AF352" s="36">
        <v>0</v>
      </c>
      <c r="AG352" s="31">
        <v>0.46804347826086962</v>
      </c>
      <c r="AH352" s="31">
        <v>0</v>
      </c>
      <c r="AI352" s="36">
        <v>0</v>
      </c>
      <c r="AJ352" t="s">
        <v>425</v>
      </c>
      <c r="AK352" s="37">
        <v>7</v>
      </c>
      <c r="AT352"/>
    </row>
    <row r="353" spans="1:46" x14ac:dyDescent="0.25">
      <c r="A353" t="s">
        <v>1231</v>
      </c>
      <c r="B353" t="s">
        <v>562</v>
      </c>
      <c r="C353" t="s">
        <v>865</v>
      </c>
      <c r="D353" t="s">
        <v>1134</v>
      </c>
      <c r="E353" s="31">
        <v>86.239130434782609</v>
      </c>
      <c r="F353" s="31">
        <v>237.75369565217389</v>
      </c>
      <c r="G353" s="31">
        <v>14.718260869565217</v>
      </c>
      <c r="H353" s="36">
        <v>6.1905497742914442E-2</v>
      </c>
      <c r="I353" s="31">
        <v>28.424891304347838</v>
      </c>
      <c r="J353" s="31">
        <v>0.375</v>
      </c>
      <c r="K353" s="36">
        <v>1.3192662585226507E-2</v>
      </c>
      <c r="L353" s="31">
        <v>23.555326086956534</v>
      </c>
      <c r="M353" s="31">
        <v>0.375</v>
      </c>
      <c r="N353" s="36">
        <v>1.5919966406563634E-2</v>
      </c>
      <c r="O353" s="31">
        <v>0</v>
      </c>
      <c r="P353" s="31">
        <v>0</v>
      </c>
      <c r="Q353" s="36" t="s">
        <v>1413</v>
      </c>
      <c r="R353" s="31">
        <v>4.8695652173913047</v>
      </c>
      <c r="S353" s="31">
        <v>0</v>
      </c>
      <c r="T353" s="36">
        <v>0</v>
      </c>
      <c r="U353" s="31">
        <v>49.844239130434765</v>
      </c>
      <c r="V353" s="31">
        <v>6.2364130434782608</v>
      </c>
      <c r="W353" s="36">
        <v>0.12511803073487629</v>
      </c>
      <c r="X353" s="31">
        <v>0</v>
      </c>
      <c r="Y353" s="31">
        <v>0</v>
      </c>
      <c r="Z353" s="36" t="s">
        <v>1413</v>
      </c>
      <c r="AA353" s="31">
        <v>112.64586956521737</v>
      </c>
      <c r="AB353" s="31">
        <v>8.1068478260869572</v>
      </c>
      <c r="AC353" s="36">
        <v>7.1967555112115514E-2</v>
      </c>
      <c r="AD353" s="31">
        <v>5.6051086956521736</v>
      </c>
      <c r="AE353" s="31">
        <v>0</v>
      </c>
      <c r="AF353" s="36">
        <v>0</v>
      </c>
      <c r="AG353" s="31">
        <v>41.233586956521741</v>
      </c>
      <c r="AH353" s="31">
        <v>0</v>
      </c>
      <c r="AI353" s="36">
        <v>0</v>
      </c>
      <c r="AJ353" t="s">
        <v>133</v>
      </c>
      <c r="AK353" s="37">
        <v>7</v>
      </c>
      <c r="AT353"/>
    </row>
    <row r="354" spans="1:46" x14ac:dyDescent="0.25">
      <c r="A354" t="s">
        <v>1231</v>
      </c>
      <c r="B354" t="s">
        <v>659</v>
      </c>
      <c r="C354" t="s">
        <v>1055</v>
      </c>
      <c r="D354" t="s">
        <v>1155</v>
      </c>
      <c r="E354" s="31">
        <v>52.456521739130437</v>
      </c>
      <c r="F354" s="31">
        <v>222.79423913043476</v>
      </c>
      <c r="G354" s="31">
        <v>23.119565217391305</v>
      </c>
      <c r="H354" s="36">
        <v>0.10377092921085795</v>
      </c>
      <c r="I354" s="31">
        <v>39.01902173913043</v>
      </c>
      <c r="J354" s="31">
        <v>6.0951086956521738</v>
      </c>
      <c r="K354" s="36">
        <v>0.15620864962741141</v>
      </c>
      <c r="L354" s="31">
        <v>24.706521739130434</v>
      </c>
      <c r="M354" s="31">
        <v>6.0951086956521738</v>
      </c>
      <c r="N354" s="36">
        <v>0.24670039595248572</v>
      </c>
      <c r="O354" s="31">
        <v>8.9320652173913047</v>
      </c>
      <c r="P354" s="31">
        <v>0</v>
      </c>
      <c r="Q354" s="36">
        <v>0</v>
      </c>
      <c r="R354" s="31">
        <v>5.3804347826086953</v>
      </c>
      <c r="S354" s="31">
        <v>0</v>
      </c>
      <c r="T354" s="36">
        <v>0</v>
      </c>
      <c r="U354" s="31">
        <v>25.739130434782609</v>
      </c>
      <c r="V354" s="31">
        <v>2.1711956521739131</v>
      </c>
      <c r="W354" s="36">
        <v>8.4353885135135129E-2</v>
      </c>
      <c r="X354" s="31">
        <v>0</v>
      </c>
      <c r="Y354" s="31">
        <v>0</v>
      </c>
      <c r="Z354" s="36" t="s">
        <v>1413</v>
      </c>
      <c r="AA354" s="31">
        <v>117.8695652173913</v>
      </c>
      <c r="AB354" s="31">
        <v>14.755434782608695</v>
      </c>
      <c r="AC354" s="36">
        <v>0.12518443378827002</v>
      </c>
      <c r="AD354" s="31">
        <v>18.272500000000001</v>
      </c>
      <c r="AE354" s="31">
        <v>0</v>
      </c>
      <c r="AF354" s="36">
        <v>0</v>
      </c>
      <c r="AG354" s="31">
        <v>21.894021739130434</v>
      </c>
      <c r="AH354" s="31">
        <v>9.7826086956521743E-2</v>
      </c>
      <c r="AI354" s="36">
        <v>4.468164329154773E-3</v>
      </c>
      <c r="AJ354" t="s">
        <v>231</v>
      </c>
      <c r="AK354" s="37">
        <v>7</v>
      </c>
      <c r="AT354"/>
    </row>
    <row r="355" spans="1:46" x14ac:dyDescent="0.25">
      <c r="A355" t="s">
        <v>1231</v>
      </c>
      <c r="B355" t="s">
        <v>490</v>
      </c>
      <c r="C355" t="s">
        <v>946</v>
      </c>
      <c r="D355" t="s">
        <v>1122</v>
      </c>
      <c r="E355" s="31">
        <v>73.380434782608702</v>
      </c>
      <c r="F355" s="31">
        <v>229.30434782608702</v>
      </c>
      <c r="G355" s="31">
        <v>1.7554347826086958</v>
      </c>
      <c r="H355" s="36">
        <v>7.6554797117937036E-3</v>
      </c>
      <c r="I355" s="31">
        <v>30.042934782608693</v>
      </c>
      <c r="J355" s="31">
        <v>0</v>
      </c>
      <c r="K355" s="36">
        <v>0</v>
      </c>
      <c r="L355" s="31">
        <v>25.869021739130432</v>
      </c>
      <c r="M355" s="31">
        <v>0</v>
      </c>
      <c r="N355" s="36">
        <v>0</v>
      </c>
      <c r="O355" s="31">
        <v>0</v>
      </c>
      <c r="P355" s="31">
        <v>0</v>
      </c>
      <c r="Q355" s="36" t="s">
        <v>1413</v>
      </c>
      <c r="R355" s="31">
        <v>4.1739130434782608</v>
      </c>
      <c r="S355" s="31">
        <v>0</v>
      </c>
      <c r="T355" s="36">
        <v>0</v>
      </c>
      <c r="U355" s="31">
        <v>41.879456521739137</v>
      </c>
      <c r="V355" s="31">
        <v>0.79347826086956519</v>
      </c>
      <c r="W355" s="36">
        <v>1.8946718194818978E-2</v>
      </c>
      <c r="X355" s="31">
        <v>0</v>
      </c>
      <c r="Y355" s="31">
        <v>0</v>
      </c>
      <c r="Z355" s="36" t="s">
        <v>1413</v>
      </c>
      <c r="AA355" s="31">
        <v>121.22586956521742</v>
      </c>
      <c r="AB355" s="31">
        <v>0.96195652173913049</v>
      </c>
      <c r="AC355" s="36">
        <v>7.9352412582333713E-3</v>
      </c>
      <c r="AD355" s="31">
        <v>2.907391304347827</v>
      </c>
      <c r="AE355" s="31">
        <v>0</v>
      </c>
      <c r="AF355" s="36">
        <v>0</v>
      </c>
      <c r="AG355" s="31">
        <v>33.248695652173922</v>
      </c>
      <c r="AH355" s="31">
        <v>0</v>
      </c>
      <c r="AI355" s="36">
        <v>0</v>
      </c>
      <c r="AJ355" t="s">
        <v>61</v>
      </c>
      <c r="AK355" s="37">
        <v>7</v>
      </c>
      <c r="AT355"/>
    </row>
    <row r="356" spans="1:46" x14ac:dyDescent="0.25">
      <c r="A356" t="s">
        <v>1231</v>
      </c>
      <c r="B356" t="s">
        <v>801</v>
      </c>
      <c r="C356" t="s">
        <v>1111</v>
      </c>
      <c r="D356" t="s">
        <v>1124</v>
      </c>
      <c r="E356" s="31">
        <v>46.456521739130437</v>
      </c>
      <c r="F356" s="31">
        <v>224.40108695652174</v>
      </c>
      <c r="G356" s="31">
        <v>15.722826086956522</v>
      </c>
      <c r="H356" s="36">
        <v>7.0065730519401889E-2</v>
      </c>
      <c r="I356" s="31">
        <v>42.635326086956518</v>
      </c>
      <c r="J356" s="31">
        <v>0.3233695652173913</v>
      </c>
      <c r="K356" s="36">
        <v>7.5845453734273227E-3</v>
      </c>
      <c r="L356" s="31">
        <v>32.590760869565223</v>
      </c>
      <c r="M356" s="31">
        <v>0.3233695652173913</v>
      </c>
      <c r="N356" s="36">
        <v>9.9221238347757916E-3</v>
      </c>
      <c r="O356" s="31">
        <v>5.1064130434782582</v>
      </c>
      <c r="P356" s="31">
        <v>0</v>
      </c>
      <c r="Q356" s="36">
        <v>0</v>
      </c>
      <c r="R356" s="31">
        <v>4.938152173913041</v>
      </c>
      <c r="S356" s="31">
        <v>0</v>
      </c>
      <c r="T356" s="36">
        <v>0</v>
      </c>
      <c r="U356" s="31">
        <v>34.088913043478257</v>
      </c>
      <c r="V356" s="31">
        <v>3.7717391304347827</v>
      </c>
      <c r="W356" s="36">
        <v>0.11064415945513333</v>
      </c>
      <c r="X356" s="31">
        <v>0</v>
      </c>
      <c r="Y356" s="31">
        <v>0</v>
      </c>
      <c r="Z356" s="36" t="s">
        <v>1413</v>
      </c>
      <c r="AA356" s="31">
        <v>101.83152173913045</v>
      </c>
      <c r="AB356" s="31">
        <v>11.627717391304348</v>
      </c>
      <c r="AC356" s="36">
        <v>0.11418583551262207</v>
      </c>
      <c r="AD356" s="31">
        <v>16.788260869565221</v>
      </c>
      <c r="AE356" s="31">
        <v>0</v>
      </c>
      <c r="AF356" s="36">
        <v>0</v>
      </c>
      <c r="AG356" s="31">
        <v>29.057065217391294</v>
      </c>
      <c r="AH356" s="31">
        <v>0</v>
      </c>
      <c r="AI356" s="36">
        <v>0</v>
      </c>
      <c r="AJ356" t="s">
        <v>375</v>
      </c>
      <c r="AK356" s="37">
        <v>7</v>
      </c>
      <c r="AT356"/>
    </row>
    <row r="357" spans="1:46" x14ac:dyDescent="0.25">
      <c r="A357" t="s">
        <v>1231</v>
      </c>
      <c r="B357" t="s">
        <v>839</v>
      </c>
      <c r="C357" t="s">
        <v>957</v>
      </c>
      <c r="D357" t="s">
        <v>1147</v>
      </c>
      <c r="E357" s="31">
        <v>73.739130434782609</v>
      </c>
      <c r="F357" s="31">
        <v>264.72869565217388</v>
      </c>
      <c r="G357" s="31">
        <v>4.2880434782608692</v>
      </c>
      <c r="H357" s="36">
        <v>1.619787937116917E-2</v>
      </c>
      <c r="I357" s="31">
        <v>57.649239130434793</v>
      </c>
      <c r="J357" s="31">
        <v>0</v>
      </c>
      <c r="K357" s="36">
        <v>0</v>
      </c>
      <c r="L357" s="31">
        <v>42.081413043478264</v>
      </c>
      <c r="M357" s="31">
        <v>0</v>
      </c>
      <c r="N357" s="36">
        <v>0</v>
      </c>
      <c r="O357" s="31">
        <v>12.381956521739136</v>
      </c>
      <c r="P357" s="31">
        <v>0</v>
      </c>
      <c r="Q357" s="36">
        <v>0</v>
      </c>
      <c r="R357" s="31">
        <v>3.1858695652173914</v>
      </c>
      <c r="S357" s="31">
        <v>0</v>
      </c>
      <c r="T357" s="36">
        <v>0</v>
      </c>
      <c r="U357" s="31">
        <v>35.099347826086962</v>
      </c>
      <c r="V357" s="31">
        <v>4.2880434782608692</v>
      </c>
      <c r="W357" s="36">
        <v>0.12216875081290991</v>
      </c>
      <c r="X357" s="31">
        <v>0</v>
      </c>
      <c r="Y357" s="31">
        <v>0</v>
      </c>
      <c r="Z357" s="36" t="s">
        <v>1413</v>
      </c>
      <c r="AA357" s="31">
        <v>171.98010869565215</v>
      </c>
      <c r="AB357" s="31">
        <v>0</v>
      </c>
      <c r="AC357" s="36">
        <v>0</v>
      </c>
      <c r="AD357" s="31">
        <v>0</v>
      </c>
      <c r="AE357" s="31">
        <v>0</v>
      </c>
      <c r="AF357" s="36" t="s">
        <v>1413</v>
      </c>
      <c r="AG357" s="31">
        <v>0</v>
      </c>
      <c r="AH357" s="31">
        <v>0</v>
      </c>
      <c r="AI357" s="36" t="s">
        <v>1413</v>
      </c>
      <c r="AJ357" t="s">
        <v>413</v>
      </c>
      <c r="AK357" s="37">
        <v>7</v>
      </c>
      <c r="AT357"/>
    </row>
    <row r="358" spans="1:46" x14ac:dyDescent="0.25">
      <c r="A358" t="s">
        <v>1231</v>
      </c>
      <c r="B358" t="s">
        <v>715</v>
      </c>
      <c r="C358" t="s">
        <v>978</v>
      </c>
      <c r="D358" t="s">
        <v>1201</v>
      </c>
      <c r="E358" s="31">
        <v>47.010869565217391</v>
      </c>
      <c r="F358" s="31">
        <v>248.34010869565219</v>
      </c>
      <c r="G358" s="31">
        <v>0.3973913043478261</v>
      </c>
      <c r="H358" s="36">
        <v>1.6001897818078204E-3</v>
      </c>
      <c r="I358" s="31">
        <v>57.387608695652162</v>
      </c>
      <c r="J358" s="31">
        <v>0</v>
      </c>
      <c r="K358" s="36">
        <v>0</v>
      </c>
      <c r="L358" s="31">
        <v>38.501847826086944</v>
      </c>
      <c r="M358" s="31">
        <v>0</v>
      </c>
      <c r="N358" s="36">
        <v>0</v>
      </c>
      <c r="O358" s="31">
        <v>14.98391304347826</v>
      </c>
      <c r="P358" s="31">
        <v>0</v>
      </c>
      <c r="Q358" s="36">
        <v>0</v>
      </c>
      <c r="R358" s="31">
        <v>3.9018478260869549</v>
      </c>
      <c r="S358" s="31">
        <v>0</v>
      </c>
      <c r="T358" s="36">
        <v>0</v>
      </c>
      <c r="U358" s="31">
        <v>21.717934782608701</v>
      </c>
      <c r="V358" s="31">
        <v>0</v>
      </c>
      <c r="W358" s="36">
        <v>0</v>
      </c>
      <c r="X358" s="31">
        <v>0</v>
      </c>
      <c r="Y358" s="31">
        <v>0</v>
      </c>
      <c r="Z358" s="36" t="s">
        <v>1413</v>
      </c>
      <c r="AA358" s="31">
        <v>142.74695652173912</v>
      </c>
      <c r="AB358" s="31">
        <v>0.3973913043478261</v>
      </c>
      <c r="AC358" s="36">
        <v>2.7838863540835413E-3</v>
      </c>
      <c r="AD358" s="31">
        <v>8.5202173913043495</v>
      </c>
      <c r="AE358" s="31">
        <v>0</v>
      </c>
      <c r="AF358" s="36">
        <v>0</v>
      </c>
      <c r="AG358" s="31">
        <v>17.967391304347828</v>
      </c>
      <c r="AH358" s="31">
        <v>0</v>
      </c>
      <c r="AI358" s="36">
        <v>0</v>
      </c>
      <c r="AJ358" t="s">
        <v>287</v>
      </c>
      <c r="AK358" s="37">
        <v>7</v>
      </c>
      <c r="AT358"/>
    </row>
    <row r="359" spans="1:46" x14ac:dyDescent="0.25">
      <c r="A359" t="s">
        <v>1231</v>
      </c>
      <c r="B359" t="s">
        <v>719</v>
      </c>
      <c r="C359" t="s">
        <v>905</v>
      </c>
      <c r="D359" t="s">
        <v>1128</v>
      </c>
      <c r="E359" s="31">
        <v>61.728260869565219</v>
      </c>
      <c r="F359" s="31">
        <v>267.7501086956521</v>
      </c>
      <c r="G359" s="31">
        <v>1.7418478260869565</v>
      </c>
      <c r="H359" s="36">
        <v>6.5054981100563852E-3</v>
      </c>
      <c r="I359" s="31">
        <v>44.616956521739134</v>
      </c>
      <c r="J359" s="31">
        <v>0</v>
      </c>
      <c r="K359" s="36">
        <v>0</v>
      </c>
      <c r="L359" s="31">
        <v>25.541630434782608</v>
      </c>
      <c r="M359" s="31">
        <v>0</v>
      </c>
      <c r="N359" s="36">
        <v>0</v>
      </c>
      <c r="O359" s="31">
        <v>15.249239130434784</v>
      </c>
      <c r="P359" s="31">
        <v>0</v>
      </c>
      <c r="Q359" s="36">
        <v>0</v>
      </c>
      <c r="R359" s="31">
        <v>3.8260869565217392</v>
      </c>
      <c r="S359" s="31">
        <v>0</v>
      </c>
      <c r="T359" s="36">
        <v>0</v>
      </c>
      <c r="U359" s="31">
        <v>32.252500000000012</v>
      </c>
      <c r="V359" s="31">
        <v>0</v>
      </c>
      <c r="W359" s="36">
        <v>0</v>
      </c>
      <c r="X359" s="31">
        <v>0</v>
      </c>
      <c r="Y359" s="31">
        <v>0</v>
      </c>
      <c r="Z359" s="36" t="s">
        <v>1413</v>
      </c>
      <c r="AA359" s="31">
        <v>168.16521739130428</v>
      </c>
      <c r="AB359" s="31">
        <v>1.7418478260869565</v>
      </c>
      <c r="AC359" s="36">
        <v>1.035795542685765E-2</v>
      </c>
      <c r="AD359" s="31">
        <v>0</v>
      </c>
      <c r="AE359" s="31">
        <v>0</v>
      </c>
      <c r="AF359" s="36" t="s">
        <v>1413</v>
      </c>
      <c r="AG359" s="31">
        <v>22.715434782608696</v>
      </c>
      <c r="AH359" s="31">
        <v>0</v>
      </c>
      <c r="AI359" s="36">
        <v>0</v>
      </c>
      <c r="AJ359" t="s">
        <v>291</v>
      </c>
      <c r="AK359" s="37">
        <v>7</v>
      </c>
      <c r="AT359"/>
    </row>
    <row r="360" spans="1:46" x14ac:dyDescent="0.25">
      <c r="A360" t="s">
        <v>1231</v>
      </c>
      <c r="B360" t="s">
        <v>645</v>
      </c>
      <c r="C360" t="s">
        <v>908</v>
      </c>
      <c r="D360" t="s">
        <v>1173</v>
      </c>
      <c r="E360" s="31">
        <v>25.184782608695652</v>
      </c>
      <c r="F360" s="31">
        <v>125.83423913043478</v>
      </c>
      <c r="G360" s="31">
        <v>27.850543478260867</v>
      </c>
      <c r="H360" s="36">
        <v>0.22132722914462175</v>
      </c>
      <c r="I360" s="31">
        <v>36.904891304347828</v>
      </c>
      <c r="J360" s="31">
        <v>4.9565217391304346</v>
      </c>
      <c r="K360" s="36">
        <v>0.13430527943450407</v>
      </c>
      <c r="L360" s="31">
        <v>31.967391304347824</v>
      </c>
      <c r="M360" s="31">
        <v>4.3668478260869561</v>
      </c>
      <c r="N360" s="36">
        <v>0.1366031961917715</v>
      </c>
      <c r="O360" s="31">
        <v>0.58967391304347827</v>
      </c>
      <c r="P360" s="31">
        <v>0.58967391304347827</v>
      </c>
      <c r="Q360" s="36">
        <v>1</v>
      </c>
      <c r="R360" s="31">
        <v>4.3478260869565215</v>
      </c>
      <c r="S360" s="31">
        <v>0</v>
      </c>
      <c r="T360" s="36">
        <v>0</v>
      </c>
      <c r="U360" s="31">
        <v>29.961956521739129</v>
      </c>
      <c r="V360" s="31">
        <v>2.4429347826086958</v>
      </c>
      <c r="W360" s="36">
        <v>8.1534554688917113E-2</v>
      </c>
      <c r="X360" s="31">
        <v>2.717391304347826E-2</v>
      </c>
      <c r="Y360" s="31">
        <v>0</v>
      </c>
      <c r="Z360" s="36">
        <v>0</v>
      </c>
      <c r="AA360" s="31">
        <v>58.940217391304351</v>
      </c>
      <c r="AB360" s="31">
        <v>20.451086956521738</v>
      </c>
      <c r="AC360" s="36">
        <v>0.34698017519594282</v>
      </c>
      <c r="AD360" s="31">
        <v>0</v>
      </c>
      <c r="AE360" s="31">
        <v>0</v>
      </c>
      <c r="AF360" s="36" t="s">
        <v>1413</v>
      </c>
      <c r="AG360" s="31">
        <v>0</v>
      </c>
      <c r="AH360" s="31">
        <v>0</v>
      </c>
      <c r="AI360" s="36" t="s">
        <v>1413</v>
      </c>
      <c r="AJ360" t="s">
        <v>217</v>
      </c>
      <c r="AK360" s="37">
        <v>7</v>
      </c>
      <c r="AT360"/>
    </row>
    <row r="361" spans="1:46" x14ac:dyDescent="0.25">
      <c r="A361" t="s">
        <v>1231</v>
      </c>
      <c r="B361" t="s">
        <v>679</v>
      </c>
      <c r="C361" t="s">
        <v>1065</v>
      </c>
      <c r="D361" t="s">
        <v>1157</v>
      </c>
      <c r="E361" s="31">
        <v>20.510869565217391</v>
      </c>
      <c r="F361" s="31">
        <v>89.095108695652158</v>
      </c>
      <c r="G361" s="31">
        <v>7.1304347826086953</v>
      </c>
      <c r="H361" s="36">
        <v>8.0031719888980404E-2</v>
      </c>
      <c r="I361" s="31">
        <v>14.760869565217391</v>
      </c>
      <c r="J361" s="31">
        <v>0</v>
      </c>
      <c r="K361" s="36">
        <v>0</v>
      </c>
      <c r="L361" s="31">
        <v>8.9103260869565215</v>
      </c>
      <c r="M361" s="31">
        <v>0</v>
      </c>
      <c r="N361" s="36">
        <v>0</v>
      </c>
      <c r="O361" s="31">
        <v>8.1521739130434784E-2</v>
      </c>
      <c r="P361" s="31">
        <v>0</v>
      </c>
      <c r="Q361" s="36">
        <v>0</v>
      </c>
      <c r="R361" s="31">
        <v>5.7690217391304346</v>
      </c>
      <c r="S361" s="31">
        <v>0</v>
      </c>
      <c r="T361" s="36">
        <v>0</v>
      </c>
      <c r="U361" s="31">
        <v>17.315217391304348</v>
      </c>
      <c r="V361" s="31">
        <v>0</v>
      </c>
      <c r="W361" s="36">
        <v>0</v>
      </c>
      <c r="X361" s="31">
        <v>4.8858695652173916</v>
      </c>
      <c r="Y361" s="31">
        <v>0</v>
      </c>
      <c r="Z361" s="36">
        <v>0</v>
      </c>
      <c r="AA361" s="31">
        <v>38.440217391304351</v>
      </c>
      <c r="AB361" s="31">
        <v>4.8559782608695654</v>
      </c>
      <c r="AC361" s="36">
        <v>0.12632546302841793</v>
      </c>
      <c r="AD361" s="31">
        <v>0</v>
      </c>
      <c r="AE361" s="31">
        <v>0</v>
      </c>
      <c r="AF361" s="36" t="s">
        <v>1413</v>
      </c>
      <c r="AG361" s="31">
        <v>13.692934782608695</v>
      </c>
      <c r="AH361" s="31">
        <v>2.2744565217391304</v>
      </c>
      <c r="AI361" s="36">
        <v>0.1661043857908315</v>
      </c>
      <c r="AJ361" t="s">
        <v>251</v>
      </c>
      <c r="AK361" s="37">
        <v>7</v>
      </c>
      <c r="AT361"/>
    </row>
    <row r="362" spans="1:46" x14ac:dyDescent="0.25">
      <c r="A362" t="s">
        <v>1231</v>
      </c>
      <c r="B362" t="s">
        <v>646</v>
      </c>
      <c r="C362" t="s">
        <v>1047</v>
      </c>
      <c r="D362" t="s">
        <v>1122</v>
      </c>
      <c r="E362" s="31">
        <v>33.054347826086953</v>
      </c>
      <c r="F362" s="31">
        <v>102.93923913043479</v>
      </c>
      <c r="G362" s="31">
        <v>28.025543478260872</v>
      </c>
      <c r="H362" s="36">
        <v>0.27225326041850356</v>
      </c>
      <c r="I362" s="31">
        <v>27.019239130434787</v>
      </c>
      <c r="J362" s="31">
        <v>7.753043478260869</v>
      </c>
      <c r="K362" s="36">
        <v>0.28694529260551049</v>
      </c>
      <c r="L362" s="31">
        <v>21.45402173913044</v>
      </c>
      <c r="M362" s="31">
        <v>7.753043478260869</v>
      </c>
      <c r="N362" s="36">
        <v>0.36137949203807929</v>
      </c>
      <c r="O362" s="31">
        <v>0</v>
      </c>
      <c r="P362" s="31">
        <v>0</v>
      </c>
      <c r="Q362" s="36" t="s">
        <v>1413</v>
      </c>
      <c r="R362" s="31">
        <v>5.5652173913043477</v>
      </c>
      <c r="S362" s="31">
        <v>0</v>
      </c>
      <c r="T362" s="36">
        <v>0</v>
      </c>
      <c r="U362" s="31">
        <v>9.651630434782609</v>
      </c>
      <c r="V362" s="31">
        <v>3.3734782608695655</v>
      </c>
      <c r="W362" s="36">
        <v>0.34952418492032211</v>
      </c>
      <c r="X362" s="31">
        <v>0</v>
      </c>
      <c r="Y362" s="31">
        <v>0</v>
      </c>
      <c r="Z362" s="36" t="s">
        <v>1413</v>
      </c>
      <c r="AA362" s="31">
        <v>59.587391304347818</v>
      </c>
      <c r="AB362" s="31">
        <v>16.899021739130436</v>
      </c>
      <c r="AC362" s="36">
        <v>0.28360063042225164</v>
      </c>
      <c r="AD362" s="31">
        <v>0</v>
      </c>
      <c r="AE362" s="31">
        <v>0</v>
      </c>
      <c r="AF362" s="36" t="s">
        <v>1413</v>
      </c>
      <c r="AG362" s="31">
        <v>6.6809782608695665</v>
      </c>
      <c r="AH362" s="31">
        <v>0</v>
      </c>
      <c r="AI362" s="36">
        <v>0</v>
      </c>
      <c r="AJ362" t="s">
        <v>218</v>
      </c>
      <c r="AK362" s="37">
        <v>7</v>
      </c>
      <c r="AT362"/>
    </row>
    <row r="363" spans="1:46" x14ac:dyDescent="0.25">
      <c r="A363" t="s">
        <v>1231</v>
      </c>
      <c r="B363" t="s">
        <v>707</v>
      </c>
      <c r="C363" t="s">
        <v>911</v>
      </c>
      <c r="D363" t="s">
        <v>1176</v>
      </c>
      <c r="E363" s="31">
        <v>177.34782608695653</v>
      </c>
      <c r="F363" s="31">
        <v>694.24510869565233</v>
      </c>
      <c r="G363" s="31">
        <v>0</v>
      </c>
      <c r="H363" s="36">
        <v>0</v>
      </c>
      <c r="I363" s="31">
        <v>174.83206521739132</v>
      </c>
      <c r="J363" s="31">
        <v>0</v>
      </c>
      <c r="K363" s="36">
        <v>0</v>
      </c>
      <c r="L363" s="31">
        <v>114.60597826086956</v>
      </c>
      <c r="M363" s="31">
        <v>0</v>
      </c>
      <c r="N363" s="36">
        <v>0</v>
      </c>
      <c r="O363" s="31">
        <v>55.073913043478271</v>
      </c>
      <c r="P363" s="31">
        <v>0</v>
      </c>
      <c r="Q363" s="36">
        <v>0</v>
      </c>
      <c r="R363" s="31">
        <v>5.1521739130434785</v>
      </c>
      <c r="S363" s="31">
        <v>0</v>
      </c>
      <c r="T363" s="36">
        <v>0</v>
      </c>
      <c r="U363" s="31">
        <v>71.002717391304344</v>
      </c>
      <c r="V363" s="31">
        <v>0</v>
      </c>
      <c r="W363" s="36">
        <v>0</v>
      </c>
      <c r="X363" s="31">
        <v>0.13315217391304349</v>
      </c>
      <c r="Y363" s="31">
        <v>0</v>
      </c>
      <c r="Z363" s="36">
        <v>0</v>
      </c>
      <c r="AA363" s="31">
        <v>342.70108695652192</v>
      </c>
      <c r="AB363" s="31">
        <v>0</v>
      </c>
      <c r="AC363" s="36">
        <v>0</v>
      </c>
      <c r="AD363" s="31">
        <v>0</v>
      </c>
      <c r="AE363" s="31">
        <v>0</v>
      </c>
      <c r="AF363" s="36" t="s">
        <v>1413</v>
      </c>
      <c r="AG363" s="31">
        <v>105.57608695652173</v>
      </c>
      <c r="AH363" s="31">
        <v>0</v>
      </c>
      <c r="AI363" s="36">
        <v>0</v>
      </c>
      <c r="AJ363" t="s">
        <v>279</v>
      </c>
      <c r="AK363" s="37">
        <v>7</v>
      </c>
      <c r="AT363"/>
    </row>
    <row r="364" spans="1:46" x14ac:dyDescent="0.25">
      <c r="A364" t="s">
        <v>1231</v>
      </c>
      <c r="B364" t="s">
        <v>843</v>
      </c>
      <c r="C364" t="s">
        <v>1029</v>
      </c>
      <c r="D364" t="s">
        <v>1210</v>
      </c>
      <c r="E364" s="31">
        <v>49.739130434782609</v>
      </c>
      <c r="F364" s="31">
        <v>220.53847826086954</v>
      </c>
      <c r="G364" s="31">
        <v>24.157608695652176</v>
      </c>
      <c r="H364" s="36">
        <v>0.10953920098730678</v>
      </c>
      <c r="I364" s="31">
        <v>34.656413043478253</v>
      </c>
      <c r="J364" s="31">
        <v>0.74456521739130432</v>
      </c>
      <c r="K364" s="36">
        <v>2.1484197353523256E-2</v>
      </c>
      <c r="L364" s="31">
        <v>20.308586956521737</v>
      </c>
      <c r="M364" s="31">
        <v>0.74456521739130432</v>
      </c>
      <c r="N364" s="36">
        <v>3.6662581152757188E-2</v>
      </c>
      <c r="O364" s="31">
        <v>9.3043478260869552</v>
      </c>
      <c r="P364" s="31">
        <v>0</v>
      </c>
      <c r="Q364" s="36">
        <v>0</v>
      </c>
      <c r="R364" s="31">
        <v>5.0434782608695654</v>
      </c>
      <c r="S364" s="31">
        <v>0</v>
      </c>
      <c r="T364" s="36">
        <v>0</v>
      </c>
      <c r="U364" s="31">
        <v>30.047934782608685</v>
      </c>
      <c r="V364" s="31">
        <v>0.36956521739130432</v>
      </c>
      <c r="W364" s="36">
        <v>1.2299188615292236E-2</v>
      </c>
      <c r="X364" s="31">
        <v>0</v>
      </c>
      <c r="Y364" s="31">
        <v>0</v>
      </c>
      <c r="Z364" s="36" t="s">
        <v>1413</v>
      </c>
      <c r="AA364" s="31">
        <v>155.83413043478259</v>
      </c>
      <c r="AB364" s="31">
        <v>23.043478260869566</v>
      </c>
      <c r="AC364" s="36">
        <v>0.14787183139263183</v>
      </c>
      <c r="AD364" s="31">
        <v>0</v>
      </c>
      <c r="AE364" s="31">
        <v>0</v>
      </c>
      <c r="AF364" s="36" t="s">
        <v>1413</v>
      </c>
      <c r="AG364" s="31">
        <v>0</v>
      </c>
      <c r="AH364" s="31">
        <v>0</v>
      </c>
      <c r="AI364" s="36" t="s">
        <v>1413</v>
      </c>
      <c r="AJ364" t="s">
        <v>417</v>
      </c>
      <c r="AK364" s="37">
        <v>7</v>
      </c>
      <c r="AT364"/>
    </row>
    <row r="365" spans="1:46" x14ac:dyDescent="0.25">
      <c r="A365" t="s">
        <v>1231</v>
      </c>
      <c r="B365" t="s">
        <v>542</v>
      </c>
      <c r="C365" t="s">
        <v>881</v>
      </c>
      <c r="D365" t="s">
        <v>1155</v>
      </c>
      <c r="E365" s="31">
        <v>42.184782608695649</v>
      </c>
      <c r="F365" s="31">
        <v>128.94750000000002</v>
      </c>
      <c r="G365" s="31">
        <v>30.363369565217397</v>
      </c>
      <c r="H365" s="36">
        <v>0.23547078900496243</v>
      </c>
      <c r="I365" s="31">
        <v>25.456195652173914</v>
      </c>
      <c r="J365" s="31">
        <v>5.7309782608695663</v>
      </c>
      <c r="K365" s="36">
        <v>0.22513097947454497</v>
      </c>
      <c r="L365" s="31">
        <v>20.325760869565219</v>
      </c>
      <c r="M365" s="31">
        <v>5.7309782608695663</v>
      </c>
      <c r="N365" s="36">
        <v>0.28195639502238007</v>
      </c>
      <c r="O365" s="31">
        <v>0</v>
      </c>
      <c r="P365" s="31">
        <v>0</v>
      </c>
      <c r="Q365" s="36" t="s">
        <v>1413</v>
      </c>
      <c r="R365" s="31">
        <v>5.1304347826086953</v>
      </c>
      <c r="S365" s="31">
        <v>0</v>
      </c>
      <c r="T365" s="36">
        <v>0</v>
      </c>
      <c r="U365" s="31">
        <v>23.698478260869557</v>
      </c>
      <c r="V365" s="31">
        <v>0.4891304347826087</v>
      </c>
      <c r="W365" s="36">
        <v>2.0639740214469841E-2</v>
      </c>
      <c r="X365" s="31">
        <v>0</v>
      </c>
      <c r="Y365" s="31">
        <v>0</v>
      </c>
      <c r="Z365" s="36" t="s">
        <v>1413</v>
      </c>
      <c r="AA365" s="31">
        <v>67.891086956521761</v>
      </c>
      <c r="AB365" s="31">
        <v>24.143260869565221</v>
      </c>
      <c r="AC365" s="36">
        <v>0.35561753319735245</v>
      </c>
      <c r="AD365" s="31">
        <v>2.1739130434782608E-2</v>
      </c>
      <c r="AE365" s="31">
        <v>0</v>
      </c>
      <c r="AF365" s="36">
        <v>0</v>
      </c>
      <c r="AG365" s="31">
        <v>11.879999999999997</v>
      </c>
      <c r="AH365" s="31">
        <v>0</v>
      </c>
      <c r="AI365" s="36">
        <v>0</v>
      </c>
      <c r="AJ365" t="s">
        <v>113</v>
      </c>
      <c r="AK365" s="37">
        <v>7</v>
      </c>
      <c r="AT365"/>
    </row>
    <row r="366" spans="1:46" x14ac:dyDescent="0.25">
      <c r="A366" t="s">
        <v>1231</v>
      </c>
      <c r="B366" t="s">
        <v>443</v>
      </c>
      <c r="C366" t="s">
        <v>914</v>
      </c>
      <c r="D366" t="s">
        <v>1156</v>
      </c>
      <c r="E366" s="31">
        <v>13.086956521739131</v>
      </c>
      <c r="F366" s="31">
        <v>64.89826086956522</v>
      </c>
      <c r="G366" s="31">
        <v>11.753043478260869</v>
      </c>
      <c r="H366" s="36">
        <v>0.18109951361998042</v>
      </c>
      <c r="I366" s="31">
        <v>23.657934782608695</v>
      </c>
      <c r="J366" s="31">
        <v>10.060108695652174</v>
      </c>
      <c r="K366" s="36">
        <v>0.42523190583175974</v>
      </c>
      <c r="L366" s="31">
        <v>17.391630434782609</v>
      </c>
      <c r="M366" s="31">
        <v>8.244891304347826</v>
      </c>
      <c r="N366" s="36">
        <v>0.47407236114322854</v>
      </c>
      <c r="O366" s="31">
        <v>1.8152173913043479</v>
      </c>
      <c r="P366" s="31">
        <v>1.8152173913043479</v>
      </c>
      <c r="Q366" s="36">
        <v>1</v>
      </c>
      <c r="R366" s="31">
        <v>4.4510869565217392</v>
      </c>
      <c r="S366" s="31">
        <v>0</v>
      </c>
      <c r="T366" s="36">
        <v>0</v>
      </c>
      <c r="U366" s="31">
        <v>6.0986956521739124</v>
      </c>
      <c r="V366" s="31">
        <v>0</v>
      </c>
      <c r="W366" s="36">
        <v>0</v>
      </c>
      <c r="X366" s="31">
        <v>0</v>
      </c>
      <c r="Y366" s="31">
        <v>0</v>
      </c>
      <c r="Z366" s="36" t="s">
        <v>1413</v>
      </c>
      <c r="AA366" s="31">
        <v>35.141630434782613</v>
      </c>
      <c r="AB366" s="31">
        <v>1.6929347826086956</v>
      </c>
      <c r="AC366" s="36">
        <v>4.8174622567684178E-2</v>
      </c>
      <c r="AD366" s="31">
        <v>0</v>
      </c>
      <c r="AE366" s="31">
        <v>0</v>
      </c>
      <c r="AF366" s="36" t="s">
        <v>1413</v>
      </c>
      <c r="AG366" s="31">
        <v>0</v>
      </c>
      <c r="AH366" s="31">
        <v>0</v>
      </c>
      <c r="AI366" s="36" t="s">
        <v>1413</v>
      </c>
      <c r="AJ366" t="s">
        <v>13</v>
      </c>
      <c r="AK366" s="37">
        <v>7</v>
      </c>
      <c r="AT366"/>
    </row>
    <row r="367" spans="1:46" x14ac:dyDescent="0.25">
      <c r="A367" t="s">
        <v>1231</v>
      </c>
      <c r="B367" t="s">
        <v>809</v>
      </c>
      <c r="C367" t="s">
        <v>867</v>
      </c>
      <c r="D367" t="s">
        <v>1120</v>
      </c>
      <c r="E367" s="31">
        <v>66.010869565217391</v>
      </c>
      <c r="F367" s="31">
        <v>75.771630434782608</v>
      </c>
      <c r="G367" s="31">
        <v>0</v>
      </c>
      <c r="H367" s="36">
        <v>0</v>
      </c>
      <c r="I367" s="31">
        <v>19.976630434782606</v>
      </c>
      <c r="J367" s="31">
        <v>0</v>
      </c>
      <c r="K367" s="36">
        <v>0</v>
      </c>
      <c r="L367" s="31">
        <v>14.411413043478261</v>
      </c>
      <c r="M367" s="31">
        <v>0</v>
      </c>
      <c r="N367" s="36">
        <v>0</v>
      </c>
      <c r="O367" s="31">
        <v>0</v>
      </c>
      <c r="P367" s="31">
        <v>0</v>
      </c>
      <c r="Q367" s="36" t="s">
        <v>1413</v>
      </c>
      <c r="R367" s="31">
        <v>5.5652173913043477</v>
      </c>
      <c r="S367" s="31">
        <v>0</v>
      </c>
      <c r="T367" s="36">
        <v>0</v>
      </c>
      <c r="U367" s="31">
        <v>10.218043478260869</v>
      </c>
      <c r="V367" s="31">
        <v>0</v>
      </c>
      <c r="W367" s="36">
        <v>0</v>
      </c>
      <c r="X367" s="31">
        <v>0</v>
      </c>
      <c r="Y367" s="31">
        <v>0</v>
      </c>
      <c r="Z367" s="36" t="s">
        <v>1413</v>
      </c>
      <c r="AA367" s="31">
        <v>32.045652173913048</v>
      </c>
      <c r="AB367" s="31">
        <v>0</v>
      </c>
      <c r="AC367" s="36">
        <v>0</v>
      </c>
      <c r="AD367" s="31">
        <v>0</v>
      </c>
      <c r="AE367" s="31">
        <v>0</v>
      </c>
      <c r="AF367" s="36" t="s">
        <v>1413</v>
      </c>
      <c r="AG367" s="31">
        <v>13.531304347826085</v>
      </c>
      <c r="AH367" s="31">
        <v>0</v>
      </c>
      <c r="AI367" s="36">
        <v>0</v>
      </c>
      <c r="AJ367" t="s">
        <v>383</v>
      </c>
      <c r="AK367" s="37">
        <v>7</v>
      </c>
      <c r="AT367"/>
    </row>
    <row r="368" spans="1:46" x14ac:dyDescent="0.25">
      <c r="A368" t="s">
        <v>1231</v>
      </c>
      <c r="B368" t="s">
        <v>700</v>
      </c>
      <c r="C368" t="s">
        <v>1076</v>
      </c>
      <c r="D368" t="s">
        <v>1205</v>
      </c>
      <c r="E368" s="31">
        <v>48.217391304347828</v>
      </c>
      <c r="F368" s="31">
        <v>148.35891304347822</v>
      </c>
      <c r="G368" s="31">
        <v>0.41217391304347828</v>
      </c>
      <c r="H368" s="36">
        <v>2.7782214400740865E-3</v>
      </c>
      <c r="I368" s="31">
        <v>21.681195652173916</v>
      </c>
      <c r="J368" s="31">
        <v>0.41217391304347828</v>
      </c>
      <c r="K368" s="36">
        <v>1.9010663418008993E-2</v>
      </c>
      <c r="L368" s="31">
        <v>18.396304347826089</v>
      </c>
      <c r="M368" s="31">
        <v>0.30076086956521741</v>
      </c>
      <c r="N368" s="36">
        <v>1.6348983136972219E-2</v>
      </c>
      <c r="O368" s="31">
        <v>0.11141304347826086</v>
      </c>
      <c r="P368" s="31">
        <v>0.11141304347826086</v>
      </c>
      <c r="Q368" s="36">
        <v>1</v>
      </c>
      <c r="R368" s="31">
        <v>3.1734782608695657</v>
      </c>
      <c r="S368" s="31">
        <v>0</v>
      </c>
      <c r="T368" s="36">
        <v>0</v>
      </c>
      <c r="U368" s="31">
        <v>11.682391304347828</v>
      </c>
      <c r="V368" s="31">
        <v>0</v>
      </c>
      <c r="W368" s="36">
        <v>0</v>
      </c>
      <c r="X368" s="31">
        <v>3.2027173913043487</v>
      </c>
      <c r="Y368" s="31">
        <v>0</v>
      </c>
      <c r="Z368" s="36">
        <v>0</v>
      </c>
      <c r="AA368" s="31">
        <v>94.967826086956507</v>
      </c>
      <c r="AB368" s="31">
        <v>0</v>
      </c>
      <c r="AC368" s="36">
        <v>0</v>
      </c>
      <c r="AD368" s="31">
        <v>5.4424999999999981</v>
      </c>
      <c r="AE368" s="31">
        <v>0</v>
      </c>
      <c r="AF368" s="36">
        <v>0</v>
      </c>
      <c r="AG368" s="31">
        <v>11.38228260869565</v>
      </c>
      <c r="AH368" s="31">
        <v>0</v>
      </c>
      <c r="AI368" s="36">
        <v>0</v>
      </c>
      <c r="AJ368" t="s">
        <v>272</v>
      </c>
      <c r="AK368" s="37">
        <v>7</v>
      </c>
      <c r="AT368"/>
    </row>
    <row r="369" spans="1:46" x14ac:dyDescent="0.25">
      <c r="A369" t="s">
        <v>1231</v>
      </c>
      <c r="B369" t="s">
        <v>554</v>
      </c>
      <c r="C369" t="s">
        <v>986</v>
      </c>
      <c r="D369" t="s">
        <v>1126</v>
      </c>
      <c r="E369" s="31">
        <v>14.293478260869565</v>
      </c>
      <c r="F369" s="31">
        <v>67.169239130434789</v>
      </c>
      <c r="G369" s="31">
        <v>34.505652173913042</v>
      </c>
      <c r="H369" s="36">
        <v>0.51371211912802983</v>
      </c>
      <c r="I369" s="31">
        <v>16.488260869565217</v>
      </c>
      <c r="J369" s="31">
        <v>2.0009782608695654</v>
      </c>
      <c r="K369" s="36">
        <v>0.12135775123276114</v>
      </c>
      <c r="L369" s="31">
        <v>6.7939130434782591</v>
      </c>
      <c r="M369" s="31">
        <v>2.0009782608695654</v>
      </c>
      <c r="N369" s="36">
        <v>0.29452515039037513</v>
      </c>
      <c r="O369" s="31">
        <v>3.9253260869565225</v>
      </c>
      <c r="P369" s="31">
        <v>0</v>
      </c>
      <c r="Q369" s="36">
        <v>0</v>
      </c>
      <c r="R369" s="31">
        <v>5.7690217391304346</v>
      </c>
      <c r="S369" s="31">
        <v>0</v>
      </c>
      <c r="T369" s="36">
        <v>0</v>
      </c>
      <c r="U369" s="31">
        <v>16.595869565217392</v>
      </c>
      <c r="V369" s="31">
        <v>11.413043478260869</v>
      </c>
      <c r="W369" s="36">
        <v>0.6877038550713247</v>
      </c>
      <c r="X369" s="31">
        <v>0</v>
      </c>
      <c r="Y369" s="31">
        <v>0</v>
      </c>
      <c r="Z369" s="36" t="s">
        <v>1413</v>
      </c>
      <c r="AA369" s="31">
        <v>33.870434782608697</v>
      </c>
      <c r="AB369" s="31">
        <v>21.091630434782608</v>
      </c>
      <c r="AC369" s="36">
        <v>0.6227150779184103</v>
      </c>
      <c r="AD369" s="31">
        <v>0.21467391304347827</v>
      </c>
      <c r="AE369" s="31">
        <v>0</v>
      </c>
      <c r="AF369" s="36">
        <v>0</v>
      </c>
      <c r="AG369" s="31">
        <v>0</v>
      </c>
      <c r="AH369" s="31">
        <v>0</v>
      </c>
      <c r="AI369" s="36" t="s">
        <v>1413</v>
      </c>
      <c r="AJ369" t="s">
        <v>125</v>
      </c>
      <c r="AK369" s="37">
        <v>7</v>
      </c>
      <c r="AT369"/>
    </row>
    <row r="370" spans="1:46" x14ac:dyDescent="0.25">
      <c r="A370" t="s">
        <v>1231</v>
      </c>
      <c r="B370" t="s">
        <v>682</v>
      </c>
      <c r="C370" t="s">
        <v>977</v>
      </c>
      <c r="D370" t="s">
        <v>1148</v>
      </c>
      <c r="E370" s="31">
        <v>76.804347826086953</v>
      </c>
      <c r="F370" s="31">
        <v>229.17543478260879</v>
      </c>
      <c r="G370" s="31">
        <v>88.821739130434779</v>
      </c>
      <c r="H370" s="36">
        <v>0.38757094194973074</v>
      </c>
      <c r="I370" s="31">
        <v>34.784239130434784</v>
      </c>
      <c r="J370" s="31">
        <v>12.489347826086954</v>
      </c>
      <c r="K370" s="36">
        <v>0.35905191944127612</v>
      </c>
      <c r="L370" s="31">
        <v>26.539565217391306</v>
      </c>
      <c r="M370" s="31">
        <v>12.489347826086954</v>
      </c>
      <c r="N370" s="36">
        <v>0.47059353549253768</v>
      </c>
      <c r="O370" s="31">
        <v>6.2269565217391305</v>
      </c>
      <c r="P370" s="31">
        <v>0</v>
      </c>
      <c r="Q370" s="36">
        <v>0</v>
      </c>
      <c r="R370" s="31">
        <v>2.0177173913043478</v>
      </c>
      <c r="S370" s="31">
        <v>0</v>
      </c>
      <c r="T370" s="36">
        <v>0</v>
      </c>
      <c r="U370" s="31">
        <v>38.412065217391302</v>
      </c>
      <c r="V370" s="31">
        <v>9.9831521739130444</v>
      </c>
      <c r="W370" s="36">
        <v>0.25989626221380857</v>
      </c>
      <c r="X370" s="31">
        <v>8.0271739130434785</v>
      </c>
      <c r="Y370" s="31">
        <v>0</v>
      </c>
      <c r="Z370" s="36">
        <v>0</v>
      </c>
      <c r="AA370" s="31">
        <v>127.99076086956528</v>
      </c>
      <c r="AB370" s="31">
        <v>65.534021739130438</v>
      </c>
      <c r="AC370" s="36">
        <v>0.51202150291079074</v>
      </c>
      <c r="AD370" s="31">
        <v>0</v>
      </c>
      <c r="AE370" s="31">
        <v>0</v>
      </c>
      <c r="AF370" s="36" t="s">
        <v>1413</v>
      </c>
      <c r="AG370" s="31">
        <v>19.96119565217392</v>
      </c>
      <c r="AH370" s="31">
        <v>0.81521739130434778</v>
      </c>
      <c r="AI370" s="36">
        <v>4.0840108253513592E-2</v>
      </c>
      <c r="AJ370" t="s">
        <v>254</v>
      </c>
      <c r="AK370" s="37">
        <v>7</v>
      </c>
      <c r="AT370"/>
    </row>
    <row r="371" spans="1:46" x14ac:dyDescent="0.25">
      <c r="A371" t="s">
        <v>1231</v>
      </c>
      <c r="B371" t="s">
        <v>776</v>
      </c>
      <c r="C371" t="s">
        <v>911</v>
      </c>
      <c r="D371" t="s">
        <v>1176</v>
      </c>
      <c r="E371" s="31">
        <v>65.75</v>
      </c>
      <c r="F371" s="31">
        <v>280.81695652173903</v>
      </c>
      <c r="G371" s="31">
        <v>0.91576086956521741</v>
      </c>
      <c r="H371" s="36">
        <v>3.2610597340988032E-3</v>
      </c>
      <c r="I371" s="31">
        <v>51.968804347826087</v>
      </c>
      <c r="J371" s="31">
        <v>0</v>
      </c>
      <c r="K371" s="36">
        <v>0</v>
      </c>
      <c r="L371" s="31">
        <v>29.442065217391306</v>
      </c>
      <c r="M371" s="31">
        <v>0</v>
      </c>
      <c r="N371" s="36">
        <v>0</v>
      </c>
      <c r="O371" s="31">
        <v>1.1245652173913043</v>
      </c>
      <c r="P371" s="31">
        <v>0</v>
      </c>
      <c r="Q371" s="36">
        <v>0</v>
      </c>
      <c r="R371" s="31">
        <v>21.402173913043477</v>
      </c>
      <c r="S371" s="31">
        <v>0</v>
      </c>
      <c r="T371" s="36">
        <v>0</v>
      </c>
      <c r="U371" s="31">
        <v>48.271086956521742</v>
      </c>
      <c r="V371" s="31">
        <v>0</v>
      </c>
      <c r="W371" s="36">
        <v>0</v>
      </c>
      <c r="X371" s="31">
        <v>0</v>
      </c>
      <c r="Y371" s="31">
        <v>0</v>
      </c>
      <c r="Z371" s="36" t="s">
        <v>1413</v>
      </c>
      <c r="AA371" s="31">
        <v>173.20554347826081</v>
      </c>
      <c r="AB371" s="31">
        <v>0.91576086956521741</v>
      </c>
      <c r="AC371" s="36">
        <v>5.2871337208682092E-3</v>
      </c>
      <c r="AD371" s="31">
        <v>2.9157608695652173</v>
      </c>
      <c r="AE371" s="31">
        <v>0</v>
      </c>
      <c r="AF371" s="36">
        <v>0</v>
      </c>
      <c r="AG371" s="31">
        <v>4.4557608695652187</v>
      </c>
      <c r="AH371" s="31">
        <v>0</v>
      </c>
      <c r="AI371" s="36">
        <v>0</v>
      </c>
      <c r="AJ371" t="s">
        <v>350</v>
      </c>
      <c r="AK371" s="37">
        <v>7</v>
      </c>
      <c r="AT371"/>
    </row>
    <row r="372" spans="1:46" x14ac:dyDescent="0.25">
      <c r="A372" t="s">
        <v>1231</v>
      </c>
      <c r="B372" t="s">
        <v>742</v>
      </c>
      <c r="C372" t="s">
        <v>1089</v>
      </c>
      <c r="D372" t="s">
        <v>1205</v>
      </c>
      <c r="E372" s="31">
        <v>23.847826086956523</v>
      </c>
      <c r="F372" s="31">
        <v>63.303586956521741</v>
      </c>
      <c r="G372" s="31">
        <v>6.4340217391304346</v>
      </c>
      <c r="H372" s="36">
        <v>0.10163755402279903</v>
      </c>
      <c r="I372" s="31">
        <v>12.722826086956523</v>
      </c>
      <c r="J372" s="31">
        <v>0</v>
      </c>
      <c r="K372" s="36">
        <v>0</v>
      </c>
      <c r="L372" s="31">
        <v>7.5869565217391308</v>
      </c>
      <c r="M372" s="31">
        <v>0</v>
      </c>
      <c r="N372" s="36">
        <v>0</v>
      </c>
      <c r="O372" s="31">
        <v>0</v>
      </c>
      <c r="P372" s="31">
        <v>0</v>
      </c>
      <c r="Q372" s="36" t="s">
        <v>1413</v>
      </c>
      <c r="R372" s="31">
        <v>5.1358695652173916</v>
      </c>
      <c r="S372" s="31">
        <v>0</v>
      </c>
      <c r="T372" s="36">
        <v>0</v>
      </c>
      <c r="U372" s="31">
        <v>0</v>
      </c>
      <c r="V372" s="31">
        <v>0</v>
      </c>
      <c r="W372" s="36" t="s">
        <v>1413</v>
      </c>
      <c r="X372" s="31">
        <v>15.375</v>
      </c>
      <c r="Y372" s="31">
        <v>0.89402173913043481</v>
      </c>
      <c r="Z372" s="36">
        <v>5.8147755390597383E-2</v>
      </c>
      <c r="AA372" s="31">
        <v>25.382391304347831</v>
      </c>
      <c r="AB372" s="31">
        <v>5.54</v>
      </c>
      <c r="AC372" s="36">
        <v>0.21826154728971639</v>
      </c>
      <c r="AD372" s="31">
        <v>0</v>
      </c>
      <c r="AE372" s="31">
        <v>0</v>
      </c>
      <c r="AF372" s="36" t="s">
        <v>1413</v>
      </c>
      <c r="AG372" s="31">
        <v>9.8233695652173907</v>
      </c>
      <c r="AH372" s="31">
        <v>0</v>
      </c>
      <c r="AI372" s="36">
        <v>0</v>
      </c>
      <c r="AJ372" t="s">
        <v>316</v>
      </c>
      <c r="AK372" s="37">
        <v>7</v>
      </c>
      <c r="AT372"/>
    </row>
    <row r="373" spans="1:46" x14ac:dyDescent="0.25">
      <c r="A373" t="s">
        <v>1231</v>
      </c>
      <c r="B373" t="s">
        <v>556</v>
      </c>
      <c r="C373" t="s">
        <v>987</v>
      </c>
      <c r="D373" t="s">
        <v>1205</v>
      </c>
      <c r="E373" s="31">
        <v>47.086956521739133</v>
      </c>
      <c r="F373" s="31">
        <v>194.32249999999999</v>
      </c>
      <c r="G373" s="31">
        <v>0</v>
      </c>
      <c r="H373" s="36">
        <v>0</v>
      </c>
      <c r="I373" s="31">
        <v>31.536304347826086</v>
      </c>
      <c r="J373" s="31">
        <v>0</v>
      </c>
      <c r="K373" s="36">
        <v>0</v>
      </c>
      <c r="L373" s="31">
        <v>15.850326086956519</v>
      </c>
      <c r="M373" s="31">
        <v>0</v>
      </c>
      <c r="N373" s="36">
        <v>0</v>
      </c>
      <c r="O373" s="31">
        <v>10.120760869565219</v>
      </c>
      <c r="P373" s="31">
        <v>0</v>
      </c>
      <c r="Q373" s="36">
        <v>0</v>
      </c>
      <c r="R373" s="31">
        <v>5.5652173913043477</v>
      </c>
      <c r="S373" s="31">
        <v>0</v>
      </c>
      <c r="T373" s="36">
        <v>0</v>
      </c>
      <c r="U373" s="31">
        <v>24.824130434782607</v>
      </c>
      <c r="V373" s="31">
        <v>0</v>
      </c>
      <c r="W373" s="36">
        <v>0</v>
      </c>
      <c r="X373" s="31">
        <v>3.1103260869565226</v>
      </c>
      <c r="Y373" s="31">
        <v>0</v>
      </c>
      <c r="Z373" s="36">
        <v>0</v>
      </c>
      <c r="AA373" s="31">
        <v>125.05565217391303</v>
      </c>
      <c r="AB373" s="31">
        <v>0</v>
      </c>
      <c r="AC373" s="36">
        <v>0</v>
      </c>
      <c r="AD373" s="31">
        <v>1.2567391304347826</v>
      </c>
      <c r="AE373" s="31">
        <v>0</v>
      </c>
      <c r="AF373" s="36">
        <v>0</v>
      </c>
      <c r="AG373" s="31">
        <v>8.5393478260869546</v>
      </c>
      <c r="AH373" s="31">
        <v>0</v>
      </c>
      <c r="AI373" s="36">
        <v>0</v>
      </c>
      <c r="AJ373" t="s">
        <v>127</v>
      </c>
      <c r="AK373" s="37">
        <v>7</v>
      </c>
      <c r="AT373"/>
    </row>
    <row r="374" spans="1:46" x14ac:dyDescent="0.25">
      <c r="A374" t="s">
        <v>1231</v>
      </c>
      <c r="B374" t="s">
        <v>709</v>
      </c>
      <c r="C374" t="s">
        <v>922</v>
      </c>
      <c r="D374" t="s">
        <v>1178</v>
      </c>
      <c r="E374" s="31">
        <v>62.641304347826086</v>
      </c>
      <c r="F374" s="31">
        <v>301.97684782608701</v>
      </c>
      <c r="G374" s="31">
        <v>0</v>
      </c>
      <c r="H374" s="36">
        <v>0</v>
      </c>
      <c r="I374" s="31">
        <v>53.287173913043489</v>
      </c>
      <c r="J374" s="31">
        <v>0</v>
      </c>
      <c r="K374" s="36">
        <v>0</v>
      </c>
      <c r="L374" s="31">
        <v>33.720217391304359</v>
      </c>
      <c r="M374" s="31">
        <v>0</v>
      </c>
      <c r="N374" s="36">
        <v>0</v>
      </c>
      <c r="O374" s="31">
        <v>14.697391304347827</v>
      </c>
      <c r="P374" s="31">
        <v>0</v>
      </c>
      <c r="Q374" s="36">
        <v>0</v>
      </c>
      <c r="R374" s="31">
        <v>4.8695652173913047</v>
      </c>
      <c r="S374" s="31">
        <v>0</v>
      </c>
      <c r="T374" s="36">
        <v>0</v>
      </c>
      <c r="U374" s="31">
        <v>67.931521739130446</v>
      </c>
      <c r="V374" s="31">
        <v>0</v>
      </c>
      <c r="W374" s="36">
        <v>0</v>
      </c>
      <c r="X374" s="31">
        <v>5.4242391304347839</v>
      </c>
      <c r="Y374" s="31">
        <v>0</v>
      </c>
      <c r="Z374" s="36">
        <v>0</v>
      </c>
      <c r="AA374" s="31">
        <v>152.06478260869571</v>
      </c>
      <c r="AB374" s="31">
        <v>0</v>
      </c>
      <c r="AC374" s="36">
        <v>0</v>
      </c>
      <c r="AD374" s="31">
        <v>0</v>
      </c>
      <c r="AE374" s="31">
        <v>0</v>
      </c>
      <c r="AF374" s="36" t="s">
        <v>1413</v>
      </c>
      <c r="AG374" s="31">
        <v>23.2691304347826</v>
      </c>
      <c r="AH374" s="31">
        <v>0</v>
      </c>
      <c r="AI374" s="36">
        <v>0</v>
      </c>
      <c r="AJ374" t="s">
        <v>281</v>
      </c>
      <c r="AK374" s="37">
        <v>7</v>
      </c>
      <c r="AT374"/>
    </row>
    <row r="375" spans="1:46" x14ac:dyDescent="0.25">
      <c r="A375" t="s">
        <v>1231</v>
      </c>
      <c r="B375" t="s">
        <v>590</v>
      </c>
      <c r="C375" t="s">
        <v>855</v>
      </c>
      <c r="D375" t="s">
        <v>1138</v>
      </c>
      <c r="E375" s="31">
        <v>33.065217391304351</v>
      </c>
      <c r="F375" s="31">
        <v>109.64173913043479</v>
      </c>
      <c r="G375" s="31">
        <v>6.3152173913043477</v>
      </c>
      <c r="H375" s="36">
        <v>5.7598661252458598E-2</v>
      </c>
      <c r="I375" s="31">
        <v>32.893152173913037</v>
      </c>
      <c r="J375" s="31">
        <v>1.326086956521739</v>
      </c>
      <c r="K375" s="36">
        <v>4.0314985608871944E-2</v>
      </c>
      <c r="L375" s="31">
        <v>23.544347826086952</v>
      </c>
      <c r="M375" s="31">
        <v>1.326086956521739</v>
      </c>
      <c r="N375" s="36">
        <v>5.6322942827596402E-2</v>
      </c>
      <c r="O375" s="31">
        <v>4.2413043478260875</v>
      </c>
      <c r="P375" s="31">
        <v>0</v>
      </c>
      <c r="Q375" s="36">
        <v>0</v>
      </c>
      <c r="R375" s="31">
        <v>5.1074999999999982</v>
      </c>
      <c r="S375" s="31">
        <v>0</v>
      </c>
      <c r="T375" s="36">
        <v>0</v>
      </c>
      <c r="U375" s="31">
        <v>6.9932608695652174</v>
      </c>
      <c r="V375" s="31">
        <v>3.5081521739130435</v>
      </c>
      <c r="W375" s="36">
        <v>0.50164754888246443</v>
      </c>
      <c r="X375" s="31">
        <v>0</v>
      </c>
      <c r="Y375" s="31">
        <v>0</v>
      </c>
      <c r="Z375" s="36" t="s">
        <v>1413</v>
      </c>
      <c r="AA375" s="31">
        <v>67.477065217391313</v>
      </c>
      <c r="AB375" s="31">
        <v>1.4809782608695652</v>
      </c>
      <c r="AC375" s="36">
        <v>2.1947876009400936E-2</v>
      </c>
      <c r="AD375" s="31">
        <v>2.2782608695652176</v>
      </c>
      <c r="AE375" s="31">
        <v>0</v>
      </c>
      <c r="AF375" s="36">
        <v>0</v>
      </c>
      <c r="AG375" s="31">
        <v>0</v>
      </c>
      <c r="AH375" s="31">
        <v>0</v>
      </c>
      <c r="AI375" s="36" t="s">
        <v>1413</v>
      </c>
      <c r="AJ375" t="s">
        <v>162</v>
      </c>
      <c r="AK375" s="37">
        <v>7</v>
      </c>
      <c r="AT375"/>
    </row>
    <row r="376" spans="1:46" x14ac:dyDescent="0.25">
      <c r="A376" t="s">
        <v>1231</v>
      </c>
      <c r="B376" t="s">
        <v>767</v>
      </c>
      <c r="C376" t="s">
        <v>1099</v>
      </c>
      <c r="D376" t="s">
        <v>1152</v>
      </c>
      <c r="E376" s="31">
        <v>43.934782608695649</v>
      </c>
      <c r="F376" s="31">
        <v>163.04749999999999</v>
      </c>
      <c r="G376" s="31">
        <v>16.671195652173914</v>
      </c>
      <c r="H376" s="36">
        <v>0.10224747789554525</v>
      </c>
      <c r="I376" s="31">
        <v>16.942282608695649</v>
      </c>
      <c r="J376" s="31">
        <v>0.32065217391304346</v>
      </c>
      <c r="K376" s="36">
        <v>1.8926149522996878E-2</v>
      </c>
      <c r="L376" s="31">
        <v>8.0746739130434761</v>
      </c>
      <c r="M376" s="31">
        <v>0.32065217391304346</v>
      </c>
      <c r="N376" s="36">
        <v>3.9710851158345342E-2</v>
      </c>
      <c r="O376" s="31">
        <v>3.1284782608695658</v>
      </c>
      <c r="P376" s="31">
        <v>0</v>
      </c>
      <c r="Q376" s="36">
        <v>0</v>
      </c>
      <c r="R376" s="31">
        <v>5.7391304347826084</v>
      </c>
      <c r="S376" s="31">
        <v>0</v>
      </c>
      <c r="T376" s="36">
        <v>0</v>
      </c>
      <c r="U376" s="31">
        <v>20.483913043478267</v>
      </c>
      <c r="V376" s="31">
        <v>0</v>
      </c>
      <c r="W376" s="36">
        <v>0</v>
      </c>
      <c r="X376" s="31">
        <v>0</v>
      </c>
      <c r="Y376" s="31">
        <v>0</v>
      </c>
      <c r="Z376" s="36" t="s">
        <v>1413</v>
      </c>
      <c r="AA376" s="31">
        <v>101.01271739130431</v>
      </c>
      <c r="AB376" s="31">
        <v>15.048913043478262</v>
      </c>
      <c r="AC376" s="36">
        <v>0.14898038021471691</v>
      </c>
      <c r="AD376" s="31">
        <v>0.41956521739130437</v>
      </c>
      <c r="AE376" s="31">
        <v>0</v>
      </c>
      <c r="AF376" s="36">
        <v>0</v>
      </c>
      <c r="AG376" s="31">
        <v>24.189021739130443</v>
      </c>
      <c r="AH376" s="31">
        <v>1.3016304347826086</v>
      </c>
      <c r="AI376" s="36">
        <v>5.3810792714984769E-2</v>
      </c>
      <c r="AJ376" t="s">
        <v>341</v>
      </c>
      <c r="AK376" s="37">
        <v>7</v>
      </c>
      <c r="AT376"/>
    </row>
    <row r="377" spans="1:46" x14ac:dyDescent="0.25">
      <c r="A377" t="s">
        <v>1231</v>
      </c>
      <c r="B377" t="s">
        <v>831</v>
      </c>
      <c r="C377" t="s">
        <v>853</v>
      </c>
      <c r="D377" t="s">
        <v>1173</v>
      </c>
      <c r="E377" s="31">
        <v>34.010869565217391</v>
      </c>
      <c r="F377" s="31">
        <v>137.64956521739128</v>
      </c>
      <c r="G377" s="31">
        <v>0</v>
      </c>
      <c r="H377" s="36">
        <v>0</v>
      </c>
      <c r="I377" s="31">
        <v>46.703369565217386</v>
      </c>
      <c r="J377" s="31">
        <v>0</v>
      </c>
      <c r="K377" s="36">
        <v>0</v>
      </c>
      <c r="L377" s="31">
        <v>27.725108695652164</v>
      </c>
      <c r="M377" s="31">
        <v>0</v>
      </c>
      <c r="N377" s="36">
        <v>0</v>
      </c>
      <c r="O377" s="31">
        <v>14.010869565217391</v>
      </c>
      <c r="P377" s="31">
        <v>0</v>
      </c>
      <c r="Q377" s="36">
        <v>0</v>
      </c>
      <c r="R377" s="31">
        <v>4.9673913043478262</v>
      </c>
      <c r="S377" s="31">
        <v>0</v>
      </c>
      <c r="T377" s="36">
        <v>0</v>
      </c>
      <c r="U377" s="31">
        <v>6.1843478260869569</v>
      </c>
      <c r="V377" s="31">
        <v>0</v>
      </c>
      <c r="W377" s="36">
        <v>0</v>
      </c>
      <c r="X377" s="31">
        <v>0</v>
      </c>
      <c r="Y377" s="31">
        <v>0</v>
      </c>
      <c r="Z377" s="36" t="s">
        <v>1413</v>
      </c>
      <c r="AA377" s="31">
        <v>79.779673913043453</v>
      </c>
      <c r="AB377" s="31">
        <v>0</v>
      </c>
      <c r="AC377" s="36">
        <v>0</v>
      </c>
      <c r="AD377" s="31">
        <v>0</v>
      </c>
      <c r="AE377" s="31">
        <v>0</v>
      </c>
      <c r="AF377" s="36" t="s">
        <v>1413</v>
      </c>
      <c r="AG377" s="31">
        <v>4.9821739130434795</v>
      </c>
      <c r="AH377" s="31">
        <v>0</v>
      </c>
      <c r="AI377" s="36">
        <v>0</v>
      </c>
      <c r="AJ377" t="s">
        <v>405</v>
      </c>
      <c r="AK377" s="37">
        <v>7</v>
      </c>
      <c r="AT377"/>
    </row>
    <row r="378" spans="1:46" x14ac:dyDescent="0.25">
      <c r="A378" t="s">
        <v>1231</v>
      </c>
      <c r="B378" t="s">
        <v>737</v>
      </c>
      <c r="C378" t="s">
        <v>863</v>
      </c>
      <c r="D378" t="s">
        <v>1167</v>
      </c>
      <c r="E378" s="31">
        <v>76.554347826086953</v>
      </c>
      <c r="F378" s="31">
        <v>268.89836956521742</v>
      </c>
      <c r="G378" s="31">
        <v>0</v>
      </c>
      <c r="H378" s="36">
        <v>0</v>
      </c>
      <c r="I378" s="31">
        <v>55.845652173913038</v>
      </c>
      <c r="J378" s="31">
        <v>0</v>
      </c>
      <c r="K378" s="36">
        <v>0</v>
      </c>
      <c r="L378" s="31">
        <v>41.149999999999991</v>
      </c>
      <c r="M378" s="31">
        <v>0</v>
      </c>
      <c r="N378" s="36">
        <v>0</v>
      </c>
      <c r="O378" s="31">
        <v>10.869565217391305</v>
      </c>
      <c r="P378" s="31">
        <v>0</v>
      </c>
      <c r="Q378" s="36">
        <v>0</v>
      </c>
      <c r="R378" s="31">
        <v>3.8260869565217392</v>
      </c>
      <c r="S378" s="31">
        <v>0</v>
      </c>
      <c r="T378" s="36">
        <v>0</v>
      </c>
      <c r="U378" s="31">
        <v>42.365108695652189</v>
      </c>
      <c r="V378" s="31">
        <v>0</v>
      </c>
      <c r="W378" s="36">
        <v>0</v>
      </c>
      <c r="X378" s="31">
        <v>0</v>
      </c>
      <c r="Y378" s="31">
        <v>0</v>
      </c>
      <c r="Z378" s="36" t="s">
        <v>1413</v>
      </c>
      <c r="AA378" s="31">
        <v>161.8880434782609</v>
      </c>
      <c r="AB378" s="31">
        <v>0</v>
      </c>
      <c r="AC378" s="36">
        <v>0</v>
      </c>
      <c r="AD378" s="31">
        <v>0</v>
      </c>
      <c r="AE378" s="31">
        <v>0</v>
      </c>
      <c r="AF378" s="36" t="s">
        <v>1413</v>
      </c>
      <c r="AG378" s="31">
        <v>8.7995652173913061</v>
      </c>
      <c r="AH378" s="31">
        <v>0</v>
      </c>
      <c r="AI378" s="36">
        <v>0</v>
      </c>
      <c r="AJ378" t="s">
        <v>311</v>
      </c>
      <c r="AK378" s="37">
        <v>7</v>
      </c>
      <c r="AT378"/>
    </row>
    <row r="379" spans="1:46" x14ac:dyDescent="0.25">
      <c r="A379" t="s">
        <v>1231</v>
      </c>
      <c r="B379" t="s">
        <v>710</v>
      </c>
      <c r="C379" t="s">
        <v>1080</v>
      </c>
      <c r="D379" t="s">
        <v>1152</v>
      </c>
      <c r="E379" s="31">
        <v>34.489130434782609</v>
      </c>
      <c r="F379" s="31">
        <v>113.40576086956523</v>
      </c>
      <c r="G379" s="31">
        <v>15.000652173913043</v>
      </c>
      <c r="H379" s="36">
        <v>0.13227416366586697</v>
      </c>
      <c r="I379" s="31">
        <v>18.524782608695656</v>
      </c>
      <c r="J379" s="31">
        <v>0</v>
      </c>
      <c r="K379" s="36">
        <v>0</v>
      </c>
      <c r="L379" s="31">
        <v>8.0957608695652201</v>
      </c>
      <c r="M379" s="31">
        <v>0</v>
      </c>
      <c r="N379" s="36">
        <v>0</v>
      </c>
      <c r="O379" s="31">
        <v>4.8801086956521731</v>
      </c>
      <c r="P379" s="31">
        <v>0</v>
      </c>
      <c r="Q379" s="36">
        <v>0</v>
      </c>
      <c r="R379" s="31">
        <v>5.5489130434782608</v>
      </c>
      <c r="S379" s="31">
        <v>0</v>
      </c>
      <c r="T379" s="36">
        <v>0</v>
      </c>
      <c r="U379" s="31">
        <v>16.84336956521739</v>
      </c>
      <c r="V379" s="31">
        <v>10.184456521739127</v>
      </c>
      <c r="W379" s="36">
        <v>0.60465671564736467</v>
      </c>
      <c r="X379" s="31">
        <v>0</v>
      </c>
      <c r="Y379" s="31">
        <v>0</v>
      </c>
      <c r="Z379" s="36" t="s">
        <v>1413</v>
      </c>
      <c r="AA379" s="31">
        <v>63.027065217391311</v>
      </c>
      <c r="AB379" s="31">
        <v>4.8161956521739144</v>
      </c>
      <c r="AC379" s="36">
        <v>7.6414721763769552E-2</v>
      </c>
      <c r="AD379" s="31">
        <v>0</v>
      </c>
      <c r="AE379" s="31">
        <v>0</v>
      </c>
      <c r="AF379" s="36" t="s">
        <v>1413</v>
      </c>
      <c r="AG379" s="31">
        <v>15.010543478260866</v>
      </c>
      <c r="AH379" s="31">
        <v>0</v>
      </c>
      <c r="AI379" s="36">
        <v>0</v>
      </c>
      <c r="AJ379" t="s">
        <v>282</v>
      </c>
      <c r="AK379" s="37">
        <v>7</v>
      </c>
      <c r="AT379"/>
    </row>
    <row r="380" spans="1:46" x14ac:dyDescent="0.25">
      <c r="A380" t="s">
        <v>1231</v>
      </c>
      <c r="B380" t="s">
        <v>822</v>
      </c>
      <c r="C380" t="s">
        <v>977</v>
      </c>
      <c r="D380" t="s">
        <v>1148</v>
      </c>
      <c r="E380" s="31">
        <v>56.391304347826086</v>
      </c>
      <c r="F380" s="31">
        <v>262.49271739130438</v>
      </c>
      <c r="G380" s="31">
        <v>1.2608695652173914</v>
      </c>
      <c r="H380" s="36">
        <v>4.8034458927017848E-3</v>
      </c>
      <c r="I380" s="31">
        <v>83.827391304347827</v>
      </c>
      <c r="J380" s="31">
        <v>0</v>
      </c>
      <c r="K380" s="36">
        <v>0</v>
      </c>
      <c r="L380" s="31">
        <v>67.131739130434781</v>
      </c>
      <c r="M380" s="31">
        <v>0</v>
      </c>
      <c r="N380" s="36">
        <v>0</v>
      </c>
      <c r="O380" s="31">
        <v>11.130434782608695</v>
      </c>
      <c r="P380" s="31">
        <v>0</v>
      </c>
      <c r="Q380" s="36">
        <v>0</v>
      </c>
      <c r="R380" s="31">
        <v>5.5652173913043477</v>
      </c>
      <c r="S380" s="31">
        <v>0</v>
      </c>
      <c r="T380" s="36">
        <v>0</v>
      </c>
      <c r="U380" s="31">
        <v>30.517173913043486</v>
      </c>
      <c r="V380" s="31">
        <v>0</v>
      </c>
      <c r="W380" s="36">
        <v>0</v>
      </c>
      <c r="X380" s="31">
        <v>5.6521739130434785</v>
      </c>
      <c r="Y380" s="31">
        <v>0</v>
      </c>
      <c r="Z380" s="36">
        <v>0</v>
      </c>
      <c r="AA380" s="31">
        <v>115.48684782608699</v>
      </c>
      <c r="AB380" s="31">
        <v>1.2608695652173914</v>
      </c>
      <c r="AC380" s="36">
        <v>1.0917862847171566E-2</v>
      </c>
      <c r="AD380" s="31">
        <v>0</v>
      </c>
      <c r="AE380" s="31">
        <v>0</v>
      </c>
      <c r="AF380" s="36" t="s">
        <v>1413</v>
      </c>
      <c r="AG380" s="31">
        <v>27.009130434782602</v>
      </c>
      <c r="AH380" s="31">
        <v>0</v>
      </c>
      <c r="AI380" s="36">
        <v>0</v>
      </c>
      <c r="AJ380" t="s">
        <v>396</v>
      </c>
      <c r="AK380" s="37">
        <v>7</v>
      </c>
      <c r="AT380"/>
    </row>
    <row r="381" spans="1:46" x14ac:dyDescent="0.25">
      <c r="A381" t="s">
        <v>1231</v>
      </c>
      <c r="B381" t="s">
        <v>814</v>
      </c>
      <c r="C381" t="s">
        <v>1114</v>
      </c>
      <c r="D381" t="s">
        <v>1130</v>
      </c>
      <c r="E381" s="31">
        <v>61.141304347826086</v>
      </c>
      <c r="F381" s="31">
        <v>261.20130434782607</v>
      </c>
      <c r="G381" s="31">
        <v>0</v>
      </c>
      <c r="H381" s="36">
        <v>0</v>
      </c>
      <c r="I381" s="31">
        <v>44.110869565217399</v>
      </c>
      <c r="J381" s="31">
        <v>0</v>
      </c>
      <c r="K381" s="36">
        <v>0</v>
      </c>
      <c r="L381" s="31">
        <v>29.479021739130438</v>
      </c>
      <c r="M381" s="31">
        <v>0</v>
      </c>
      <c r="N381" s="36">
        <v>0</v>
      </c>
      <c r="O381" s="31">
        <v>9.6073913043478267</v>
      </c>
      <c r="P381" s="31">
        <v>0</v>
      </c>
      <c r="Q381" s="36">
        <v>0</v>
      </c>
      <c r="R381" s="31">
        <v>5.0244565217391308</v>
      </c>
      <c r="S381" s="31">
        <v>0</v>
      </c>
      <c r="T381" s="36">
        <v>0</v>
      </c>
      <c r="U381" s="31">
        <v>48.532826086956526</v>
      </c>
      <c r="V381" s="31">
        <v>0</v>
      </c>
      <c r="W381" s="36">
        <v>0</v>
      </c>
      <c r="X381" s="31">
        <v>4.8404347826086953</v>
      </c>
      <c r="Y381" s="31">
        <v>0</v>
      </c>
      <c r="Z381" s="36">
        <v>0</v>
      </c>
      <c r="AA381" s="31">
        <v>157.74108695652171</v>
      </c>
      <c r="AB381" s="31">
        <v>0</v>
      </c>
      <c r="AC381" s="36">
        <v>0</v>
      </c>
      <c r="AD381" s="31">
        <v>0</v>
      </c>
      <c r="AE381" s="31">
        <v>0</v>
      </c>
      <c r="AF381" s="36" t="s">
        <v>1413</v>
      </c>
      <c r="AG381" s="31">
        <v>5.9760869565217387</v>
      </c>
      <c r="AH381" s="31">
        <v>0</v>
      </c>
      <c r="AI381" s="36">
        <v>0</v>
      </c>
      <c r="AJ381" t="s">
        <v>388</v>
      </c>
      <c r="AK381" s="37">
        <v>7</v>
      </c>
      <c r="AT381"/>
    </row>
    <row r="382" spans="1:46" x14ac:dyDescent="0.25">
      <c r="A382" t="s">
        <v>1231</v>
      </c>
      <c r="B382" t="s">
        <v>827</v>
      </c>
      <c r="C382" t="s">
        <v>908</v>
      </c>
      <c r="D382" t="s">
        <v>1173</v>
      </c>
      <c r="E382" s="31">
        <v>32.771739130434781</v>
      </c>
      <c r="F382" s="31">
        <v>132.36141304347825</v>
      </c>
      <c r="G382" s="31">
        <v>31.024456521739129</v>
      </c>
      <c r="H382" s="36">
        <v>0.23439200147816627</v>
      </c>
      <c r="I382" s="31">
        <v>36.019021739130437</v>
      </c>
      <c r="J382" s="31">
        <v>5.9157608695652169</v>
      </c>
      <c r="K382" s="36">
        <v>0.16423990946812522</v>
      </c>
      <c r="L382" s="31">
        <v>28.831521739130434</v>
      </c>
      <c r="M382" s="31">
        <v>2.1630434782608696</v>
      </c>
      <c r="N382" s="36">
        <v>7.5023562676720085E-2</v>
      </c>
      <c r="O382" s="31">
        <v>3.7527173913043477</v>
      </c>
      <c r="P382" s="31">
        <v>3.7527173913043477</v>
      </c>
      <c r="Q382" s="36">
        <v>1</v>
      </c>
      <c r="R382" s="31">
        <v>3.4347826086956523</v>
      </c>
      <c r="S382" s="31">
        <v>0</v>
      </c>
      <c r="T382" s="36">
        <v>0</v>
      </c>
      <c r="U382" s="31">
        <v>20.910326086956523</v>
      </c>
      <c r="V382" s="31">
        <v>10.605978260869565</v>
      </c>
      <c r="W382" s="36">
        <v>0.50721247563352823</v>
      </c>
      <c r="X382" s="31">
        <v>0</v>
      </c>
      <c r="Y382" s="31">
        <v>0</v>
      </c>
      <c r="Z382" s="36" t="s">
        <v>1413</v>
      </c>
      <c r="AA382" s="31">
        <v>75.432065217391298</v>
      </c>
      <c r="AB382" s="31">
        <v>14.502717391304348</v>
      </c>
      <c r="AC382" s="36">
        <v>0.1922619690911056</v>
      </c>
      <c r="AD382" s="31">
        <v>0</v>
      </c>
      <c r="AE382" s="31">
        <v>0</v>
      </c>
      <c r="AF382" s="36" t="s">
        <v>1413</v>
      </c>
      <c r="AG382" s="31">
        <v>0</v>
      </c>
      <c r="AH382" s="31">
        <v>0</v>
      </c>
      <c r="AI382" s="36" t="s">
        <v>1413</v>
      </c>
      <c r="AJ382" t="s">
        <v>401</v>
      </c>
      <c r="AK382" s="37">
        <v>7</v>
      </c>
      <c r="AT382"/>
    </row>
    <row r="383" spans="1:46" x14ac:dyDescent="0.25">
      <c r="A383" t="s">
        <v>1231</v>
      </c>
      <c r="B383" t="s">
        <v>505</v>
      </c>
      <c r="C383" t="s">
        <v>956</v>
      </c>
      <c r="D383" t="s">
        <v>1135</v>
      </c>
      <c r="E383" s="31">
        <v>64.858695652173907</v>
      </c>
      <c r="F383" s="31">
        <v>248.20108695652175</v>
      </c>
      <c r="G383" s="31">
        <v>29.470108695652172</v>
      </c>
      <c r="H383" s="36">
        <v>0.11873480917033435</v>
      </c>
      <c r="I383" s="31">
        <v>32.377717391304344</v>
      </c>
      <c r="J383" s="31">
        <v>0.39673913043478259</v>
      </c>
      <c r="K383" s="36">
        <v>1.2253462022660514E-2</v>
      </c>
      <c r="L383" s="31">
        <v>26.502717391304348</v>
      </c>
      <c r="M383" s="31">
        <v>0</v>
      </c>
      <c r="N383" s="36">
        <v>0</v>
      </c>
      <c r="O383" s="31">
        <v>0.39673913043478259</v>
      </c>
      <c r="P383" s="31">
        <v>0.39673913043478259</v>
      </c>
      <c r="Q383" s="36">
        <v>1</v>
      </c>
      <c r="R383" s="31">
        <v>5.4782608695652177</v>
      </c>
      <c r="S383" s="31">
        <v>0</v>
      </c>
      <c r="T383" s="36">
        <v>0</v>
      </c>
      <c r="U383" s="31">
        <v>62.665760869565219</v>
      </c>
      <c r="V383" s="31">
        <v>12.320652173913043</v>
      </c>
      <c r="W383" s="36">
        <v>0.19660899353887515</v>
      </c>
      <c r="X383" s="31">
        <v>0</v>
      </c>
      <c r="Y383" s="31">
        <v>0</v>
      </c>
      <c r="Z383" s="36" t="s">
        <v>1413</v>
      </c>
      <c r="AA383" s="31">
        <v>153.15760869565219</v>
      </c>
      <c r="AB383" s="31">
        <v>16.752717391304348</v>
      </c>
      <c r="AC383" s="36">
        <v>0.10938220787055107</v>
      </c>
      <c r="AD383" s="31">
        <v>0</v>
      </c>
      <c r="AE383" s="31">
        <v>0</v>
      </c>
      <c r="AF383" s="36" t="s">
        <v>1413</v>
      </c>
      <c r="AG383" s="31">
        <v>0</v>
      </c>
      <c r="AH383" s="31">
        <v>0</v>
      </c>
      <c r="AI383" s="36" t="s">
        <v>1413</v>
      </c>
      <c r="AJ383" t="s">
        <v>76</v>
      </c>
      <c r="AK383" s="37">
        <v>7</v>
      </c>
      <c r="AT383"/>
    </row>
    <row r="384" spans="1:46" x14ac:dyDescent="0.25">
      <c r="A384" t="s">
        <v>1231</v>
      </c>
      <c r="B384" t="s">
        <v>748</v>
      </c>
      <c r="C384" t="s">
        <v>1092</v>
      </c>
      <c r="D384" t="s">
        <v>1199</v>
      </c>
      <c r="E384" s="31">
        <v>52.076086956521742</v>
      </c>
      <c r="F384" s="31">
        <v>162.17141304347822</v>
      </c>
      <c r="G384" s="31">
        <v>35.296413043478267</v>
      </c>
      <c r="H384" s="36">
        <v>0.21764879753508273</v>
      </c>
      <c r="I384" s="31">
        <v>31.959239130434781</v>
      </c>
      <c r="J384" s="31">
        <v>0.14130434782608695</v>
      </c>
      <c r="K384" s="36">
        <v>4.421392738712694E-3</v>
      </c>
      <c r="L384" s="31">
        <v>26.513586956521738</v>
      </c>
      <c r="M384" s="31">
        <v>0</v>
      </c>
      <c r="N384" s="36">
        <v>0</v>
      </c>
      <c r="O384" s="31">
        <v>0.14130434782608695</v>
      </c>
      <c r="P384" s="31">
        <v>0.14130434782608695</v>
      </c>
      <c r="Q384" s="36">
        <v>1</v>
      </c>
      <c r="R384" s="31">
        <v>5.3043478260869561</v>
      </c>
      <c r="S384" s="31">
        <v>0</v>
      </c>
      <c r="T384" s="36">
        <v>0</v>
      </c>
      <c r="U384" s="31">
        <v>25.464673913043477</v>
      </c>
      <c r="V384" s="31">
        <v>2.3097826086956523</v>
      </c>
      <c r="W384" s="36">
        <v>9.0705367623519384E-2</v>
      </c>
      <c r="X384" s="31">
        <v>0</v>
      </c>
      <c r="Y384" s="31">
        <v>0</v>
      </c>
      <c r="Z384" s="36" t="s">
        <v>1413</v>
      </c>
      <c r="AA384" s="31">
        <v>101.32358695652172</v>
      </c>
      <c r="AB384" s="31">
        <v>32.845326086956526</v>
      </c>
      <c r="AC384" s="36">
        <v>0.32416268584185204</v>
      </c>
      <c r="AD384" s="31">
        <v>0</v>
      </c>
      <c r="AE384" s="31">
        <v>0</v>
      </c>
      <c r="AF384" s="36" t="s">
        <v>1413</v>
      </c>
      <c r="AG384" s="31">
        <v>3.4239130434782608</v>
      </c>
      <c r="AH384" s="31">
        <v>0</v>
      </c>
      <c r="AI384" s="36">
        <v>0</v>
      </c>
      <c r="AJ384" t="s">
        <v>322</v>
      </c>
      <c r="AK384" s="37">
        <v>7</v>
      </c>
      <c r="AT384"/>
    </row>
    <row r="385" spans="1:46" x14ac:dyDescent="0.25">
      <c r="A385" t="s">
        <v>1231</v>
      </c>
      <c r="B385" t="s">
        <v>828</v>
      </c>
      <c r="C385" t="s">
        <v>939</v>
      </c>
      <c r="D385" t="s">
        <v>1174</v>
      </c>
      <c r="E385" s="31">
        <v>85</v>
      </c>
      <c r="F385" s="31">
        <v>474.58152173913044</v>
      </c>
      <c r="G385" s="31">
        <v>109.58391304347825</v>
      </c>
      <c r="H385" s="36">
        <v>0.2309064049563116</v>
      </c>
      <c r="I385" s="31">
        <v>77.945760869565206</v>
      </c>
      <c r="J385" s="31">
        <v>7.2347826086956513</v>
      </c>
      <c r="K385" s="36">
        <v>9.2818166478641093E-2</v>
      </c>
      <c r="L385" s="31">
        <v>52.969673913043472</v>
      </c>
      <c r="M385" s="31">
        <v>7.2347826086956513</v>
      </c>
      <c r="N385" s="36">
        <v>0.13658348398694084</v>
      </c>
      <c r="O385" s="31">
        <v>19.236956521739121</v>
      </c>
      <c r="P385" s="31">
        <v>0</v>
      </c>
      <c r="Q385" s="36">
        <v>0</v>
      </c>
      <c r="R385" s="31">
        <v>5.7391304347826084</v>
      </c>
      <c r="S385" s="31">
        <v>0</v>
      </c>
      <c r="T385" s="36">
        <v>0</v>
      </c>
      <c r="U385" s="31">
        <v>56.719021739130419</v>
      </c>
      <c r="V385" s="31">
        <v>8.5614130434782645</v>
      </c>
      <c r="W385" s="36">
        <v>0.15094430018301516</v>
      </c>
      <c r="X385" s="31">
        <v>6.0783695652173932</v>
      </c>
      <c r="Y385" s="31">
        <v>0</v>
      </c>
      <c r="Z385" s="36">
        <v>0</v>
      </c>
      <c r="AA385" s="31">
        <v>281.4763043478261</v>
      </c>
      <c r="AB385" s="31">
        <v>89.760652173913016</v>
      </c>
      <c r="AC385" s="36">
        <v>0.31889239267186742</v>
      </c>
      <c r="AD385" s="31">
        <v>0</v>
      </c>
      <c r="AE385" s="31">
        <v>0</v>
      </c>
      <c r="AF385" s="36" t="s">
        <v>1413</v>
      </c>
      <c r="AG385" s="31">
        <v>52.362065217391311</v>
      </c>
      <c r="AH385" s="31">
        <v>4.0270652173913035</v>
      </c>
      <c r="AI385" s="36">
        <v>7.690806695022738E-2</v>
      </c>
      <c r="AJ385" t="s">
        <v>402</v>
      </c>
      <c r="AK385" s="37">
        <v>7</v>
      </c>
      <c r="AT385"/>
    </row>
    <row r="386" spans="1:46" x14ac:dyDescent="0.25">
      <c r="A386" t="s">
        <v>1231</v>
      </c>
      <c r="B386" t="s">
        <v>456</v>
      </c>
      <c r="C386" t="s">
        <v>923</v>
      </c>
      <c r="D386" t="s">
        <v>1159</v>
      </c>
      <c r="E386" s="31">
        <v>45.760869565217391</v>
      </c>
      <c r="F386" s="31">
        <v>198.70565217391305</v>
      </c>
      <c r="G386" s="31">
        <v>15.342391304347828</v>
      </c>
      <c r="H386" s="36">
        <v>7.7211650179531452E-2</v>
      </c>
      <c r="I386" s="31">
        <v>59.738369565217397</v>
      </c>
      <c r="J386" s="31">
        <v>6.2907608695652177</v>
      </c>
      <c r="K386" s="36">
        <v>0.10530519857421765</v>
      </c>
      <c r="L386" s="31">
        <v>48.205760869565218</v>
      </c>
      <c r="M386" s="31">
        <v>6.2907608695652177</v>
      </c>
      <c r="N386" s="36">
        <v>0.13049811383719698</v>
      </c>
      <c r="O386" s="31">
        <v>6.1902173913043477</v>
      </c>
      <c r="P386" s="31">
        <v>0</v>
      </c>
      <c r="Q386" s="36">
        <v>0</v>
      </c>
      <c r="R386" s="31">
        <v>5.3423913043478262</v>
      </c>
      <c r="S386" s="31">
        <v>0</v>
      </c>
      <c r="T386" s="36">
        <v>0</v>
      </c>
      <c r="U386" s="31">
        <v>11.179130434782607</v>
      </c>
      <c r="V386" s="31">
        <v>1.9184782608695652</v>
      </c>
      <c r="W386" s="36">
        <v>0.17161247666459242</v>
      </c>
      <c r="X386" s="31">
        <v>7.9347826086956523</v>
      </c>
      <c r="Y386" s="31">
        <v>0</v>
      </c>
      <c r="Z386" s="36">
        <v>0</v>
      </c>
      <c r="AA386" s="31">
        <v>91.903913043478241</v>
      </c>
      <c r="AB386" s="31">
        <v>7.1331521739130439</v>
      </c>
      <c r="AC386" s="36">
        <v>7.7615326025764167E-2</v>
      </c>
      <c r="AD386" s="31">
        <v>0</v>
      </c>
      <c r="AE386" s="31">
        <v>0</v>
      </c>
      <c r="AF386" s="36" t="s">
        <v>1413</v>
      </c>
      <c r="AG386" s="31">
        <v>27.949456521739133</v>
      </c>
      <c r="AH386" s="31">
        <v>0</v>
      </c>
      <c r="AI386" s="36">
        <v>0</v>
      </c>
      <c r="AJ386" t="s">
        <v>26</v>
      </c>
      <c r="AK386" s="37">
        <v>7</v>
      </c>
      <c r="AT386"/>
    </row>
    <row r="387" spans="1:46" x14ac:dyDescent="0.25">
      <c r="A387" t="s">
        <v>1231</v>
      </c>
      <c r="B387" t="s">
        <v>772</v>
      </c>
      <c r="C387" t="s">
        <v>1102</v>
      </c>
      <c r="D387" t="s">
        <v>1139</v>
      </c>
      <c r="E387" s="31">
        <v>47.782608695652172</v>
      </c>
      <c r="F387" s="31">
        <v>207.65293478260867</v>
      </c>
      <c r="G387" s="31">
        <v>0</v>
      </c>
      <c r="H387" s="36">
        <v>0</v>
      </c>
      <c r="I387" s="31">
        <v>32.22641304347826</v>
      </c>
      <c r="J387" s="31">
        <v>0</v>
      </c>
      <c r="K387" s="36">
        <v>0</v>
      </c>
      <c r="L387" s="31">
        <v>11.405760869565217</v>
      </c>
      <c r="M387" s="31">
        <v>0</v>
      </c>
      <c r="N387" s="36">
        <v>0</v>
      </c>
      <c r="O387" s="31">
        <v>15.081521739130435</v>
      </c>
      <c r="P387" s="31">
        <v>0</v>
      </c>
      <c r="Q387" s="36">
        <v>0</v>
      </c>
      <c r="R387" s="31">
        <v>5.7391304347826084</v>
      </c>
      <c r="S387" s="31">
        <v>0</v>
      </c>
      <c r="T387" s="36">
        <v>0</v>
      </c>
      <c r="U387" s="31">
        <v>17.337499999999999</v>
      </c>
      <c r="V387" s="31">
        <v>0</v>
      </c>
      <c r="W387" s="36">
        <v>0</v>
      </c>
      <c r="X387" s="31">
        <v>0</v>
      </c>
      <c r="Y387" s="31">
        <v>0</v>
      </c>
      <c r="Z387" s="36" t="s">
        <v>1413</v>
      </c>
      <c r="AA387" s="31">
        <v>117.77586956521738</v>
      </c>
      <c r="AB387" s="31">
        <v>0</v>
      </c>
      <c r="AC387" s="36">
        <v>0</v>
      </c>
      <c r="AD387" s="31">
        <v>0.10326086956521739</v>
      </c>
      <c r="AE387" s="31">
        <v>0</v>
      </c>
      <c r="AF387" s="36">
        <v>0</v>
      </c>
      <c r="AG387" s="31">
        <v>40.209891304347828</v>
      </c>
      <c r="AH387" s="31">
        <v>0</v>
      </c>
      <c r="AI387" s="36">
        <v>0</v>
      </c>
      <c r="AJ387" t="s">
        <v>346</v>
      </c>
      <c r="AK387" s="37">
        <v>7</v>
      </c>
      <c r="AT387"/>
    </row>
    <row r="388" spans="1:46" x14ac:dyDescent="0.25">
      <c r="A388" t="s">
        <v>1231</v>
      </c>
      <c r="B388" t="s">
        <v>531</v>
      </c>
      <c r="C388" t="s">
        <v>896</v>
      </c>
      <c r="D388" t="s">
        <v>1197</v>
      </c>
      <c r="E388" s="31">
        <v>30.467391304347824</v>
      </c>
      <c r="F388" s="31">
        <v>116.82880434782609</v>
      </c>
      <c r="G388" s="31">
        <v>4.3478260869565215</v>
      </c>
      <c r="H388" s="36">
        <v>3.7215360640104202E-2</v>
      </c>
      <c r="I388" s="31">
        <v>30.929347826086957</v>
      </c>
      <c r="J388" s="31">
        <v>0</v>
      </c>
      <c r="K388" s="36">
        <v>0</v>
      </c>
      <c r="L388" s="31">
        <v>21.864130434782609</v>
      </c>
      <c r="M388" s="31">
        <v>0</v>
      </c>
      <c r="N388" s="36">
        <v>0</v>
      </c>
      <c r="O388" s="31">
        <v>3.3260869565217392</v>
      </c>
      <c r="P388" s="31">
        <v>0</v>
      </c>
      <c r="Q388" s="36">
        <v>0</v>
      </c>
      <c r="R388" s="31">
        <v>5.7391304347826084</v>
      </c>
      <c r="S388" s="31">
        <v>0</v>
      </c>
      <c r="T388" s="36">
        <v>0</v>
      </c>
      <c r="U388" s="31">
        <v>14.538043478260869</v>
      </c>
      <c r="V388" s="31">
        <v>0</v>
      </c>
      <c r="W388" s="36">
        <v>0</v>
      </c>
      <c r="X388" s="31">
        <v>0</v>
      </c>
      <c r="Y388" s="31">
        <v>0</v>
      </c>
      <c r="Z388" s="36" t="s">
        <v>1413</v>
      </c>
      <c r="AA388" s="31">
        <v>71.361413043478265</v>
      </c>
      <c r="AB388" s="31">
        <v>4.3478260869565215</v>
      </c>
      <c r="AC388" s="36">
        <v>6.0926849701077639E-2</v>
      </c>
      <c r="AD388" s="31">
        <v>0</v>
      </c>
      <c r="AE388" s="31">
        <v>0</v>
      </c>
      <c r="AF388" s="36" t="s">
        <v>1413</v>
      </c>
      <c r="AG388" s="31">
        <v>0</v>
      </c>
      <c r="AH388" s="31">
        <v>0</v>
      </c>
      <c r="AI388" s="36" t="s">
        <v>1413</v>
      </c>
      <c r="AJ388" t="s">
        <v>102</v>
      </c>
      <c r="AK388" s="37">
        <v>7</v>
      </c>
      <c r="AT388"/>
    </row>
    <row r="389" spans="1:46" x14ac:dyDescent="0.25">
      <c r="A389" t="s">
        <v>1231</v>
      </c>
      <c r="B389" t="s">
        <v>797</v>
      </c>
      <c r="C389" t="s">
        <v>1109</v>
      </c>
      <c r="D389" t="s">
        <v>1166</v>
      </c>
      <c r="E389" s="31">
        <v>24.695652173913043</v>
      </c>
      <c r="F389" s="31">
        <v>81.754239130434769</v>
      </c>
      <c r="G389" s="31">
        <v>1.2880434782608696</v>
      </c>
      <c r="H389" s="36">
        <v>1.5755066550198836E-2</v>
      </c>
      <c r="I389" s="31">
        <v>13.234347826086957</v>
      </c>
      <c r="J389" s="31">
        <v>1.2880434782608696</v>
      </c>
      <c r="K389" s="36">
        <v>9.7325799139262134E-2</v>
      </c>
      <c r="L389" s="31">
        <v>7.669130434782609</v>
      </c>
      <c r="M389" s="31">
        <v>1.2880434782608696</v>
      </c>
      <c r="N389" s="36">
        <v>0.16795169794206022</v>
      </c>
      <c r="O389" s="31">
        <v>0</v>
      </c>
      <c r="P389" s="31">
        <v>0</v>
      </c>
      <c r="Q389" s="36" t="s">
        <v>1413</v>
      </c>
      <c r="R389" s="31">
        <v>5.5652173913043477</v>
      </c>
      <c r="S389" s="31">
        <v>0</v>
      </c>
      <c r="T389" s="36">
        <v>0</v>
      </c>
      <c r="U389" s="31">
        <v>18.975869565217398</v>
      </c>
      <c r="V389" s="31">
        <v>0</v>
      </c>
      <c r="W389" s="36">
        <v>0</v>
      </c>
      <c r="X389" s="31">
        <v>0.30728260869565216</v>
      </c>
      <c r="Y389" s="31">
        <v>0</v>
      </c>
      <c r="Z389" s="36">
        <v>0</v>
      </c>
      <c r="AA389" s="31">
        <v>49.236739130434771</v>
      </c>
      <c r="AB389" s="31">
        <v>0</v>
      </c>
      <c r="AC389" s="36">
        <v>0</v>
      </c>
      <c r="AD389" s="31">
        <v>0</v>
      </c>
      <c r="AE389" s="31">
        <v>0</v>
      </c>
      <c r="AF389" s="36" t="s">
        <v>1413</v>
      </c>
      <c r="AG389" s="31">
        <v>0</v>
      </c>
      <c r="AH389" s="31">
        <v>0</v>
      </c>
      <c r="AI389" s="36" t="s">
        <v>1413</v>
      </c>
      <c r="AJ389" t="s">
        <v>371</v>
      </c>
      <c r="AK389" s="37">
        <v>7</v>
      </c>
      <c r="AT389"/>
    </row>
    <row r="390" spans="1:46" x14ac:dyDescent="0.25">
      <c r="A390" t="s">
        <v>1231</v>
      </c>
      <c r="B390" t="s">
        <v>672</v>
      </c>
      <c r="C390" t="s">
        <v>1062</v>
      </c>
      <c r="D390" t="s">
        <v>1186</v>
      </c>
      <c r="E390" s="31">
        <v>21.021739130434781</v>
      </c>
      <c r="F390" s="31">
        <v>89.106847826086963</v>
      </c>
      <c r="G390" s="31">
        <v>4.8451086956521738</v>
      </c>
      <c r="H390" s="36">
        <v>5.4374145353099534E-2</v>
      </c>
      <c r="I390" s="31">
        <v>22.711086956521733</v>
      </c>
      <c r="J390" s="31">
        <v>0.55434782608695654</v>
      </c>
      <c r="K390" s="36">
        <v>2.440868757837104E-2</v>
      </c>
      <c r="L390" s="31">
        <v>19.827499999999993</v>
      </c>
      <c r="M390" s="31">
        <v>0.1358695652173913</v>
      </c>
      <c r="N390" s="36">
        <v>6.852581778710949E-3</v>
      </c>
      <c r="O390" s="31">
        <v>2.8835869565217394</v>
      </c>
      <c r="P390" s="31">
        <v>0.41847826086956524</v>
      </c>
      <c r="Q390" s="36">
        <v>0.14512420370160956</v>
      </c>
      <c r="R390" s="31">
        <v>0</v>
      </c>
      <c r="S390" s="31">
        <v>0</v>
      </c>
      <c r="T390" s="36" t="s">
        <v>1413</v>
      </c>
      <c r="U390" s="31">
        <v>6.5995652173913051</v>
      </c>
      <c r="V390" s="31">
        <v>0</v>
      </c>
      <c r="W390" s="36">
        <v>0</v>
      </c>
      <c r="X390" s="31">
        <v>0</v>
      </c>
      <c r="Y390" s="31">
        <v>0</v>
      </c>
      <c r="Z390" s="36" t="s">
        <v>1413</v>
      </c>
      <c r="AA390" s="31">
        <v>59.706086956521752</v>
      </c>
      <c r="AB390" s="31">
        <v>4.2907608695652177</v>
      </c>
      <c r="AC390" s="36">
        <v>7.1864714106783953E-2</v>
      </c>
      <c r="AD390" s="31">
        <v>0</v>
      </c>
      <c r="AE390" s="31">
        <v>0</v>
      </c>
      <c r="AF390" s="36" t="s">
        <v>1413</v>
      </c>
      <c r="AG390" s="31">
        <v>9.0108695652173901E-2</v>
      </c>
      <c r="AH390" s="31">
        <v>0</v>
      </c>
      <c r="AI390" s="36">
        <v>0</v>
      </c>
      <c r="AJ390" t="s">
        <v>244</v>
      </c>
      <c r="AK390" s="37">
        <v>7</v>
      </c>
      <c r="AT390"/>
    </row>
    <row r="391" spans="1:46" x14ac:dyDescent="0.25">
      <c r="A391" t="s">
        <v>1231</v>
      </c>
      <c r="B391" t="s">
        <v>453</v>
      </c>
      <c r="C391" t="s">
        <v>922</v>
      </c>
      <c r="D391" t="s">
        <v>1178</v>
      </c>
      <c r="E391" s="31">
        <v>57.119565217391305</v>
      </c>
      <c r="F391" s="31">
        <v>75.98054347826087</v>
      </c>
      <c r="G391" s="31">
        <v>18.197934782608694</v>
      </c>
      <c r="H391" s="36">
        <v>0.23950782594514325</v>
      </c>
      <c r="I391" s="31">
        <v>11.274456521739129</v>
      </c>
      <c r="J391" s="31">
        <v>0.17934782608695651</v>
      </c>
      <c r="K391" s="36">
        <v>1.5907447577729574E-2</v>
      </c>
      <c r="L391" s="31">
        <v>9.7961956521739122</v>
      </c>
      <c r="M391" s="31">
        <v>0.17934782608695651</v>
      </c>
      <c r="N391" s="36">
        <v>1.8307905686546465E-2</v>
      </c>
      <c r="O391" s="31">
        <v>0</v>
      </c>
      <c r="P391" s="31">
        <v>0</v>
      </c>
      <c r="Q391" s="36" t="s">
        <v>1413</v>
      </c>
      <c r="R391" s="31">
        <v>1.4782608695652173</v>
      </c>
      <c r="S391" s="31">
        <v>0</v>
      </c>
      <c r="T391" s="36">
        <v>0</v>
      </c>
      <c r="U391" s="31">
        <v>12.9625</v>
      </c>
      <c r="V391" s="31">
        <v>0.4869565217391304</v>
      </c>
      <c r="W391" s="36">
        <v>3.7566559054127709E-2</v>
      </c>
      <c r="X391" s="31">
        <v>0</v>
      </c>
      <c r="Y391" s="31">
        <v>0</v>
      </c>
      <c r="Z391" s="36" t="s">
        <v>1413</v>
      </c>
      <c r="AA391" s="31">
        <v>45.007173913043474</v>
      </c>
      <c r="AB391" s="31">
        <v>17.531630434782606</v>
      </c>
      <c r="AC391" s="36">
        <v>0.38952968850376507</v>
      </c>
      <c r="AD391" s="31">
        <v>0</v>
      </c>
      <c r="AE391" s="31">
        <v>0</v>
      </c>
      <c r="AF391" s="36" t="s">
        <v>1413</v>
      </c>
      <c r="AG391" s="31">
        <v>6.7364130434782608</v>
      </c>
      <c r="AH391" s="31">
        <v>0</v>
      </c>
      <c r="AI391" s="36">
        <v>0</v>
      </c>
      <c r="AJ391" t="s">
        <v>23</v>
      </c>
      <c r="AK391" s="37">
        <v>7</v>
      </c>
      <c r="AT391"/>
    </row>
    <row r="392" spans="1:46" x14ac:dyDescent="0.25">
      <c r="A392" t="s">
        <v>1231</v>
      </c>
      <c r="B392" t="s">
        <v>818</v>
      </c>
      <c r="C392" t="s">
        <v>907</v>
      </c>
      <c r="D392" t="s">
        <v>1148</v>
      </c>
      <c r="E392" s="31">
        <v>99.510869565217391</v>
      </c>
      <c r="F392" s="31">
        <v>365.48576086956518</v>
      </c>
      <c r="G392" s="31">
        <v>0</v>
      </c>
      <c r="H392" s="36">
        <v>0</v>
      </c>
      <c r="I392" s="31">
        <v>48.771521739130428</v>
      </c>
      <c r="J392" s="31">
        <v>0</v>
      </c>
      <c r="K392" s="36">
        <v>0</v>
      </c>
      <c r="L392" s="31">
        <v>32.293260869565209</v>
      </c>
      <c r="M392" s="31">
        <v>0</v>
      </c>
      <c r="N392" s="36">
        <v>0</v>
      </c>
      <c r="O392" s="31">
        <v>11.086956521739131</v>
      </c>
      <c r="P392" s="31">
        <v>0</v>
      </c>
      <c r="Q392" s="36">
        <v>0</v>
      </c>
      <c r="R392" s="31">
        <v>5.3913043478260869</v>
      </c>
      <c r="S392" s="31">
        <v>0</v>
      </c>
      <c r="T392" s="36">
        <v>0</v>
      </c>
      <c r="U392" s="31">
        <v>55.001195652173891</v>
      </c>
      <c r="V392" s="31">
        <v>0</v>
      </c>
      <c r="W392" s="36">
        <v>0</v>
      </c>
      <c r="X392" s="31">
        <v>13.830869565217387</v>
      </c>
      <c r="Y392" s="31">
        <v>0</v>
      </c>
      <c r="Z392" s="36">
        <v>0</v>
      </c>
      <c r="AA392" s="31">
        <v>215.08184782608691</v>
      </c>
      <c r="AB392" s="31">
        <v>0</v>
      </c>
      <c r="AC392" s="36">
        <v>0</v>
      </c>
      <c r="AD392" s="31">
        <v>0</v>
      </c>
      <c r="AE392" s="31">
        <v>0</v>
      </c>
      <c r="AF392" s="36" t="s">
        <v>1413</v>
      </c>
      <c r="AG392" s="31">
        <v>32.800326086956524</v>
      </c>
      <c r="AH392" s="31">
        <v>0</v>
      </c>
      <c r="AI392" s="36">
        <v>0</v>
      </c>
      <c r="AJ392" t="s">
        <v>392</v>
      </c>
      <c r="AK392" s="37">
        <v>7</v>
      </c>
      <c r="AT392"/>
    </row>
    <row r="393" spans="1:46" x14ac:dyDescent="0.25">
      <c r="A393" t="s">
        <v>1231</v>
      </c>
      <c r="B393" t="s">
        <v>728</v>
      </c>
      <c r="C393" t="s">
        <v>1086</v>
      </c>
      <c r="D393" t="s">
        <v>1218</v>
      </c>
      <c r="E393" s="31">
        <v>18</v>
      </c>
      <c r="F393" s="31">
        <v>77.024347826086952</v>
      </c>
      <c r="G393" s="31">
        <v>8.0815217391304355</v>
      </c>
      <c r="H393" s="36">
        <v>0.10492165097428256</v>
      </c>
      <c r="I393" s="31">
        <v>21.772391304347828</v>
      </c>
      <c r="J393" s="31">
        <v>2.3668478260869565</v>
      </c>
      <c r="K393" s="36">
        <v>0.108708675726139</v>
      </c>
      <c r="L393" s="31">
        <v>17.984347826086957</v>
      </c>
      <c r="M393" s="31">
        <v>1.8342391304347827</v>
      </c>
      <c r="N393" s="36">
        <v>0.10199086161879896</v>
      </c>
      <c r="O393" s="31">
        <v>0.53260869565217395</v>
      </c>
      <c r="P393" s="31">
        <v>0.53260869565217395</v>
      </c>
      <c r="Q393" s="36">
        <v>1</v>
      </c>
      <c r="R393" s="31">
        <v>3.2554347826086958</v>
      </c>
      <c r="S393" s="31">
        <v>0</v>
      </c>
      <c r="T393" s="36">
        <v>0</v>
      </c>
      <c r="U393" s="31">
        <v>11.098152173913041</v>
      </c>
      <c r="V393" s="31">
        <v>2.875</v>
      </c>
      <c r="W393" s="36">
        <v>0.25905213362976609</v>
      </c>
      <c r="X393" s="31">
        <v>0</v>
      </c>
      <c r="Y393" s="31">
        <v>0</v>
      </c>
      <c r="Z393" s="36" t="s">
        <v>1413</v>
      </c>
      <c r="AA393" s="31">
        <v>38.654456521739121</v>
      </c>
      <c r="AB393" s="31">
        <v>2.839673913043478</v>
      </c>
      <c r="AC393" s="36">
        <v>7.3463040709069505E-2</v>
      </c>
      <c r="AD393" s="31">
        <v>0</v>
      </c>
      <c r="AE393" s="31">
        <v>0</v>
      </c>
      <c r="AF393" s="36" t="s">
        <v>1413</v>
      </c>
      <c r="AG393" s="31">
        <v>5.4993478260869582</v>
      </c>
      <c r="AH393" s="31">
        <v>0</v>
      </c>
      <c r="AI393" s="36">
        <v>0</v>
      </c>
      <c r="AJ393" t="s">
        <v>300</v>
      </c>
      <c r="AK393" s="37">
        <v>7</v>
      </c>
      <c r="AT393"/>
    </row>
    <row r="394" spans="1:46" x14ac:dyDescent="0.25">
      <c r="A394" t="s">
        <v>1231</v>
      </c>
      <c r="B394" t="s">
        <v>723</v>
      </c>
      <c r="C394" t="s">
        <v>1084</v>
      </c>
      <c r="D394" t="s">
        <v>1184</v>
      </c>
      <c r="E394" s="31">
        <v>30.793478260869566</v>
      </c>
      <c r="F394" s="31">
        <v>115.41369565217391</v>
      </c>
      <c r="G394" s="31">
        <v>21.33902173913043</v>
      </c>
      <c r="H394" s="36">
        <v>0.18489159036584835</v>
      </c>
      <c r="I394" s="31">
        <v>24.159239130434781</v>
      </c>
      <c r="J394" s="31">
        <v>4.2154347826086953</v>
      </c>
      <c r="K394" s="36">
        <v>0.17448541155827504</v>
      </c>
      <c r="L394" s="31">
        <v>19.645652173913042</v>
      </c>
      <c r="M394" s="31">
        <v>4.2154347826086953</v>
      </c>
      <c r="N394" s="36">
        <v>0.21457342038287042</v>
      </c>
      <c r="O394" s="31">
        <v>0</v>
      </c>
      <c r="P394" s="31">
        <v>0</v>
      </c>
      <c r="Q394" s="36" t="s">
        <v>1413</v>
      </c>
      <c r="R394" s="31">
        <v>4.5135869565217392</v>
      </c>
      <c r="S394" s="31">
        <v>0</v>
      </c>
      <c r="T394" s="36">
        <v>0</v>
      </c>
      <c r="U394" s="31">
        <v>24.699347826086967</v>
      </c>
      <c r="V394" s="31">
        <v>2.5720652173913043</v>
      </c>
      <c r="W394" s="36">
        <v>0.10413494459455887</v>
      </c>
      <c r="X394" s="31">
        <v>0</v>
      </c>
      <c r="Y394" s="31">
        <v>0</v>
      </c>
      <c r="Z394" s="36" t="s">
        <v>1413</v>
      </c>
      <c r="AA394" s="31">
        <v>66.555108695652166</v>
      </c>
      <c r="AB394" s="31">
        <v>14.551521739130433</v>
      </c>
      <c r="AC394" s="36">
        <v>0.2186386894156036</v>
      </c>
      <c r="AD394" s="31">
        <v>0</v>
      </c>
      <c r="AE394" s="31">
        <v>0</v>
      </c>
      <c r="AF394" s="36" t="s">
        <v>1413</v>
      </c>
      <c r="AG394" s="31">
        <v>0</v>
      </c>
      <c r="AH394" s="31">
        <v>0</v>
      </c>
      <c r="AI394" s="36" t="s">
        <v>1413</v>
      </c>
      <c r="AJ394" t="s">
        <v>295</v>
      </c>
      <c r="AK394" s="37">
        <v>7</v>
      </c>
      <c r="AT394"/>
    </row>
    <row r="395" spans="1:46" x14ac:dyDescent="0.25">
      <c r="A395" t="s">
        <v>1231</v>
      </c>
      <c r="B395" t="s">
        <v>717</v>
      </c>
      <c r="C395" t="s">
        <v>882</v>
      </c>
      <c r="D395" t="s">
        <v>1127</v>
      </c>
      <c r="E395" s="31">
        <v>53.641304347826086</v>
      </c>
      <c r="F395" s="31">
        <v>169.57119565217397</v>
      </c>
      <c r="G395" s="31">
        <v>25.246956521739129</v>
      </c>
      <c r="H395" s="36">
        <v>0.14888705846909239</v>
      </c>
      <c r="I395" s="31">
        <v>19.40239130434783</v>
      </c>
      <c r="J395" s="31">
        <v>4.3888043478260865</v>
      </c>
      <c r="K395" s="36">
        <v>0.2261991462280534</v>
      </c>
      <c r="L395" s="31">
        <v>10.051521739130436</v>
      </c>
      <c r="M395" s="31">
        <v>4.3888043478260865</v>
      </c>
      <c r="N395" s="36">
        <v>0.43663083677574227</v>
      </c>
      <c r="O395" s="31">
        <v>9.3508695652173923</v>
      </c>
      <c r="P395" s="31">
        <v>0</v>
      </c>
      <c r="Q395" s="36">
        <v>0</v>
      </c>
      <c r="R395" s="31">
        <v>0</v>
      </c>
      <c r="S395" s="31">
        <v>0</v>
      </c>
      <c r="T395" s="36" t="s">
        <v>1413</v>
      </c>
      <c r="U395" s="31">
        <v>26.640217391304351</v>
      </c>
      <c r="V395" s="31">
        <v>11.247282608695652</v>
      </c>
      <c r="W395" s="36">
        <v>0.42219184789261083</v>
      </c>
      <c r="X395" s="31">
        <v>0</v>
      </c>
      <c r="Y395" s="31">
        <v>0</v>
      </c>
      <c r="Z395" s="36" t="s">
        <v>1413</v>
      </c>
      <c r="AA395" s="31">
        <v>123.52858695652179</v>
      </c>
      <c r="AB395" s="31">
        <v>9.6108695652173921</v>
      </c>
      <c r="AC395" s="36">
        <v>7.7802796923436987E-2</v>
      </c>
      <c r="AD395" s="31">
        <v>0</v>
      </c>
      <c r="AE395" s="31">
        <v>0</v>
      </c>
      <c r="AF395" s="36" t="s">
        <v>1413</v>
      </c>
      <c r="AG395" s="31">
        <v>0</v>
      </c>
      <c r="AH395" s="31">
        <v>0</v>
      </c>
      <c r="AI395" s="36" t="s">
        <v>1413</v>
      </c>
      <c r="AJ395" t="s">
        <v>289</v>
      </c>
      <c r="AK395" s="37">
        <v>7</v>
      </c>
      <c r="AT395"/>
    </row>
    <row r="396" spans="1:46" x14ac:dyDescent="0.25">
      <c r="A396" t="s">
        <v>1231</v>
      </c>
      <c r="B396" t="s">
        <v>544</v>
      </c>
      <c r="C396" t="s">
        <v>907</v>
      </c>
      <c r="D396" t="s">
        <v>1148</v>
      </c>
      <c r="E396" s="31">
        <v>75.673913043478265</v>
      </c>
      <c r="F396" s="31">
        <v>205.57358695652172</v>
      </c>
      <c r="G396" s="31">
        <v>4.1679347826086959</v>
      </c>
      <c r="H396" s="36">
        <v>2.0274660983028929E-2</v>
      </c>
      <c r="I396" s="31">
        <v>31.616630434782611</v>
      </c>
      <c r="J396" s="31">
        <v>0.25815217391304346</v>
      </c>
      <c r="K396" s="36">
        <v>8.1650754796766967E-3</v>
      </c>
      <c r="L396" s="31">
        <v>26.573152173913044</v>
      </c>
      <c r="M396" s="31">
        <v>0.25815217391304346</v>
      </c>
      <c r="N396" s="36">
        <v>9.714774228646925E-3</v>
      </c>
      <c r="O396" s="31">
        <v>0</v>
      </c>
      <c r="P396" s="31">
        <v>0</v>
      </c>
      <c r="Q396" s="36" t="s">
        <v>1413</v>
      </c>
      <c r="R396" s="31">
        <v>5.0434782608695654</v>
      </c>
      <c r="S396" s="31">
        <v>0</v>
      </c>
      <c r="T396" s="36">
        <v>0</v>
      </c>
      <c r="U396" s="31">
        <v>25.909891304347827</v>
      </c>
      <c r="V396" s="31">
        <v>0</v>
      </c>
      <c r="W396" s="36">
        <v>0</v>
      </c>
      <c r="X396" s="31">
        <v>6.3798913043478267</v>
      </c>
      <c r="Y396" s="31">
        <v>1.3228260869565218</v>
      </c>
      <c r="Z396" s="36">
        <v>0.20734304455234687</v>
      </c>
      <c r="AA396" s="31">
        <v>109.89086956521739</v>
      </c>
      <c r="AB396" s="31">
        <v>2.5869565217391304</v>
      </c>
      <c r="AC396" s="36">
        <v>2.354114160689063E-2</v>
      </c>
      <c r="AD396" s="31">
        <v>0</v>
      </c>
      <c r="AE396" s="31">
        <v>0</v>
      </c>
      <c r="AF396" s="36" t="s">
        <v>1413</v>
      </c>
      <c r="AG396" s="31">
        <v>31.776304347826088</v>
      </c>
      <c r="AH396" s="31">
        <v>0</v>
      </c>
      <c r="AI396" s="36">
        <v>0</v>
      </c>
      <c r="AJ396" t="s">
        <v>115</v>
      </c>
      <c r="AK396" s="37">
        <v>7</v>
      </c>
      <c r="AT396"/>
    </row>
    <row r="397" spans="1:46" x14ac:dyDescent="0.25">
      <c r="A397" t="s">
        <v>1231</v>
      </c>
      <c r="B397" t="s">
        <v>793</v>
      </c>
      <c r="C397" t="s">
        <v>1075</v>
      </c>
      <c r="D397" t="s">
        <v>1148</v>
      </c>
      <c r="E397" s="31">
        <v>82.521739130434781</v>
      </c>
      <c r="F397" s="31">
        <v>274.69260869565215</v>
      </c>
      <c r="G397" s="31">
        <v>0</v>
      </c>
      <c r="H397" s="36">
        <v>0</v>
      </c>
      <c r="I397" s="31">
        <v>31.397608695652174</v>
      </c>
      <c r="J397" s="31">
        <v>0</v>
      </c>
      <c r="K397" s="36">
        <v>0</v>
      </c>
      <c r="L397" s="31">
        <v>21.832391304347826</v>
      </c>
      <c r="M397" s="31">
        <v>0</v>
      </c>
      <c r="N397" s="36">
        <v>0</v>
      </c>
      <c r="O397" s="31">
        <v>5.1304347826086953</v>
      </c>
      <c r="P397" s="31">
        <v>0</v>
      </c>
      <c r="Q397" s="36">
        <v>0</v>
      </c>
      <c r="R397" s="31">
        <v>4.4347826086956523</v>
      </c>
      <c r="S397" s="31">
        <v>0</v>
      </c>
      <c r="T397" s="36">
        <v>0</v>
      </c>
      <c r="U397" s="31">
        <v>55.55423913043478</v>
      </c>
      <c r="V397" s="31">
        <v>0</v>
      </c>
      <c r="W397" s="36">
        <v>0</v>
      </c>
      <c r="X397" s="31">
        <v>8.5468478260869567</v>
      </c>
      <c r="Y397" s="31">
        <v>0</v>
      </c>
      <c r="Z397" s="36">
        <v>0</v>
      </c>
      <c r="AA397" s="31">
        <v>179.19391304347823</v>
      </c>
      <c r="AB397" s="31">
        <v>0</v>
      </c>
      <c r="AC397" s="36">
        <v>0</v>
      </c>
      <c r="AD397" s="31">
        <v>0</v>
      </c>
      <c r="AE397" s="31">
        <v>0</v>
      </c>
      <c r="AF397" s="36" t="s">
        <v>1413</v>
      </c>
      <c r="AG397" s="31">
        <v>0</v>
      </c>
      <c r="AH397" s="31">
        <v>0</v>
      </c>
      <c r="AI397" s="36" t="s">
        <v>1413</v>
      </c>
      <c r="AJ397" t="s">
        <v>367</v>
      </c>
      <c r="AK397" s="37">
        <v>7</v>
      </c>
      <c r="AT397"/>
    </row>
    <row r="398" spans="1:46" x14ac:dyDescent="0.25">
      <c r="A398" t="s">
        <v>1231</v>
      </c>
      <c r="B398" t="s">
        <v>617</v>
      </c>
      <c r="C398" t="s">
        <v>1026</v>
      </c>
      <c r="D398" t="s">
        <v>1132</v>
      </c>
      <c r="E398" s="31">
        <v>22.793478260869566</v>
      </c>
      <c r="F398" s="31">
        <v>89.569347826086954</v>
      </c>
      <c r="G398" s="31">
        <v>0</v>
      </c>
      <c r="H398" s="36">
        <v>0</v>
      </c>
      <c r="I398" s="31">
        <v>15.656304347826085</v>
      </c>
      <c r="J398" s="31">
        <v>0</v>
      </c>
      <c r="K398" s="36">
        <v>0</v>
      </c>
      <c r="L398" s="31">
        <v>9.6563043478260848</v>
      </c>
      <c r="M398" s="31">
        <v>0</v>
      </c>
      <c r="N398" s="36">
        <v>0</v>
      </c>
      <c r="O398" s="31">
        <v>0.34782608695652173</v>
      </c>
      <c r="P398" s="31">
        <v>0</v>
      </c>
      <c r="Q398" s="36">
        <v>0</v>
      </c>
      <c r="R398" s="31">
        <v>5.6521739130434785</v>
      </c>
      <c r="S398" s="31">
        <v>0</v>
      </c>
      <c r="T398" s="36">
        <v>0</v>
      </c>
      <c r="U398" s="31">
        <v>18.493695652173916</v>
      </c>
      <c r="V398" s="31">
        <v>0</v>
      </c>
      <c r="W398" s="36">
        <v>0</v>
      </c>
      <c r="X398" s="31">
        <v>0</v>
      </c>
      <c r="Y398" s="31">
        <v>0</v>
      </c>
      <c r="Z398" s="36" t="s">
        <v>1413</v>
      </c>
      <c r="AA398" s="31">
        <v>40.460434782608679</v>
      </c>
      <c r="AB398" s="31">
        <v>0</v>
      </c>
      <c r="AC398" s="36">
        <v>0</v>
      </c>
      <c r="AD398" s="31">
        <v>8.2982608695652225</v>
      </c>
      <c r="AE398" s="31">
        <v>0</v>
      </c>
      <c r="AF398" s="36">
        <v>0</v>
      </c>
      <c r="AG398" s="31">
        <v>6.6606521739130429</v>
      </c>
      <c r="AH398" s="31">
        <v>0</v>
      </c>
      <c r="AI398" s="36">
        <v>0</v>
      </c>
      <c r="AJ398" t="s">
        <v>189</v>
      </c>
      <c r="AK398" s="37">
        <v>7</v>
      </c>
      <c r="AT398"/>
    </row>
    <row r="399" spans="1:46" x14ac:dyDescent="0.25">
      <c r="A399" t="s">
        <v>1231</v>
      </c>
      <c r="B399" t="s">
        <v>552</v>
      </c>
      <c r="C399" t="s">
        <v>984</v>
      </c>
      <c r="D399" t="s">
        <v>1169</v>
      </c>
      <c r="E399" s="31">
        <v>2.5869565217391304</v>
      </c>
      <c r="F399" s="31">
        <v>18.932826086956521</v>
      </c>
      <c r="G399" s="31">
        <v>0</v>
      </c>
      <c r="H399" s="36">
        <v>0</v>
      </c>
      <c r="I399" s="31">
        <v>4.4545652173913046</v>
      </c>
      <c r="J399" s="31">
        <v>0</v>
      </c>
      <c r="K399" s="36">
        <v>0</v>
      </c>
      <c r="L399" s="31">
        <v>3.6719565217391308</v>
      </c>
      <c r="M399" s="31">
        <v>0</v>
      </c>
      <c r="N399" s="36">
        <v>0</v>
      </c>
      <c r="O399" s="31">
        <v>0</v>
      </c>
      <c r="P399" s="31">
        <v>0</v>
      </c>
      <c r="Q399" s="36" t="s">
        <v>1413</v>
      </c>
      <c r="R399" s="31">
        <v>0.78260869565217395</v>
      </c>
      <c r="S399" s="31">
        <v>0</v>
      </c>
      <c r="T399" s="36">
        <v>0</v>
      </c>
      <c r="U399" s="31">
        <v>5.2895652173913046</v>
      </c>
      <c r="V399" s="31">
        <v>0</v>
      </c>
      <c r="W399" s="36">
        <v>0</v>
      </c>
      <c r="X399" s="31">
        <v>0</v>
      </c>
      <c r="Y399" s="31">
        <v>0</v>
      </c>
      <c r="Z399" s="36" t="s">
        <v>1413</v>
      </c>
      <c r="AA399" s="31">
        <v>6.5232608695652159</v>
      </c>
      <c r="AB399" s="31">
        <v>0</v>
      </c>
      <c r="AC399" s="36">
        <v>0</v>
      </c>
      <c r="AD399" s="31">
        <v>0</v>
      </c>
      <c r="AE399" s="31">
        <v>0</v>
      </c>
      <c r="AF399" s="36" t="s">
        <v>1413</v>
      </c>
      <c r="AG399" s="31">
        <v>2.6654347826086955</v>
      </c>
      <c r="AH399" s="31">
        <v>0</v>
      </c>
      <c r="AI399" s="36">
        <v>0</v>
      </c>
      <c r="AJ399" t="s">
        <v>123</v>
      </c>
      <c r="AK399" s="37">
        <v>7</v>
      </c>
      <c r="AT399"/>
    </row>
    <row r="400" spans="1:46" x14ac:dyDescent="0.25">
      <c r="A400" t="s">
        <v>1231</v>
      </c>
      <c r="B400" t="s">
        <v>735</v>
      </c>
      <c r="C400" t="s">
        <v>907</v>
      </c>
      <c r="D400" t="s">
        <v>1148</v>
      </c>
      <c r="E400" s="31">
        <v>75.445652173913047</v>
      </c>
      <c r="F400" s="31">
        <v>298.39315217391305</v>
      </c>
      <c r="G400" s="31">
        <v>10.842391304347826</v>
      </c>
      <c r="H400" s="36">
        <v>3.6335925356720436E-2</v>
      </c>
      <c r="I400" s="31">
        <v>50.684782608695656</v>
      </c>
      <c r="J400" s="31">
        <v>1.8668478260869565</v>
      </c>
      <c r="K400" s="36">
        <v>3.6832511258846234E-2</v>
      </c>
      <c r="L400" s="31">
        <v>36.171195652173914</v>
      </c>
      <c r="M400" s="31">
        <v>1.8668478260869565</v>
      </c>
      <c r="N400" s="36">
        <v>5.16114491773721E-2</v>
      </c>
      <c r="O400" s="31">
        <v>10.165760869565217</v>
      </c>
      <c r="P400" s="31">
        <v>0</v>
      </c>
      <c r="Q400" s="36">
        <v>0</v>
      </c>
      <c r="R400" s="31">
        <v>4.3478260869565215</v>
      </c>
      <c r="S400" s="31">
        <v>0</v>
      </c>
      <c r="T400" s="36">
        <v>0</v>
      </c>
      <c r="U400" s="31">
        <v>45.703804347826086</v>
      </c>
      <c r="V400" s="31">
        <v>3.0434782608695654</v>
      </c>
      <c r="W400" s="36">
        <v>6.6591355015161433E-2</v>
      </c>
      <c r="X400" s="31">
        <v>0</v>
      </c>
      <c r="Y400" s="31">
        <v>0</v>
      </c>
      <c r="Z400" s="36" t="s">
        <v>1413</v>
      </c>
      <c r="AA400" s="31">
        <v>149.26815217391305</v>
      </c>
      <c r="AB400" s="31">
        <v>5.8070652173913047</v>
      </c>
      <c r="AC400" s="36">
        <v>3.8903578109719381E-2</v>
      </c>
      <c r="AD400" s="31">
        <v>6.9239130434782608</v>
      </c>
      <c r="AE400" s="31">
        <v>0.125</v>
      </c>
      <c r="AF400" s="36">
        <v>1.8053375196232339E-2</v>
      </c>
      <c r="AG400" s="31">
        <v>45.8125</v>
      </c>
      <c r="AH400" s="31">
        <v>0</v>
      </c>
      <c r="AI400" s="36">
        <v>0</v>
      </c>
      <c r="AJ400" t="s">
        <v>309</v>
      </c>
      <c r="AK400" s="37">
        <v>7</v>
      </c>
      <c r="AT400"/>
    </row>
    <row r="401" spans="1:46" x14ac:dyDescent="0.25">
      <c r="A401" t="s">
        <v>1231</v>
      </c>
      <c r="B401" t="s">
        <v>614</v>
      </c>
      <c r="C401" t="s">
        <v>1023</v>
      </c>
      <c r="D401" t="s">
        <v>1187</v>
      </c>
      <c r="E401" s="31">
        <v>30.597826086956523</v>
      </c>
      <c r="F401" s="31">
        <v>120.92391304347827</v>
      </c>
      <c r="G401" s="31">
        <v>0.4266304347826087</v>
      </c>
      <c r="H401" s="36">
        <v>3.5280898876404493E-3</v>
      </c>
      <c r="I401" s="31">
        <v>24.510869565217391</v>
      </c>
      <c r="J401" s="31">
        <v>0</v>
      </c>
      <c r="K401" s="36">
        <v>0</v>
      </c>
      <c r="L401" s="31">
        <v>15.480978260869565</v>
      </c>
      <c r="M401" s="31">
        <v>0</v>
      </c>
      <c r="N401" s="36">
        <v>0</v>
      </c>
      <c r="O401" s="31">
        <v>3.9755434782608696</v>
      </c>
      <c r="P401" s="31">
        <v>0</v>
      </c>
      <c r="Q401" s="36">
        <v>0</v>
      </c>
      <c r="R401" s="31">
        <v>5.0543478260869561</v>
      </c>
      <c r="S401" s="31">
        <v>0</v>
      </c>
      <c r="T401" s="36">
        <v>0</v>
      </c>
      <c r="U401" s="31">
        <v>15.646739130434783</v>
      </c>
      <c r="V401" s="31">
        <v>0</v>
      </c>
      <c r="W401" s="36">
        <v>0</v>
      </c>
      <c r="X401" s="31">
        <v>0</v>
      </c>
      <c r="Y401" s="31">
        <v>0</v>
      </c>
      <c r="Z401" s="36" t="s">
        <v>1413</v>
      </c>
      <c r="AA401" s="31">
        <v>75.665760869565219</v>
      </c>
      <c r="AB401" s="31">
        <v>0.4266304347826087</v>
      </c>
      <c r="AC401" s="36">
        <v>5.6383551804632791E-3</v>
      </c>
      <c r="AD401" s="31">
        <v>0</v>
      </c>
      <c r="AE401" s="31">
        <v>0</v>
      </c>
      <c r="AF401" s="36" t="s">
        <v>1413</v>
      </c>
      <c r="AG401" s="31">
        <v>5.1005434782608692</v>
      </c>
      <c r="AH401" s="31">
        <v>0</v>
      </c>
      <c r="AI401" s="36">
        <v>0</v>
      </c>
      <c r="AJ401" t="s">
        <v>186</v>
      </c>
      <c r="AK401" s="37">
        <v>7</v>
      </c>
      <c r="AT401"/>
    </row>
    <row r="402" spans="1:46" x14ac:dyDescent="0.25">
      <c r="A402" t="s">
        <v>1231</v>
      </c>
      <c r="B402" t="s">
        <v>837</v>
      </c>
      <c r="C402" t="s">
        <v>1102</v>
      </c>
      <c r="D402" t="s">
        <v>1139</v>
      </c>
      <c r="E402" s="31">
        <v>33.760869565217391</v>
      </c>
      <c r="F402" s="31">
        <v>197.92315217391302</v>
      </c>
      <c r="G402" s="31">
        <v>18.433695652173913</v>
      </c>
      <c r="H402" s="36">
        <v>9.3135620819015733E-2</v>
      </c>
      <c r="I402" s="31">
        <v>58.580869565217398</v>
      </c>
      <c r="J402" s="31">
        <v>12.206521739130435</v>
      </c>
      <c r="K402" s="36">
        <v>0.20837044294026835</v>
      </c>
      <c r="L402" s="31">
        <v>42.788152173913048</v>
      </c>
      <c r="M402" s="31">
        <v>12.206521739130435</v>
      </c>
      <c r="N402" s="36">
        <v>0.28527807626552454</v>
      </c>
      <c r="O402" s="31">
        <v>10.082608695652175</v>
      </c>
      <c r="P402" s="31">
        <v>0</v>
      </c>
      <c r="Q402" s="36">
        <v>0</v>
      </c>
      <c r="R402" s="31">
        <v>5.710108695652174</v>
      </c>
      <c r="S402" s="31">
        <v>0</v>
      </c>
      <c r="T402" s="36">
        <v>0</v>
      </c>
      <c r="U402" s="31">
        <v>15.504347826086954</v>
      </c>
      <c r="V402" s="31">
        <v>0</v>
      </c>
      <c r="W402" s="36">
        <v>0</v>
      </c>
      <c r="X402" s="31">
        <v>0</v>
      </c>
      <c r="Y402" s="31">
        <v>0</v>
      </c>
      <c r="Z402" s="36" t="s">
        <v>1413</v>
      </c>
      <c r="AA402" s="31">
        <v>103.11641304347823</v>
      </c>
      <c r="AB402" s="31">
        <v>5.3271739130434783</v>
      </c>
      <c r="AC402" s="36">
        <v>5.1661745747472003E-2</v>
      </c>
      <c r="AD402" s="31">
        <v>0</v>
      </c>
      <c r="AE402" s="31">
        <v>0</v>
      </c>
      <c r="AF402" s="36" t="s">
        <v>1413</v>
      </c>
      <c r="AG402" s="31">
        <v>20.721521739130434</v>
      </c>
      <c r="AH402" s="31">
        <v>0.9</v>
      </c>
      <c r="AI402" s="36">
        <v>4.343310357851006E-2</v>
      </c>
      <c r="AJ402" t="s">
        <v>411</v>
      </c>
      <c r="AK402" s="37">
        <v>7</v>
      </c>
      <c r="AT402"/>
    </row>
    <row r="403" spans="1:46" x14ac:dyDescent="0.25">
      <c r="A403" t="s">
        <v>1231</v>
      </c>
      <c r="B403" t="s">
        <v>770</v>
      </c>
      <c r="C403" t="s">
        <v>948</v>
      </c>
      <c r="D403" t="s">
        <v>1190</v>
      </c>
      <c r="E403" s="31">
        <v>43.869565217391305</v>
      </c>
      <c r="F403" s="31">
        <v>174.41673913043479</v>
      </c>
      <c r="G403" s="31">
        <v>0</v>
      </c>
      <c r="H403" s="36">
        <v>0</v>
      </c>
      <c r="I403" s="31">
        <v>38.569130434782608</v>
      </c>
      <c r="J403" s="31">
        <v>0</v>
      </c>
      <c r="K403" s="36">
        <v>0</v>
      </c>
      <c r="L403" s="31">
        <v>32.83</v>
      </c>
      <c r="M403" s="31">
        <v>0</v>
      </c>
      <c r="N403" s="36">
        <v>0</v>
      </c>
      <c r="O403" s="31">
        <v>0</v>
      </c>
      <c r="P403" s="31">
        <v>0</v>
      </c>
      <c r="Q403" s="36" t="s">
        <v>1413</v>
      </c>
      <c r="R403" s="31">
        <v>5.7391304347826084</v>
      </c>
      <c r="S403" s="31">
        <v>0</v>
      </c>
      <c r="T403" s="36">
        <v>0</v>
      </c>
      <c r="U403" s="31">
        <v>26.983804347826091</v>
      </c>
      <c r="V403" s="31">
        <v>0</v>
      </c>
      <c r="W403" s="36">
        <v>0</v>
      </c>
      <c r="X403" s="31">
        <v>0</v>
      </c>
      <c r="Y403" s="31">
        <v>0</v>
      </c>
      <c r="Z403" s="36" t="s">
        <v>1413</v>
      </c>
      <c r="AA403" s="31">
        <v>108.8638043478261</v>
      </c>
      <c r="AB403" s="31">
        <v>0</v>
      </c>
      <c r="AC403" s="36">
        <v>0</v>
      </c>
      <c r="AD403" s="31">
        <v>0</v>
      </c>
      <c r="AE403" s="31">
        <v>0</v>
      </c>
      <c r="AF403" s="36" t="s">
        <v>1413</v>
      </c>
      <c r="AG403" s="31">
        <v>0</v>
      </c>
      <c r="AH403" s="31">
        <v>0</v>
      </c>
      <c r="AI403" s="36" t="s">
        <v>1413</v>
      </c>
      <c r="AJ403" t="s">
        <v>344</v>
      </c>
      <c r="AK403" s="37">
        <v>7</v>
      </c>
      <c r="AT403"/>
    </row>
    <row r="404" spans="1:46" x14ac:dyDescent="0.25">
      <c r="A404" t="s">
        <v>1231</v>
      </c>
      <c r="B404" t="s">
        <v>693</v>
      </c>
      <c r="C404" t="s">
        <v>1072</v>
      </c>
      <c r="D404" t="s">
        <v>1213</v>
      </c>
      <c r="E404" s="31">
        <v>37.869565217391305</v>
      </c>
      <c r="F404" s="31">
        <v>118.42260869565219</v>
      </c>
      <c r="G404" s="31">
        <v>24.400543478260872</v>
      </c>
      <c r="H404" s="36">
        <v>0.20604632634778905</v>
      </c>
      <c r="I404" s="31">
        <v>24.462391304347829</v>
      </c>
      <c r="J404" s="31">
        <v>2.7934782608695654</v>
      </c>
      <c r="K404" s="36">
        <v>0.11419481546651025</v>
      </c>
      <c r="L404" s="31">
        <v>16.163478260869567</v>
      </c>
      <c r="M404" s="31">
        <v>2.7934782608695654</v>
      </c>
      <c r="N404" s="36">
        <v>0.17282655476651601</v>
      </c>
      <c r="O404" s="31">
        <v>3.4293478260869565</v>
      </c>
      <c r="P404" s="31">
        <v>0</v>
      </c>
      <c r="Q404" s="36">
        <v>0</v>
      </c>
      <c r="R404" s="31">
        <v>4.8695652173913047</v>
      </c>
      <c r="S404" s="31">
        <v>0</v>
      </c>
      <c r="T404" s="36">
        <v>0</v>
      </c>
      <c r="U404" s="31">
        <v>18.239891304347825</v>
      </c>
      <c r="V404" s="31">
        <v>9.6195652173913047</v>
      </c>
      <c r="W404" s="36">
        <v>0.52739158676336506</v>
      </c>
      <c r="X404" s="31">
        <v>0</v>
      </c>
      <c r="Y404" s="31">
        <v>0</v>
      </c>
      <c r="Z404" s="36" t="s">
        <v>1413</v>
      </c>
      <c r="AA404" s="31">
        <v>70.685434782608695</v>
      </c>
      <c r="AB404" s="31">
        <v>11.987499999999999</v>
      </c>
      <c r="AC404" s="36">
        <v>0.16958939330099981</v>
      </c>
      <c r="AD404" s="31">
        <v>5.1086956521739134E-2</v>
      </c>
      <c r="AE404" s="31">
        <v>0</v>
      </c>
      <c r="AF404" s="36">
        <v>0</v>
      </c>
      <c r="AG404" s="31">
        <v>4.9838043478260881</v>
      </c>
      <c r="AH404" s="31">
        <v>0</v>
      </c>
      <c r="AI404" s="36">
        <v>0</v>
      </c>
      <c r="AJ404" t="s">
        <v>265</v>
      </c>
      <c r="AK404" s="37">
        <v>7</v>
      </c>
      <c r="AT404"/>
    </row>
    <row r="405" spans="1:46" x14ac:dyDescent="0.25">
      <c r="A405" t="s">
        <v>1231</v>
      </c>
      <c r="B405" t="s">
        <v>711</v>
      </c>
      <c r="C405" t="s">
        <v>928</v>
      </c>
      <c r="D405" t="s">
        <v>1183</v>
      </c>
      <c r="E405" s="31">
        <v>45.347826086956523</v>
      </c>
      <c r="F405" s="31">
        <v>140.16956521739129</v>
      </c>
      <c r="G405" s="31">
        <v>22.770108695652176</v>
      </c>
      <c r="H405" s="36">
        <v>0.16244688110673411</v>
      </c>
      <c r="I405" s="31">
        <v>32.536956521739128</v>
      </c>
      <c r="J405" s="31">
        <v>2.3875000000000002</v>
      </c>
      <c r="K405" s="36">
        <v>7.3378098483330004E-2</v>
      </c>
      <c r="L405" s="31">
        <v>28.0625</v>
      </c>
      <c r="M405" s="31">
        <v>0</v>
      </c>
      <c r="N405" s="36">
        <v>0</v>
      </c>
      <c r="O405" s="31">
        <v>2.3875000000000002</v>
      </c>
      <c r="P405" s="31">
        <v>2.3875000000000002</v>
      </c>
      <c r="Q405" s="36">
        <v>1</v>
      </c>
      <c r="R405" s="31">
        <v>2.0869565217391304</v>
      </c>
      <c r="S405" s="31">
        <v>0</v>
      </c>
      <c r="T405" s="36">
        <v>0</v>
      </c>
      <c r="U405" s="31">
        <v>26.203804347826086</v>
      </c>
      <c r="V405" s="31">
        <v>2.0054347826086958</v>
      </c>
      <c r="W405" s="36">
        <v>7.6532199522970037E-2</v>
      </c>
      <c r="X405" s="31">
        <v>0</v>
      </c>
      <c r="Y405" s="31">
        <v>0</v>
      </c>
      <c r="Z405" s="36" t="s">
        <v>1413</v>
      </c>
      <c r="AA405" s="31">
        <v>78.067391304347822</v>
      </c>
      <c r="AB405" s="31">
        <v>18.377173913043478</v>
      </c>
      <c r="AC405" s="36">
        <v>0.23540140903901313</v>
      </c>
      <c r="AD405" s="31">
        <v>0</v>
      </c>
      <c r="AE405" s="31">
        <v>0</v>
      </c>
      <c r="AF405" s="36" t="s">
        <v>1413</v>
      </c>
      <c r="AG405" s="31">
        <v>3.3614130434782608</v>
      </c>
      <c r="AH405" s="31">
        <v>0</v>
      </c>
      <c r="AI405" s="36">
        <v>0</v>
      </c>
      <c r="AJ405" t="s">
        <v>283</v>
      </c>
      <c r="AK405" s="37">
        <v>7</v>
      </c>
      <c r="AT405"/>
    </row>
    <row r="406" spans="1:46" x14ac:dyDescent="0.25">
      <c r="A406" t="s">
        <v>1231</v>
      </c>
      <c r="B406" t="s">
        <v>722</v>
      </c>
      <c r="C406" t="s">
        <v>907</v>
      </c>
      <c r="D406" t="s">
        <v>1148</v>
      </c>
      <c r="E406" s="31">
        <v>65.934782608695656</v>
      </c>
      <c r="F406" s="31">
        <v>310.4552173913043</v>
      </c>
      <c r="G406" s="31">
        <v>0</v>
      </c>
      <c r="H406" s="36">
        <v>0</v>
      </c>
      <c r="I406" s="31">
        <v>74.181847826086965</v>
      </c>
      <c r="J406" s="31">
        <v>0</v>
      </c>
      <c r="K406" s="36">
        <v>0</v>
      </c>
      <c r="L406" s="31">
        <v>57.573152173913051</v>
      </c>
      <c r="M406" s="31">
        <v>0</v>
      </c>
      <c r="N406" s="36">
        <v>0</v>
      </c>
      <c r="O406" s="31">
        <v>13.652173913043478</v>
      </c>
      <c r="P406" s="31">
        <v>0</v>
      </c>
      <c r="Q406" s="36">
        <v>0</v>
      </c>
      <c r="R406" s="31">
        <v>2.9565217391304346</v>
      </c>
      <c r="S406" s="31">
        <v>0</v>
      </c>
      <c r="T406" s="36">
        <v>0</v>
      </c>
      <c r="U406" s="31">
        <v>27.475326086956528</v>
      </c>
      <c r="V406" s="31">
        <v>0</v>
      </c>
      <c r="W406" s="36">
        <v>0</v>
      </c>
      <c r="X406" s="31">
        <v>9.9130434782608692</v>
      </c>
      <c r="Y406" s="31">
        <v>0</v>
      </c>
      <c r="Z406" s="36">
        <v>0</v>
      </c>
      <c r="AA406" s="31">
        <v>169.07728260869561</v>
      </c>
      <c r="AB406" s="31">
        <v>0</v>
      </c>
      <c r="AC406" s="36">
        <v>0</v>
      </c>
      <c r="AD406" s="31">
        <v>0</v>
      </c>
      <c r="AE406" s="31">
        <v>0</v>
      </c>
      <c r="AF406" s="36" t="s">
        <v>1413</v>
      </c>
      <c r="AG406" s="31">
        <v>29.807717391304347</v>
      </c>
      <c r="AH406" s="31">
        <v>0</v>
      </c>
      <c r="AI406" s="36">
        <v>0</v>
      </c>
      <c r="AJ406" t="s">
        <v>294</v>
      </c>
      <c r="AK406" s="37">
        <v>7</v>
      </c>
      <c r="AT406"/>
    </row>
    <row r="407" spans="1:46" x14ac:dyDescent="0.25">
      <c r="A407" t="s">
        <v>1231</v>
      </c>
      <c r="B407" t="s">
        <v>765</v>
      </c>
      <c r="C407" t="s">
        <v>895</v>
      </c>
      <c r="D407" t="s">
        <v>1165</v>
      </c>
      <c r="E407" s="31">
        <v>61.097826086956523</v>
      </c>
      <c r="F407" s="31">
        <v>248.32532608695655</v>
      </c>
      <c r="G407" s="31">
        <v>19.869673913043478</v>
      </c>
      <c r="H407" s="36">
        <v>8.0014689706219E-2</v>
      </c>
      <c r="I407" s="31">
        <v>58.868913043478287</v>
      </c>
      <c r="J407" s="31">
        <v>2.3669565217391302</v>
      </c>
      <c r="K407" s="36">
        <v>4.0207240109750089E-2</v>
      </c>
      <c r="L407" s="31">
        <v>48.113478260869591</v>
      </c>
      <c r="M407" s="31">
        <v>2.3669565217391302</v>
      </c>
      <c r="N407" s="36">
        <v>4.9195290120277214E-2</v>
      </c>
      <c r="O407" s="31">
        <v>6.1684782608695654</v>
      </c>
      <c r="P407" s="31">
        <v>0</v>
      </c>
      <c r="Q407" s="36">
        <v>0</v>
      </c>
      <c r="R407" s="31">
        <v>4.5869565217391308</v>
      </c>
      <c r="S407" s="31">
        <v>0</v>
      </c>
      <c r="T407" s="36">
        <v>0</v>
      </c>
      <c r="U407" s="31">
        <v>43.197934782608691</v>
      </c>
      <c r="V407" s="31">
        <v>0.94293478260869568</v>
      </c>
      <c r="W407" s="36">
        <v>2.1828237561678929E-2</v>
      </c>
      <c r="X407" s="31">
        <v>0</v>
      </c>
      <c r="Y407" s="31">
        <v>0</v>
      </c>
      <c r="Z407" s="36" t="s">
        <v>1413</v>
      </c>
      <c r="AA407" s="31">
        <v>101.00793478260867</v>
      </c>
      <c r="AB407" s="31">
        <v>16.559782608695652</v>
      </c>
      <c r="AC407" s="36">
        <v>0.16394536374133331</v>
      </c>
      <c r="AD407" s="31">
        <v>0</v>
      </c>
      <c r="AE407" s="31">
        <v>0</v>
      </c>
      <c r="AF407" s="36" t="s">
        <v>1413</v>
      </c>
      <c r="AG407" s="31">
        <v>45.25054347826088</v>
      </c>
      <c r="AH407" s="31">
        <v>0</v>
      </c>
      <c r="AI407" s="36">
        <v>0</v>
      </c>
      <c r="AJ407" t="s">
        <v>339</v>
      </c>
      <c r="AK407" s="37">
        <v>7</v>
      </c>
      <c r="AT407"/>
    </row>
    <row r="408" spans="1:46" x14ac:dyDescent="0.25">
      <c r="A408" t="s">
        <v>1231</v>
      </c>
      <c r="B408" t="s">
        <v>685</v>
      </c>
      <c r="C408" t="s">
        <v>1068</v>
      </c>
      <c r="D408" t="s">
        <v>1214</v>
      </c>
      <c r="E408" s="31">
        <v>36.532608695652172</v>
      </c>
      <c r="F408" s="31">
        <v>80.97695652173914</v>
      </c>
      <c r="G408" s="31">
        <v>0.41304347826086957</v>
      </c>
      <c r="H408" s="36">
        <v>5.1007533007243061E-3</v>
      </c>
      <c r="I408" s="31">
        <v>18.379891304347829</v>
      </c>
      <c r="J408" s="31">
        <v>0</v>
      </c>
      <c r="K408" s="36">
        <v>0</v>
      </c>
      <c r="L408" s="31">
        <v>12.225652173913046</v>
      </c>
      <c r="M408" s="31">
        <v>0</v>
      </c>
      <c r="N408" s="36">
        <v>0</v>
      </c>
      <c r="O408" s="31">
        <v>3.3308695652173914</v>
      </c>
      <c r="P408" s="31">
        <v>0</v>
      </c>
      <c r="Q408" s="36">
        <v>0</v>
      </c>
      <c r="R408" s="31">
        <v>2.8233695652173911</v>
      </c>
      <c r="S408" s="31">
        <v>0</v>
      </c>
      <c r="T408" s="36">
        <v>0</v>
      </c>
      <c r="U408" s="31">
        <v>17.496195652173917</v>
      </c>
      <c r="V408" s="31">
        <v>0</v>
      </c>
      <c r="W408" s="36">
        <v>0</v>
      </c>
      <c r="X408" s="31">
        <v>0</v>
      </c>
      <c r="Y408" s="31">
        <v>0</v>
      </c>
      <c r="Z408" s="36" t="s">
        <v>1413</v>
      </c>
      <c r="AA408" s="31">
        <v>43.812391304347834</v>
      </c>
      <c r="AB408" s="31">
        <v>0.16304347826086957</v>
      </c>
      <c r="AC408" s="36">
        <v>3.721401033060926E-3</v>
      </c>
      <c r="AD408" s="31">
        <v>0</v>
      </c>
      <c r="AE408" s="31">
        <v>0</v>
      </c>
      <c r="AF408" s="36" t="s">
        <v>1413</v>
      </c>
      <c r="AG408" s="31">
        <v>1.2884782608695653</v>
      </c>
      <c r="AH408" s="31">
        <v>0.25</v>
      </c>
      <c r="AI408" s="36">
        <v>0.19402733254597604</v>
      </c>
      <c r="AJ408" t="s">
        <v>257</v>
      </c>
      <c r="AK408" s="37">
        <v>7</v>
      </c>
      <c r="AT408"/>
    </row>
    <row r="409" spans="1:46" x14ac:dyDescent="0.25">
      <c r="A409" t="s">
        <v>1231</v>
      </c>
      <c r="B409" t="s">
        <v>785</v>
      </c>
      <c r="C409" t="s">
        <v>1106</v>
      </c>
      <c r="D409" t="s">
        <v>1135</v>
      </c>
      <c r="E409" s="31">
        <v>28.347826086956523</v>
      </c>
      <c r="F409" s="31">
        <v>108.04652173913043</v>
      </c>
      <c r="G409" s="31">
        <v>0</v>
      </c>
      <c r="H409" s="36">
        <v>0</v>
      </c>
      <c r="I409" s="31">
        <v>22.183043478260871</v>
      </c>
      <c r="J409" s="31">
        <v>0</v>
      </c>
      <c r="K409" s="36">
        <v>0</v>
      </c>
      <c r="L409" s="31">
        <v>17.145</v>
      </c>
      <c r="M409" s="31">
        <v>0</v>
      </c>
      <c r="N409" s="36">
        <v>0</v>
      </c>
      <c r="O409" s="31">
        <v>0</v>
      </c>
      <c r="P409" s="31">
        <v>0</v>
      </c>
      <c r="Q409" s="36" t="s">
        <v>1413</v>
      </c>
      <c r="R409" s="31">
        <v>5.0380434782608692</v>
      </c>
      <c r="S409" s="31">
        <v>0</v>
      </c>
      <c r="T409" s="36">
        <v>0</v>
      </c>
      <c r="U409" s="31">
        <v>14.102826086956522</v>
      </c>
      <c r="V409" s="31">
        <v>0</v>
      </c>
      <c r="W409" s="36">
        <v>0</v>
      </c>
      <c r="X409" s="31">
        <v>5.0413043478260855</v>
      </c>
      <c r="Y409" s="31">
        <v>0</v>
      </c>
      <c r="Z409" s="36">
        <v>0</v>
      </c>
      <c r="AA409" s="31">
        <v>62.862173913043463</v>
      </c>
      <c r="AB409" s="31">
        <v>0</v>
      </c>
      <c r="AC409" s="36">
        <v>0</v>
      </c>
      <c r="AD409" s="31">
        <v>0</v>
      </c>
      <c r="AE409" s="31">
        <v>0</v>
      </c>
      <c r="AF409" s="36" t="s">
        <v>1413</v>
      </c>
      <c r="AG409" s="31">
        <v>3.857173913043479</v>
      </c>
      <c r="AH409" s="31">
        <v>0</v>
      </c>
      <c r="AI409" s="36">
        <v>0</v>
      </c>
      <c r="AJ409" t="s">
        <v>359</v>
      </c>
      <c r="AK409" s="37">
        <v>7</v>
      </c>
      <c r="AT409"/>
    </row>
    <row r="410" spans="1:46" x14ac:dyDescent="0.25">
      <c r="A410" t="s">
        <v>1231</v>
      </c>
      <c r="B410" t="s">
        <v>783</v>
      </c>
      <c r="C410" t="s">
        <v>908</v>
      </c>
      <c r="D410" t="s">
        <v>1173</v>
      </c>
      <c r="E410" s="31">
        <v>43.804347826086953</v>
      </c>
      <c r="F410" s="31">
        <v>175.38499999999999</v>
      </c>
      <c r="G410" s="31">
        <v>1.441086956521739</v>
      </c>
      <c r="H410" s="36">
        <v>8.2167058558128628E-3</v>
      </c>
      <c r="I410" s="31">
        <v>49.844673913043458</v>
      </c>
      <c r="J410" s="31">
        <v>8.6956521739130432E-2</v>
      </c>
      <c r="K410" s="36">
        <v>1.7445499170248451E-3</v>
      </c>
      <c r="L410" s="31">
        <v>42.606086956521722</v>
      </c>
      <c r="M410" s="31">
        <v>8.6956521739130432E-2</v>
      </c>
      <c r="N410" s="36">
        <v>2.0409412821193141E-3</v>
      </c>
      <c r="O410" s="31">
        <v>1.5864130434782604</v>
      </c>
      <c r="P410" s="31">
        <v>0</v>
      </c>
      <c r="Q410" s="36">
        <v>0</v>
      </c>
      <c r="R410" s="31">
        <v>5.6521739130434785</v>
      </c>
      <c r="S410" s="31">
        <v>0</v>
      </c>
      <c r="T410" s="36">
        <v>0</v>
      </c>
      <c r="U410" s="31">
        <v>13.915434782608695</v>
      </c>
      <c r="V410" s="31">
        <v>0.17934782608695651</v>
      </c>
      <c r="W410" s="36">
        <v>1.288840980456484E-2</v>
      </c>
      <c r="X410" s="31">
        <v>0</v>
      </c>
      <c r="Y410" s="31">
        <v>0</v>
      </c>
      <c r="Z410" s="36" t="s">
        <v>1413</v>
      </c>
      <c r="AA410" s="31">
        <v>107.9717391304348</v>
      </c>
      <c r="AB410" s="31">
        <v>1.1747826086956521</v>
      </c>
      <c r="AC410" s="36">
        <v>1.0880463889504095E-2</v>
      </c>
      <c r="AD410" s="31">
        <v>0</v>
      </c>
      <c r="AE410" s="31">
        <v>0</v>
      </c>
      <c r="AF410" s="36" t="s">
        <v>1413</v>
      </c>
      <c r="AG410" s="31">
        <v>3.6531521739130421</v>
      </c>
      <c r="AH410" s="31">
        <v>0</v>
      </c>
      <c r="AI410" s="36">
        <v>0</v>
      </c>
      <c r="AJ410" t="s">
        <v>357</v>
      </c>
      <c r="AK410" s="37">
        <v>7</v>
      </c>
      <c r="AT410"/>
    </row>
    <row r="411" spans="1:46" x14ac:dyDescent="0.25">
      <c r="A411" t="s">
        <v>1231</v>
      </c>
      <c r="B411" t="s">
        <v>575</v>
      </c>
      <c r="C411" t="s">
        <v>894</v>
      </c>
      <c r="D411" t="s">
        <v>1130</v>
      </c>
      <c r="E411" s="31">
        <v>65.739130434782609</v>
      </c>
      <c r="F411" s="31">
        <v>193.66423913043477</v>
      </c>
      <c r="G411" s="31">
        <v>24.762499999999996</v>
      </c>
      <c r="H411" s="36">
        <v>0.12786304849664171</v>
      </c>
      <c r="I411" s="31">
        <v>41.086086956521726</v>
      </c>
      <c r="J411" s="31">
        <v>16.422173913043476</v>
      </c>
      <c r="K411" s="36">
        <v>0.39970158098584108</v>
      </c>
      <c r="L411" s="31">
        <v>36.042608695652163</v>
      </c>
      <c r="M411" s="31">
        <v>16.422173913043476</v>
      </c>
      <c r="N411" s="36">
        <v>0.45563222273154969</v>
      </c>
      <c r="O411" s="31">
        <v>1.0434782608695652</v>
      </c>
      <c r="P411" s="31">
        <v>0</v>
      </c>
      <c r="Q411" s="36">
        <v>0</v>
      </c>
      <c r="R411" s="31">
        <v>4</v>
      </c>
      <c r="S411" s="31">
        <v>0</v>
      </c>
      <c r="T411" s="36">
        <v>0</v>
      </c>
      <c r="U411" s="31">
        <v>22.496521739130429</v>
      </c>
      <c r="V411" s="31">
        <v>0</v>
      </c>
      <c r="W411" s="36">
        <v>0</v>
      </c>
      <c r="X411" s="31">
        <v>4.9565217391304346</v>
      </c>
      <c r="Y411" s="31">
        <v>0</v>
      </c>
      <c r="Z411" s="36">
        <v>0</v>
      </c>
      <c r="AA411" s="31">
        <v>123.5420652173913</v>
      </c>
      <c r="AB411" s="31">
        <v>8.3403260869565212</v>
      </c>
      <c r="AC411" s="36">
        <v>6.7510010232388715E-2</v>
      </c>
      <c r="AD411" s="31">
        <v>0</v>
      </c>
      <c r="AE411" s="31">
        <v>0</v>
      </c>
      <c r="AF411" s="36" t="s">
        <v>1413</v>
      </c>
      <c r="AG411" s="31">
        <v>1.5830434782608693</v>
      </c>
      <c r="AH411" s="31">
        <v>0</v>
      </c>
      <c r="AI411" s="36">
        <v>0</v>
      </c>
      <c r="AJ411" t="s">
        <v>147</v>
      </c>
      <c r="AK411" s="37">
        <v>7</v>
      </c>
      <c r="AT411"/>
    </row>
    <row r="412" spans="1:46" x14ac:dyDescent="0.25">
      <c r="A412" t="s">
        <v>1231</v>
      </c>
      <c r="B412" t="s">
        <v>687</v>
      </c>
      <c r="C412" t="s">
        <v>1069</v>
      </c>
      <c r="D412" t="s">
        <v>1205</v>
      </c>
      <c r="E412" s="31">
        <v>46.119565217391305</v>
      </c>
      <c r="F412" s="31">
        <v>146.42391304347822</v>
      </c>
      <c r="G412" s="31">
        <v>7.2010869565217392</v>
      </c>
      <c r="H412" s="36">
        <v>4.9179719397223681E-2</v>
      </c>
      <c r="I412" s="31">
        <v>22.81239130434782</v>
      </c>
      <c r="J412" s="31">
        <v>0</v>
      </c>
      <c r="K412" s="36">
        <v>0</v>
      </c>
      <c r="L412" s="31">
        <v>14.899347826086952</v>
      </c>
      <c r="M412" s="31">
        <v>0</v>
      </c>
      <c r="N412" s="36">
        <v>0</v>
      </c>
      <c r="O412" s="31">
        <v>7.6521739130434785</v>
      </c>
      <c r="P412" s="31">
        <v>0</v>
      </c>
      <c r="Q412" s="36">
        <v>0</v>
      </c>
      <c r="R412" s="31">
        <v>0.2608695652173913</v>
      </c>
      <c r="S412" s="31">
        <v>0</v>
      </c>
      <c r="T412" s="36">
        <v>0</v>
      </c>
      <c r="U412" s="31">
        <v>27.463043478260865</v>
      </c>
      <c r="V412" s="31">
        <v>1.5108695652173914</v>
      </c>
      <c r="W412" s="36">
        <v>5.5014644185862438E-2</v>
      </c>
      <c r="X412" s="31">
        <v>7.425108695652173</v>
      </c>
      <c r="Y412" s="31">
        <v>0</v>
      </c>
      <c r="Z412" s="36">
        <v>0</v>
      </c>
      <c r="AA412" s="31">
        <v>77.252608695652157</v>
      </c>
      <c r="AB412" s="31">
        <v>5.6902173913043477</v>
      </c>
      <c r="AC412" s="36">
        <v>7.3657284684350052E-2</v>
      </c>
      <c r="AD412" s="31">
        <v>0</v>
      </c>
      <c r="AE412" s="31">
        <v>0</v>
      </c>
      <c r="AF412" s="36" t="s">
        <v>1413</v>
      </c>
      <c r="AG412" s="31">
        <v>11.47076086956522</v>
      </c>
      <c r="AH412" s="31">
        <v>0</v>
      </c>
      <c r="AI412" s="36">
        <v>0</v>
      </c>
      <c r="AJ412" t="s">
        <v>259</v>
      </c>
      <c r="AK412" s="37">
        <v>7</v>
      </c>
      <c r="AT412"/>
    </row>
    <row r="413" spans="1:46" x14ac:dyDescent="0.25">
      <c r="A413" t="s">
        <v>1231</v>
      </c>
      <c r="B413" t="s">
        <v>731</v>
      </c>
      <c r="C413" t="s">
        <v>1078</v>
      </c>
      <c r="D413" t="s">
        <v>1146</v>
      </c>
      <c r="E413" s="31">
        <v>66.826086956521735</v>
      </c>
      <c r="F413" s="31">
        <v>212.82326086956522</v>
      </c>
      <c r="G413" s="31">
        <v>0.78260869565217395</v>
      </c>
      <c r="H413" s="36">
        <v>3.6772704846948939E-3</v>
      </c>
      <c r="I413" s="31">
        <v>30.202391304347827</v>
      </c>
      <c r="J413" s="31">
        <v>0.27173913043478259</v>
      </c>
      <c r="K413" s="36">
        <v>8.9972720271213752E-3</v>
      </c>
      <c r="L413" s="31">
        <v>15.582826086956523</v>
      </c>
      <c r="M413" s="31">
        <v>0</v>
      </c>
      <c r="N413" s="36">
        <v>0</v>
      </c>
      <c r="O413" s="31">
        <v>5.8369565217391308</v>
      </c>
      <c r="P413" s="31">
        <v>0.27173913043478259</v>
      </c>
      <c r="Q413" s="36">
        <v>4.655493482309124E-2</v>
      </c>
      <c r="R413" s="31">
        <v>8.7826086956521738</v>
      </c>
      <c r="S413" s="31">
        <v>0</v>
      </c>
      <c r="T413" s="36">
        <v>0</v>
      </c>
      <c r="U413" s="31">
        <v>36.311086956521727</v>
      </c>
      <c r="V413" s="31">
        <v>0</v>
      </c>
      <c r="W413" s="36">
        <v>0</v>
      </c>
      <c r="X413" s="31">
        <v>4.7826086956521738</v>
      </c>
      <c r="Y413" s="31">
        <v>0</v>
      </c>
      <c r="Z413" s="36">
        <v>0</v>
      </c>
      <c r="AA413" s="31">
        <v>141.52717391304347</v>
      </c>
      <c r="AB413" s="31">
        <v>0.51086956521739135</v>
      </c>
      <c r="AC413" s="36">
        <v>3.6096924081256486E-3</v>
      </c>
      <c r="AD413" s="31">
        <v>0</v>
      </c>
      <c r="AE413" s="31">
        <v>0</v>
      </c>
      <c r="AF413" s="36" t="s">
        <v>1413</v>
      </c>
      <c r="AG413" s="31">
        <v>0</v>
      </c>
      <c r="AH413" s="31">
        <v>0</v>
      </c>
      <c r="AI413" s="36" t="s">
        <v>1413</v>
      </c>
      <c r="AJ413" t="s">
        <v>303</v>
      </c>
      <c r="AK413" s="37">
        <v>7</v>
      </c>
      <c r="AT413"/>
    </row>
    <row r="414" spans="1:46" x14ac:dyDescent="0.25">
      <c r="A414" t="s">
        <v>1231</v>
      </c>
      <c r="B414" t="s">
        <v>484</v>
      </c>
      <c r="C414" t="s">
        <v>941</v>
      </c>
      <c r="D414" t="s">
        <v>1172</v>
      </c>
      <c r="E414" s="31">
        <v>24.967391304347824</v>
      </c>
      <c r="F414" s="31">
        <v>84.797499999999999</v>
      </c>
      <c r="G414" s="31">
        <v>0</v>
      </c>
      <c r="H414" s="36">
        <v>0</v>
      </c>
      <c r="I414" s="31">
        <v>14.319782608695654</v>
      </c>
      <c r="J414" s="31">
        <v>0</v>
      </c>
      <c r="K414" s="36">
        <v>0</v>
      </c>
      <c r="L414" s="31">
        <v>4.3572826086956526</v>
      </c>
      <c r="M414" s="31">
        <v>0</v>
      </c>
      <c r="N414" s="36">
        <v>0</v>
      </c>
      <c r="O414" s="31">
        <v>4.7763043478260876</v>
      </c>
      <c r="P414" s="31">
        <v>0</v>
      </c>
      <c r="Q414" s="36">
        <v>0</v>
      </c>
      <c r="R414" s="31">
        <v>5.1861956521739145</v>
      </c>
      <c r="S414" s="31">
        <v>0</v>
      </c>
      <c r="T414" s="36">
        <v>0</v>
      </c>
      <c r="U414" s="31">
        <v>15.278260869565214</v>
      </c>
      <c r="V414" s="31">
        <v>0</v>
      </c>
      <c r="W414" s="36">
        <v>0</v>
      </c>
      <c r="X414" s="31">
        <v>0</v>
      </c>
      <c r="Y414" s="31">
        <v>0</v>
      </c>
      <c r="Z414" s="36" t="s">
        <v>1413</v>
      </c>
      <c r="AA414" s="31">
        <v>39.016847826086952</v>
      </c>
      <c r="AB414" s="31">
        <v>0</v>
      </c>
      <c r="AC414" s="36">
        <v>0</v>
      </c>
      <c r="AD414" s="31">
        <v>0</v>
      </c>
      <c r="AE414" s="31">
        <v>0</v>
      </c>
      <c r="AF414" s="36" t="s">
        <v>1413</v>
      </c>
      <c r="AG414" s="31">
        <v>16.182608695652181</v>
      </c>
      <c r="AH414" s="31">
        <v>0</v>
      </c>
      <c r="AI414" s="36">
        <v>0</v>
      </c>
      <c r="AJ414" t="s">
        <v>55</v>
      </c>
      <c r="AK414" s="37">
        <v>7</v>
      </c>
      <c r="AT414"/>
    </row>
    <row r="415" spans="1:46" x14ac:dyDescent="0.25">
      <c r="A415" t="s">
        <v>1231</v>
      </c>
      <c r="B415" t="s">
        <v>525</v>
      </c>
      <c r="C415" t="s">
        <v>972</v>
      </c>
      <c r="D415" t="s">
        <v>1160</v>
      </c>
      <c r="E415" s="31">
        <v>38.695652173913047</v>
      </c>
      <c r="F415" s="31">
        <v>125.67467391304346</v>
      </c>
      <c r="G415" s="31">
        <v>0</v>
      </c>
      <c r="H415" s="36">
        <v>0</v>
      </c>
      <c r="I415" s="31">
        <v>26.131521739130434</v>
      </c>
      <c r="J415" s="31">
        <v>0</v>
      </c>
      <c r="K415" s="36">
        <v>0</v>
      </c>
      <c r="L415" s="31">
        <v>12.255000000000001</v>
      </c>
      <c r="M415" s="31">
        <v>0</v>
      </c>
      <c r="N415" s="36">
        <v>0</v>
      </c>
      <c r="O415" s="31">
        <v>9.5286956521739103</v>
      </c>
      <c r="P415" s="31">
        <v>0</v>
      </c>
      <c r="Q415" s="36">
        <v>0</v>
      </c>
      <c r="R415" s="31">
        <v>4.3478260869565215</v>
      </c>
      <c r="S415" s="31">
        <v>0</v>
      </c>
      <c r="T415" s="36">
        <v>0</v>
      </c>
      <c r="U415" s="31">
        <v>28.157717391304342</v>
      </c>
      <c r="V415" s="31">
        <v>0</v>
      </c>
      <c r="W415" s="36">
        <v>0</v>
      </c>
      <c r="X415" s="31">
        <v>0</v>
      </c>
      <c r="Y415" s="31">
        <v>0</v>
      </c>
      <c r="Z415" s="36" t="s">
        <v>1413</v>
      </c>
      <c r="AA415" s="31">
        <v>71.385434782608684</v>
      </c>
      <c r="AB415" s="31">
        <v>0</v>
      </c>
      <c r="AC415" s="36">
        <v>0</v>
      </c>
      <c r="AD415" s="31">
        <v>0</v>
      </c>
      <c r="AE415" s="31">
        <v>0</v>
      </c>
      <c r="AF415" s="36" t="s">
        <v>1413</v>
      </c>
      <c r="AG415" s="31">
        <v>0</v>
      </c>
      <c r="AH415" s="31">
        <v>0</v>
      </c>
      <c r="AI415" s="36" t="s">
        <v>1413</v>
      </c>
      <c r="AJ415" t="s">
        <v>96</v>
      </c>
      <c r="AK415" s="37">
        <v>7</v>
      </c>
      <c r="AT415"/>
    </row>
    <row r="416" spans="1:46" x14ac:dyDescent="0.25">
      <c r="A416" t="s">
        <v>1231</v>
      </c>
      <c r="B416" t="s">
        <v>622</v>
      </c>
      <c r="C416" t="s">
        <v>1031</v>
      </c>
      <c r="D416" t="s">
        <v>1161</v>
      </c>
      <c r="E416" s="31">
        <v>51.206521739130437</v>
      </c>
      <c r="F416" s="31">
        <v>202.0896739130435</v>
      </c>
      <c r="G416" s="31">
        <v>19.152173913043477</v>
      </c>
      <c r="H416" s="36">
        <v>9.4770670575105201E-2</v>
      </c>
      <c r="I416" s="31">
        <v>22.721195652173911</v>
      </c>
      <c r="J416" s="31">
        <v>0</v>
      </c>
      <c r="K416" s="36">
        <v>0</v>
      </c>
      <c r="L416" s="31">
        <v>15.625</v>
      </c>
      <c r="M416" s="31">
        <v>0</v>
      </c>
      <c r="N416" s="36">
        <v>0</v>
      </c>
      <c r="O416" s="31">
        <v>2.5184782608695651</v>
      </c>
      <c r="P416" s="31">
        <v>0</v>
      </c>
      <c r="Q416" s="36">
        <v>0</v>
      </c>
      <c r="R416" s="31">
        <v>4.5777173913043478</v>
      </c>
      <c r="S416" s="31">
        <v>0</v>
      </c>
      <c r="T416" s="36">
        <v>0</v>
      </c>
      <c r="U416" s="31">
        <v>42.260869565217391</v>
      </c>
      <c r="V416" s="31">
        <v>0.50543478260869568</v>
      </c>
      <c r="W416" s="36">
        <v>1.1959876543209878E-2</v>
      </c>
      <c r="X416" s="31">
        <v>10.618478260869566</v>
      </c>
      <c r="Y416" s="31">
        <v>0</v>
      </c>
      <c r="Z416" s="36">
        <v>0</v>
      </c>
      <c r="AA416" s="31">
        <v>117.53804347826087</v>
      </c>
      <c r="AB416" s="31">
        <v>18.646739130434781</v>
      </c>
      <c r="AC416" s="36">
        <v>0.15864428723355065</v>
      </c>
      <c r="AD416" s="31">
        <v>5</v>
      </c>
      <c r="AE416" s="31">
        <v>0</v>
      </c>
      <c r="AF416" s="36">
        <v>0</v>
      </c>
      <c r="AG416" s="31">
        <v>3.9510869565217392</v>
      </c>
      <c r="AH416" s="31">
        <v>0</v>
      </c>
      <c r="AI416" s="36">
        <v>0</v>
      </c>
      <c r="AJ416" t="s">
        <v>194</v>
      </c>
      <c r="AK416" s="37">
        <v>7</v>
      </c>
      <c r="AT416"/>
    </row>
    <row r="417" spans="1:46" x14ac:dyDescent="0.25">
      <c r="A417" t="s">
        <v>1231</v>
      </c>
      <c r="B417" t="s">
        <v>627</v>
      </c>
      <c r="C417" t="s">
        <v>923</v>
      </c>
      <c r="D417" t="s">
        <v>1159</v>
      </c>
      <c r="E417" s="31">
        <v>50.608695652173914</v>
      </c>
      <c r="F417" s="31">
        <v>225.97141304347826</v>
      </c>
      <c r="G417" s="31">
        <v>10.067934782608695</v>
      </c>
      <c r="H417" s="36">
        <v>4.455401967447787E-2</v>
      </c>
      <c r="I417" s="31">
        <v>30.133152173913043</v>
      </c>
      <c r="J417" s="31">
        <v>1.7092391304347827</v>
      </c>
      <c r="K417" s="36">
        <v>5.6722878528271264E-2</v>
      </c>
      <c r="L417" s="31">
        <v>15.127717391304348</v>
      </c>
      <c r="M417" s="31">
        <v>1.7092391304347827</v>
      </c>
      <c r="N417" s="36">
        <v>0.1129872462726783</v>
      </c>
      <c r="O417" s="31">
        <v>5.1929347826086953</v>
      </c>
      <c r="P417" s="31">
        <v>0</v>
      </c>
      <c r="Q417" s="36">
        <v>0</v>
      </c>
      <c r="R417" s="31">
        <v>9.8125</v>
      </c>
      <c r="S417" s="31">
        <v>0</v>
      </c>
      <c r="T417" s="36">
        <v>0</v>
      </c>
      <c r="U417" s="31">
        <v>36.528478260869562</v>
      </c>
      <c r="V417" s="31">
        <v>4.5190217391304346</v>
      </c>
      <c r="W417" s="36">
        <v>0.12371229118436479</v>
      </c>
      <c r="X417" s="31">
        <v>0</v>
      </c>
      <c r="Y417" s="31">
        <v>0</v>
      </c>
      <c r="Z417" s="36" t="s">
        <v>1413</v>
      </c>
      <c r="AA417" s="31">
        <v>146.05978260869566</v>
      </c>
      <c r="AB417" s="31">
        <v>3.839673913043478</v>
      </c>
      <c r="AC417" s="36">
        <v>2.6288372093023253E-2</v>
      </c>
      <c r="AD417" s="31">
        <v>2.5516304347826089</v>
      </c>
      <c r="AE417" s="31">
        <v>0</v>
      </c>
      <c r="AF417" s="36">
        <v>0</v>
      </c>
      <c r="AG417" s="31">
        <v>10.698369565217391</v>
      </c>
      <c r="AH417" s="31">
        <v>0</v>
      </c>
      <c r="AI417" s="36">
        <v>0</v>
      </c>
      <c r="AJ417" t="s">
        <v>199</v>
      </c>
      <c r="AK417" s="37">
        <v>7</v>
      </c>
      <c r="AT417"/>
    </row>
    <row r="418" spans="1:46" x14ac:dyDescent="0.25">
      <c r="A418" t="s">
        <v>1231</v>
      </c>
      <c r="B418" t="s">
        <v>825</v>
      </c>
      <c r="C418" t="s">
        <v>858</v>
      </c>
      <c r="D418" t="s">
        <v>1167</v>
      </c>
      <c r="E418" s="31">
        <v>67.195652173913047</v>
      </c>
      <c r="F418" s="31">
        <v>221.15543478260869</v>
      </c>
      <c r="G418" s="31">
        <v>0</v>
      </c>
      <c r="H418" s="36">
        <v>0</v>
      </c>
      <c r="I418" s="31">
        <v>56.195760869565213</v>
      </c>
      <c r="J418" s="31">
        <v>0</v>
      </c>
      <c r="K418" s="36">
        <v>0</v>
      </c>
      <c r="L418" s="31">
        <v>36.309891304347822</v>
      </c>
      <c r="M418" s="31">
        <v>0</v>
      </c>
      <c r="N418" s="36">
        <v>0</v>
      </c>
      <c r="O418" s="31">
        <v>14.956521739130435</v>
      </c>
      <c r="P418" s="31">
        <v>0</v>
      </c>
      <c r="Q418" s="36">
        <v>0</v>
      </c>
      <c r="R418" s="31">
        <v>4.9293478260869561</v>
      </c>
      <c r="S418" s="31">
        <v>0</v>
      </c>
      <c r="T418" s="36">
        <v>0</v>
      </c>
      <c r="U418" s="31">
        <v>21.364239130434775</v>
      </c>
      <c r="V418" s="31">
        <v>0</v>
      </c>
      <c r="W418" s="36">
        <v>0</v>
      </c>
      <c r="X418" s="31">
        <v>0</v>
      </c>
      <c r="Y418" s="31">
        <v>0</v>
      </c>
      <c r="Z418" s="36" t="s">
        <v>1413</v>
      </c>
      <c r="AA418" s="31">
        <v>139.47228260869565</v>
      </c>
      <c r="AB418" s="31">
        <v>0</v>
      </c>
      <c r="AC418" s="36">
        <v>0</v>
      </c>
      <c r="AD418" s="31">
        <v>0</v>
      </c>
      <c r="AE418" s="31">
        <v>0</v>
      </c>
      <c r="AF418" s="36" t="s">
        <v>1413</v>
      </c>
      <c r="AG418" s="31">
        <v>4.1231521739130441</v>
      </c>
      <c r="AH418" s="31">
        <v>0</v>
      </c>
      <c r="AI418" s="36">
        <v>0</v>
      </c>
      <c r="AJ418" t="s">
        <v>399</v>
      </c>
      <c r="AK418" s="37">
        <v>7</v>
      </c>
      <c r="AT418"/>
    </row>
    <row r="419" spans="1:46" x14ac:dyDescent="0.25">
      <c r="A419" t="s">
        <v>1231</v>
      </c>
      <c r="B419" t="s">
        <v>543</v>
      </c>
      <c r="C419" t="s">
        <v>922</v>
      </c>
      <c r="D419" t="s">
        <v>1178</v>
      </c>
      <c r="E419" s="31">
        <v>73.510869565217391</v>
      </c>
      <c r="F419" s="31">
        <v>239.23358695652175</v>
      </c>
      <c r="G419" s="31">
        <v>75.571739130434793</v>
      </c>
      <c r="H419" s="36">
        <v>0.31589100883300797</v>
      </c>
      <c r="I419" s="31">
        <v>50.577934782608693</v>
      </c>
      <c r="J419" s="31">
        <v>23.031304347826094</v>
      </c>
      <c r="K419" s="36">
        <v>0.45536268823189369</v>
      </c>
      <c r="L419" s="31">
        <v>42.355326086956524</v>
      </c>
      <c r="M419" s="31">
        <v>18.352173913043483</v>
      </c>
      <c r="N419" s="36">
        <v>0.43329081861785268</v>
      </c>
      <c r="O419" s="31">
        <v>4.6791304347826088</v>
      </c>
      <c r="P419" s="31">
        <v>4.6791304347826088</v>
      </c>
      <c r="Q419" s="36">
        <v>1</v>
      </c>
      <c r="R419" s="31">
        <v>3.5434782608695654</v>
      </c>
      <c r="S419" s="31">
        <v>0</v>
      </c>
      <c r="T419" s="36">
        <v>0</v>
      </c>
      <c r="U419" s="31">
        <v>24.617717391304343</v>
      </c>
      <c r="V419" s="31">
        <v>11.749782608695652</v>
      </c>
      <c r="W419" s="36">
        <v>0.47728968620161344</v>
      </c>
      <c r="X419" s="31">
        <v>0</v>
      </c>
      <c r="Y419" s="31">
        <v>0</v>
      </c>
      <c r="Z419" s="36" t="s">
        <v>1413</v>
      </c>
      <c r="AA419" s="31">
        <v>159.67097826086959</v>
      </c>
      <c r="AB419" s="31">
        <v>40.021630434782608</v>
      </c>
      <c r="AC419" s="36">
        <v>0.25065062462005766</v>
      </c>
      <c r="AD419" s="31">
        <v>0</v>
      </c>
      <c r="AE419" s="31">
        <v>0</v>
      </c>
      <c r="AF419" s="36" t="s">
        <v>1413</v>
      </c>
      <c r="AG419" s="31">
        <v>4.3669565217391311</v>
      </c>
      <c r="AH419" s="31">
        <v>0.76902173913043481</v>
      </c>
      <c r="AI419" s="36">
        <v>0.17610015929908401</v>
      </c>
      <c r="AJ419" t="s">
        <v>114</v>
      </c>
      <c r="AK419" s="37">
        <v>7</v>
      </c>
      <c r="AT419"/>
    </row>
    <row r="420" spans="1:46" x14ac:dyDescent="0.25">
      <c r="A420" t="s">
        <v>1231</v>
      </c>
      <c r="B420" t="s">
        <v>634</v>
      </c>
      <c r="C420" t="s">
        <v>1040</v>
      </c>
      <c r="D420" t="s">
        <v>1167</v>
      </c>
      <c r="E420" s="31">
        <v>35.565217391304351</v>
      </c>
      <c r="F420" s="31">
        <v>120.44565217391303</v>
      </c>
      <c r="G420" s="31">
        <v>29.679347826086957</v>
      </c>
      <c r="H420" s="36">
        <v>0.24641277863008756</v>
      </c>
      <c r="I420" s="31">
        <v>29.423913043478258</v>
      </c>
      <c r="J420" s="31">
        <v>0</v>
      </c>
      <c r="K420" s="36">
        <v>0</v>
      </c>
      <c r="L420" s="31">
        <v>28.206521739130434</v>
      </c>
      <c r="M420" s="31">
        <v>0</v>
      </c>
      <c r="N420" s="36">
        <v>0</v>
      </c>
      <c r="O420" s="31">
        <v>0</v>
      </c>
      <c r="P420" s="31">
        <v>0</v>
      </c>
      <c r="Q420" s="36" t="s">
        <v>1413</v>
      </c>
      <c r="R420" s="31">
        <v>1.2173913043478262</v>
      </c>
      <c r="S420" s="31">
        <v>0</v>
      </c>
      <c r="T420" s="36">
        <v>0</v>
      </c>
      <c r="U420" s="31">
        <v>2.7255434782608696</v>
      </c>
      <c r="V420" s="31">
        <v>0</v>
      </c>
      <c r="W420" s="36">
        <v>0</v>
      </c>
      <c r="X420" s="31">
        <v>2.6929347826086958</v>
      </c>
      <c r="Y420" s="31">
        <v>0</v>
      </c>
      <c r="Z420" s="36">
        <v>0</v>
      </c>
      <c r="AA420" s="31">
        <v>81.266304347826093</v>
      </c>
      <c r="AB420" s="31">
        <v>29.679347826086957</v>
      </c>
      <c r="AC420" s="36">
        <v>0.36521099444927435</v>
      </c>
      <c r="AD420" s="31">
        <v>0</v>
      </c>
      <c r="AE420" s="31">
        <v>0</v>
      </c>
      <c r="AF420" s="36" t="s">
        <v>1413</v>
      </c>
      <c r="AG420" s="31">
        <v>4.3369565217391308</v>
      </c>
      <c r="AH420" s="31">
        <v>0</v>
      </c>
      <c r="AI420" s="36">
        <v>0</v>
      </c>
      <c r="AJ420" t="s">
        <v>206</v>
      </c>
      <c r="AK420" s="37">
        <v>7</v>
      </c>
      <c r="AT420"/>
    </row>
    <row r="421" spans="1:46" x14ac:dyDescent="0.25">
      <c r="A421" t="s">
        <v>1231</v>
      </c>
      <c r="B421" t="s">
        <v>604</v>
      </c>
      <c r="C421" t="s">
        <v>1014</v>
      </c>
      <c r="D421" t="s">
        <v>1189</v>
      </c>
      <c r="E421" s="31">
        <v>30.434782608695652</v>
      </c>
      <c r="F421" s="31">
        <v>125.82336956521739</v>
      </c>
      <c r="G421" s="31">
        <v>0</v>
      </c>
      <c r="H421" s="36">
        <v>0</v>
      </c>
      <c r="I421" s="31">
        <v>21.119565217391305</v>
      </c>
      <c r="J421" s="31">
        <v>0</v>
      </c>
      <c r="K421" s="36">
        <v>0</v>
      </c>
      <c r="L421" s="31">
        <v>9.0271739130434785</v>
      </c>
      <c r="M421" s="31">
        <v>0</v>
      </c>
      <c r="N421" s="36">
        <v>0</v>
      </c>
      <c r="O421" s="31">
        <v>6.9565217391304346</v>
      </c>
      <c r="P421" s="31">
        <v>0</v>
      </c>
      <c r="Q421" s="36">
        <v>0</v>
      </c>
      <c r="R421" s="31">
        <v>5.1358695652173916</v>
      </c>
      <c r="S421" s="31">
        <v>0</v>
      </c>
      <c r="T421" s="36">
        <v>0</v>
      </c>
      <c r="U421" s="31">
        <v>25.013586956521738</v>
      </c>
      <c r="V421" s="31">
        <v>0</v>
      </c>
      <c r="W421" s="36">
        <v>0</v>
      </c>
      <c r="X421" s="31">
        <v>0</v>
      </c>
      <c r="Y421" s="31">
        <v>0</v>
      </c>
      <c r="Z421" s="36" t="s">
        <v>1413</v>
      </c>
      <c r="AA421" s="31">
        <v>72.796195652173907</v>
      </c>
      <c r="AB421" s="31">
        <v>0</v>
      </c>
      <c r="AC421" s="36">
        <v>0</v>
      </c>
      <c r="AD421" s="31">
        <v>0.3641304347826087</v>
      </c>
      <c r="AE421" s="31">
        <v>0</v>
      </c>
      <c r="AF421" s="36">
        <v>0</v>
      </c>
      <c r="AG421" s="31">
        <v>6.5298913043478262</v>
      </c>
      <c r="AH421" s="31">
        <v>0</v>
      </c>
      <c r="AI421" s="36">
        <v>0</v>
      </c>
      <c r="AJ421" t="s">
        <v>176</v>
      </c>
      <c r="AK421" s="37">
        <v>7</v>
      </c>
      <c r="AT421"/>
    </row>
    <row r="422" spans="1:46" x14ac:dyDescent="0.25">
      <c r="A422" t="s">
        <v>1231</v>
      </c>
      <c r="B422" t="s">
        <v>817</v>
      </c>
      <c r="C422" t="s">
        <v>880</v>
      </c>
      <c r="D422" t="s">
        <v>1217</v>
      </c>
      <c r="E422" s="31">
        <v>31.510869565217391</v>
      </c>
      <c r="F422" s="31">
        <v>131.93130434782606</v>
      </c>
      <c r="G422" s="31">
        <v>2.75</v>
      </c>
      <c r="H422" s="36">
        <v>2.0844181095563571E-2</v>
      </c>
      <c r="I422" s="31">
        <v>14.917499999999999</v>
      </c>
      <c r="J422" s="31">
        <v>0</v>
      </c>
      <c r="K422" s="36">
        <v>0</v>
      </c>
      <c r="L422" s="31">
        <v>10.183586956521738</v>
      </c>
      <c r="M422" s="31">
        <v>0</v>
      </c>
      <c r="N422" s="36">
        <v>0</v>
      </c>
      <c r="O422" s="31">
        <v>0</v>
      </c>
      <c r="P422" s="31">
        <v>0</v>
      </c>
      <c r="Q422" s="36" t="s">
        <v>1413</v>
      </c>
      <c r="R422" s="31">
        <v>4.7339130434782604</v>
      </c>
      <c r="S422" s="31">
        <v>0</v>
      </c>
      <c r="T422" s="36">
        <v>0</v>
      </c>
      <c r="U422" s="31">
        <v>15.028695652173909</v>
      </c>
      <c r="V422" s="31">
        <v>2.75</v>
      </c>
      <c r="W422" s="36">
        <v>0.18298327836602446</v>
      </c>
      <c r="X422" s="31">
        <v>2.9429347826086958</v>
      </c>
      <c r="Y422" s="31">
        <v>0</v>
      </c>
      <c r="Z422" s="36">
        <v>0</v>
      </c>
      <c r="AA422" s="31">
        <v>70.054239130434766</v>
      </c>
      <c r="AB422" s="31">
        <v>0</v>
      </c>
      <c r="AC422" s="36">
        <v>0</v>
      </c>
      <c r="AD422" s="31">
        <v>0</v>
      </c>
      <c r="AE422" s="31">
        <v>0</v>
      </c>
      <c r="AF422" s="36" t="s">
        <v>1413</v>
      </c>
      <c r="AG422" s="31">
        <v>28.987934782608701</v>
      </c>
      <c r="AH422" s="31">
        <v>0</v>
      </c>
      <c r="AI422" s="36">
        <v>0</v>
      </c>
      <c r="AJ422" t="s">
        <v>391</v>
      </c>
      <c r="AK422" s="37">
        <v>7</v>
      </c>
      <c r="AT422"/>
    </row>
    <row r="423" spans="1:46" x14ac:dyDescent="0.25">
      <c r="A423" t="s">
        <v>1231</v>
      </c>
      <c r="B423" t="s">
        <v>766</v>
      </c>
      <c r="C423" t="s">
        <v>950</v>
      </c>
      <c r="D423" t="s">
        <v>1142</v>
      </c>
      <c r="E423" s="31">
        <v>81.891304347826093</v>
      </c>
      <c r="F423" s="31">
        <v>253.38043478260869</v>
      </c>
      <c r="G423" s="31">
        <v>0</v>
      </c>
      <c r="H423" s="36">
        <v>0</v>
      </c>
      <c r="I423" s="31">
        <v>56.747282608695656</v>
      </c>
      <c r="J423" s="31">
        <v>0</v>
      </c>
      <c r="K423" s="36">
        <v>0</v>
      </c>
      <c r="L423" s="31">
        <v>51.790760869565219</v>
      </c>
      <c r="M423" s="31">
        <v>0</v>
      </c>
      <c r="N423" s="36">
        <v>0</v>
      </c>
      <c r="O423" s="31">
        <v>0</v>
      </c>
      <c r="P423" s="31">
        <v>0</v>
      </c>
      <c r="Q423" s="36" t="s">
        <v>1413</v>
      </c>
      <c r="R423" s="31">
        <v>4.9565217391304346</v>
      </c>
      <c r="S423" s="31">
        <v>0</v>
      </c>
      <c r="T423" s="36">
        <v>0</v>
      </c>
      <c r="U423" s="31">
        <v>18.043478260869566</v>
      </c>
      <c r="V423" s="31">
        <v>0</v>
      </c>
      <c r="W423" s="36">
        <v>0</v>
      </c>
      <c r="X423" s="31">
        <v>5.7853260869565215</v>
      </c>
      <c r="Y423" s="31">
        <v>0</v>
      </c>
      <c r="Z423" s="36">
        <v>0</v>
      </c>
      <c r="AA423" s="31">
        <v>172.80434782608697</v>
      </c>
      <c r="AB423" s="31">
        <v>0</v>
      </c>
      <c r="AC423" s="36">
        <v>0</v>
      </c>
      <c r="AD423" s="31">
        <v>0</v>
      </c>
      <c r="AE423" s="31">
        <v>0</v>
      </c>
      <c r="AF423" s="36" t="s">
        <v>1413</v>
      </c>
      <c r="AG423" s="31">
        <v>0</v>
      </c>
      <c r="AH423" s="31">
        <v>0</v>
      </c>
      <c r="AI423" s="36" t="s">
        <v>1413</v>
      </c>
      <c r="AJ423" t="s">
        <v>340</v>
      </c>
      <c r="AK423" s="37">
        <v>7</v>
      </c>
      <c r="AT423"/>
    </row>
    <row r="424" spans="1:46" x14ac:dyDescent="0.25">
      <c r="A424" t="s">
        <v>1231</v>
      </c>
      <c r="B424" t="s">
        <v>637</v>
      </c>
      <c r="C424" t="s">
        <v>1005</v>
      </c>
      <c r="D424" t="s">
        <v>1211</v>
      </c>
      <c r="E424" s="31">
        <v>23.184782608695652</v>
      </c>
      <c r="F424" s="31">
        <v>71.771086956521742</v>
      </c>
      <c r="G424" s="31">
        <v>3.6141304347826089</v>
      </c>
      <c r="H424" s="36">
        <v>5.0356356410932099E-2</v>
      </c>
      <c r="I424" s="31">
        <v>8.258152173913043</v>
      </c>
      <c r="J424" s="31">
        <v>0</v>
      </c>
      <c r="K424" s="36">
        <v>0</v>
      </c>
      <c r="L424" s="31">
        <v>8.258152173913043</v>
      </c>
      <c r="M424" s="31">
        <v>0</v>
      </c>
      <c r="N424" s="36">
        <v>0</v>
      </c>
      <c r="O424" s="31">
        <v>0</v>
      </c>
      <c r="P424" s="31">
        <v>0</v>
      </c>
      <c r="Q424" s="36" t="s">
        <v>1413</v>
      </c>
      <c r="R424" s="31">
        <v>0</v>
      </c>
      <c r="S424" s="31">
        <v>0</v>
      </c>
      <c r="T424" s="36" t="s">
        <v>1413</v>
      </c>
      <c r="U424" s="31">
        <v>17.209456521739131</v>
      </c>
      <c r="V424" s="31">
        <v>0</v>
      </c>
      <c r="W424" s="36">
        <v>0</v>
      </c>
      <c r="X424" s="31">
        <v>9.2391304347826081E-2</v>
      </c>
      <c r="Y424" s="31">
        <v>0</v>
      </c>
      <c r="Z424" s="36">
        <v>0</v>
      </c>
      <c r="AA424" s="31">
        <v>42.820652173913047</v>
      </c>
      <c r="AB424" s="31">
        <v>3.6141304347826089</v>
      </c>
      <c r="AC424" s="36">
        <v>8.4401573803782201E-2</v>
      </c>
      <c r="AD424" s="31">
        <v>0</v>
      </c>
      <c r="AE424" s="31">
        <v>0</v>
      </c>
      <c r="AF424" s="36" t="s">
        <v>1413</v>
      </c>
      <c r="AG424" s="31">
        <v>3.390434782608696</v>
      </c>
      <c r="AH424" s="31">
        <v>0</v>
      </c>
      <c r="AI424" s="36">
        <v>0</v>
      </c>
      <c r="AJ424" t="s">
        <v>209</v>
      </c>
      <c r="AK424" s="37">
        <v>7</v>
      </c>
      <c r="AT424"/>
    </row>
    <row r="425" spans="1:46" x14ac:dyDescent="0.25">
      <c r="A425" t="s">
        <v>1231</v>
      </c>
      <c r="B425" t="s">
        <v>681</v>
      </c>
      <c r="C425" t="s">
        <v>853</v>
      </c>
      <c r="D425" t="s">
        <v>1173</v>
      </c>
      <c r="E425" s="31">
        <v>44.967391304347828</v>
      </c>
      <c r="F425" s="31">
        <v>147.5</v>
      </c>
      <c r="G425" s="31">
        <v>65.986413043478265</v>
      </c>
      <c r="H425" s="36">
        <v>0.44736551215917469</v>
      </c>
      <c r="I425" s="31">
        <v>22.432065217391301</v>
      </c>
      <c r="J425" s="31">
        <v>4.6086956521739131</v>
      </c>
      <c r="K425" s="36">
        <v>0.20545124167171414</v>
      </c>
      <c r="L425" s="31">
        <v>17.141304347826086</v>
      </c>
      <c r="M425" s="31">
        <v>1.4048913043478262</v>
      </c>
      <c r="N425" s="36">
        <v>8.1959416613823721E-2</v>
      </c>
      <c r="O425" s="31">
        <v>3.2038043478260869</v>
      </c>
      <c r="P425" s="31">
        <v>3.2038043478260869</v>
      </c>
      <c r="Q425" s="36">
        <v>1</v>
      </c>
      <c r="R425" s="31">
        <v>2.0869565217391304</v>
      </c>
      <c r="S425" s="31">
        <v>0</v>
      </c>
      <c r="T425" s="36">
        <v>0</v>
      </c>
      <c r="U425" s="31">
        <v>27.160326086956523</v>
      </c>
      <c r="V425" s="31">
        <v>5.7907608695652177</v>
      </c>
      <c r="W425" s="36">
        <v>0.21320660330165084</v>
      </c>
      <c r="X425" s="31">
        <v>0</v>
      </c>
      <c r="Y425" s="31">
        <v>0</v>
      </c>
      <c r="Z425" s="36" t="s">
        <v>1413</v>
      </c>
      <c r="AA425" s="31">
        <v>97.907608695652172</v>
      </c>
      <c r="AB425" s="31">
        <v>55.586956521739133</v>
      </c>
      <c r="AC425" s="36">
        <v>0.56774909797391071</v>
      </c>
      <c r="AD425" s="31">
        <v>0</v>
      </c>
      <c r="AE425" s="31">
        <v>0</v>
      </c>
      <c r="AF425" s="36" t="s">
        <v>1413</v>
      </c>
      <c r="AG425" s="31">
        <v>0</v>
      </c>
      <c r="AH425" s="31">
        <v>0</v>
      </c>
      <c r="AI425" s="36" t="s">
        <v>1413</v>
      </c>
      <c r="AJ425" t="s">
        <v>253</v>
      </c>
      <c r="AK425" s="37">
        <v>7</v>
      </c>
      <c r="AT425"/>
    </row>
    <row r="426" spans="1:46" x14ac:dyDescent="0.25">
      <c r="A426" t="s">
        <v>1231</v>
      </c>
      <c r="B426" t="s">
        <v>683</v>
      </c>
      <c r="C426" t="s">
        <v>1066</v>
      </c>
      <c r="D426" t="s">
        <v>1218</v>
      </c>
      <c r="E426" s="31">
        <v>86.739130434782609</v>
      </c>
      <c r="F426" s="31">
        <v>315.91576086956525</v>
      </c>
      <c r="G426" s="31">
        <v>18.423913043478262</v>
      </c>
      <c r="H426" s="36">
        <v>5.831906895928847E-2</v>
      </c>
      <c r="I426" s="31">
        <v>68.277173913043484</v>
      </c>
      <c r="J426" s="31">
        <v>6.6059782608695645</v>
      </c>
      <c r="K426" s="36">
        <v>9.6752368064952618E-2</v>
      </c>
      <c r="L426" s="31">
        <v>40.206521739130437</v>
      </c>
      <c r="M426" s="31">
        <v>2.4836956521739131</v>
      </c>
      <c r="N426" s="36">
        <v>6.177345228440119E-2</v>
      </c>
      <c r="O426" s="31">
        <v>22.668478260869566</v>
      </c>
      <c r="P426" s="31">
        <v>2.3043478260869565</v>
      </c>
      <c r="Q426" s="36">
        <v>0.10165427954926876</v>
      </c>
      <c r="R426" s="31">
        <v>5.4021739130434785</v>
      </c>
      <c r="S426" s="31">
        <v>1.8179347826086956</v>
      </c>
      <c r="T426" s="36">
        <v>0.33651911468812873</v>
      </c>
      <c r="U426" s="31">
        <v>43.040760869565219</v>
      </c>
      <c r="V426" s="31">
        <v>5.7744565217391308</v>
      </c>
      <c r="W426" s="36">
        <v>0.13416251025948608</v>
      </c>
      <c r="X426" s="31">
        <v>3.1467391304347827</v>
      </c>
      <c r="Y426" s="31">
        <v>0</v>
      </c>
      <c r="Z426" s="36">
        <v>0</v>
      </c>
      <c r="AA426" s="31">
        <v>165.07608695652175</v>
      </c>
      <c r="AB426" s="31">
        <v>0</v>
      </c>
      <c r="AC426" s="36">
        <v>0</v>
      </c>
      <c r="AD426" s="31">
        <v>0</v>
      </c>
      <c r="AE426" s="31">
        <v>0</v>
      </c>
      <c r="AF426" s="36" t="s">
        <v>1413</v>
      </c>
      <c r="AG426" s="31">
        <v>36.375</v>
      </c>
      <c r="AH426" s="31">
        <v>6.0434782608695654</v>
      </c>
      <c r="AI426" s="36">
        <v>0.16614373225758255</v>
      </c>
      <c r="AJ426" t="s">
        <v>255</v>
      </c>
      <c r="AK426" s="37">
        <v>7</v>
      </c>
      <c r="AT426"/>
    </row>
    <row r="427" spans="1:46" x14ac:dyDescent="0.25">
      <c r="A427" t="s">
        <v>1231</v>
      </c>
      <c r="B427" t="s">
        <v>584</v>
      </c>
      <c r="C427" t="s">
        <v>1002</v>
      </c>
      <c r="D427" t="s">
        <v>1210</v>
      </c>
      <c r="E427" s="31">
        <v>31</v>
      </c>
      <c r="F427" s="31">
        <v>87.712065217391299</v>
      </c>
      <c r="G427" s="31">
        <v>9.5434782608695645</v>
      </c>
      <c r="H427" s="36">
        <v>0.10880462382474276</v>
      </c>
      <c r="I427" s="31">
        <v>27.957499999999996</v>
      </c>
      <c r="J427" s="31">
        <v>0</v>
      </c>
      <c r="K427" s="36">
        <v>0</v>
      </c>
      <c r="L427" s="31">
        <v>15.316413043478255</v>
      </c>
      <c r="M427" s="31">
        <v>0</v>
      </c>
      <c r="N427" s="36">
        <v>0</v>
      </c>
      <c r="O427" s="31">
        <v>5.4671739130434789</v>
      </c>
      <c r="P427" s="31">
        <v>0</v>
      </c>
      <c r="Q427" s="36">
        <v>0</v>
      </c>
      <c r="R427" s="31">
        <v>7.1739130434782608</v>
      </c>
      <c r="S427" s="31">
        <v>0</v>
      </c>
      <c r="T427" s="36">
        <v>0</v>
      </c>
      <c r="U427" s="31">
        <v>7.4756521739130433</v>
      </c>
      <c r="V427" s="31">
        <v>0.34782608695652173</v>
      </c>
      <c r="W427" s="36">
        <v>4.6527858555309991E-2</v>
      </c>
      <c r="X427" s="31">
        <v>0</v>
      </c>
      <c r="Y427" s="31">
        <v>0</v>
      </c>
      <c r="Z427" s="36" t="s">
        <v>1413</v>
      </c>
      <c r="AA427" s="31">
        <v>49.271956521739128</v>
      </c>
      <c r="AB427" s="31">
        <v>9.195652173913043</v>
      </c>
      <c r="AC427" s="36">
        <v>0.18663054652306851</v>
      </c>
      <c r="AD427" s="31">
        <v>3.0069565217391303</v>
      </c>
      <c r="AE427" s="31">
        <v>0</v>
      </c>
      <c r="AF427" s="36">
        <v>0</v>
      </c>
      <c r="AG427" s="31">
        <v>0</v>
      </c>
      <c r="AH427" s="31">
        <v>0</v>
      </c>
      <c r="AI427" s="36" t="s">
        <v>1413</v>
      </c>
      <c r="AJ427" t="s">
        <v>156</v>
      </c>
      <c r="AK427" s="37">
        <v>7</v>
      </c>
      <c r="AT427"/>
    </row>
    <row r="428" spans="1:46" x14ac:dyDescent="0.25">
      <c r="E428" s="31"/>
      <c r="F428" s="31"/>
      <c r="G428" s="31"/>
      <c r="I428" s="31"/>
      <c r="J428" s="31"/>
      <c r="L428" s="31"/>
      <c r="M428" s="31"/>
      <c r="O428" s="31"/>
      <c r="R428" s="31"/>
      <c r="U428" s="31"/>
      <c r="X428" s="31"/>
      <c r="AA428" s="31"/>
      <c r="AD428" s="31"/>
      <c r="AG428" s="31"/>
      <c r="AT428"/>
    </row>
    <row r="429" spans="1:46" x14ac:dyDescent="0.25">
      <c r="AT429"/>
    </row>
    <row r="430" spans="1:46" x14ac:dyDescent="0.25">
      <c r="AT430"/>
    </row>
    <row r="431" spans="1:46" x14ac:dyDescent="0.25">
      <c r="AT431"/>
    </row>
    <row r="432" spans="1:46" x14ac:dyDescent="0.25">
      <c r="AT432"/>
    </row>
    <row r="433" spans="38:46" x14ac:dyDescent="0.25">
      <c r="AT433"/>
    </row>
    <row r="440" spans="38:46" x14ac:dyDescent="0.25">
      <c r="AL440" s="31"/>
      <c r="AM440" s="31"/>
      <c r="AN440" s="31"/>
      <c r="AO440" s="31"/>
      <c r="AP440" s="31"/>
      <c r="AQ440" s="31"/>
      <c r="AR440" s="31"/>
    </row>
  </sheetData>
  <pageMargins left="0.7" right="0.7" top="0.75" bottom="0.75" header="0.3" footer="0.3"/>
  <pageSetup orientation="portrait" horizontalDpi="1200" verticalDpi="1200" r:id="rId1"/>
  <ignoredErrors>
    <ignoredError sqref="AJ2:AJ427"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427"/>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1270</v>
      </c>
      <c r="B1" s="1" t="s">
        <v>1337</v>
      </c>
      <c r="C1" s="1" t="s">
        <v>1273</v>
      </c>
      <c r="D1" s="1" t="s">
        <v>1272</v>
      </c>
      <c r="E1" s="1" t="s">
        <v>1274</v>
      </c>
      <c r="F1" s="1" t="s">
        <v>1384</v>
      </c>
      <c r="G1" s="1" t="s">
        <v>1385</v>
      </c>
      <c r="H1" s="1" t="s">
        <v>1386</v>
      </c>
      <c r="I1" s="1" t="s">
        <v>1387</v>
      </c>
      <c r="J1" s="1" t="s">
        <v>1388</v>
      </c>
      <c r="K1" s="1" t="s">
        <v>1389</v>
      </c>
      <c r="L1" s="1" t="s">
        <v>1390</v>
      </c>
      <c r="M1" s="1" t="s">
        <v>1391</v>
      </c>
      <c r="N1" s="1" t="s">
        <v>1392</v>
      </c>
      <c r="O1" s="1" t="s">
        <v>1393</v>
      </c>
      <c r="P1" s="1" t="s">
        <v>1394</v>
      </c>
      <c r="Q1" s="1" t="s">
        <v>1395</v>
      </c>
      <c r="R1" s="1" t="s">
        <v>1396</v>
      </c>
      <c r="S1" s="1" t="s">
        <v>1397</v>
      </c>
      <c r="T1" s="1" t="s">
        <v>1398</v>
      </c>
      <c r="U1" s="1" t="s">
        <v>1399</v>
      </c>
      <c r="V1" s="1" t="s">
        <v>1400</v>
      </c>
      <c r="W1" s="1" t="s">
        <v>1401</v>
      </c>
      <c r="X1" s="1" t="s">
        <v>1402</v>
      </c>
      <c r="Y1" s="1" t="s">
        <v>1403</v>
      </c>
      <c r="Z1" s="1" t="s">
        <v>1404</v>
      </c>
      <c r="AA1" s="1" t="s">
        <v>1405</v>
      </c>
      <c r="AB1" s="1" t="s">
        <v>1406</v>
      </c>
      <c r="AC1" s="1" t="s">
        <v>1407</v>
      </c>
      <c r="AD1" s="1" t="s">
        <v>1408</v>
      </c>
      <c r="AE1" s="1" t="s">
        <v>1409</v>
      </c>
      <c r="AF1" s="1" t="s">
        <v>1410</v>
      </c>
      <c r="AG1" s="1" t="s">
        <v>1411</v>
      </c>
      <c r="AH1" s="1" t="s">
        <v>1271</v>
      </c>
      <c r="AI1" s="38" t="s">
        <v>1412</v>
      </c>
    </row>
    <row r="2" spans="1:35" x14ac:dyDescent="0.25">
      <c r="A2" t="s">
        <v>1231</v>
      </c>
      <c r="B2" t="s">
        <v>466</v>
      </c>
      <c r="C2" t="s">
        <v>928</v>
      </c>
      <c r="D2" t="s">
        <v>1183</v>
      </c>
      <c r="E2" s="2">
        <v>68.391304347826093</v>
      </c>
      <c r="F2" s="2">
        <v>5.6141304347826084</v>
      </c>
      <c r="G2" s="2">
        <v>3.2608695652173912E-2</v>
      </c>
      <c r="H2" s="2">
        <v>0.39130434782608697</v>
      </c>
      <c r="I2" s="2">
        <v>0.94499999999999995</v>
      </c>
      <c r="J2" s="2">
        <v>0</v>
      </c>
      <c r="K2" s="2">
        <v>0</v>
      </c>
      <c r="L2" s="2">
        <v>0.86956521739130432</v>
      </c>
      <c r="M2" s="2">
        <v>0</v>
      </c>
      <c r="N2" s="2">
        <v>5.0951086956521738</v>
      </c>
      <c r="O2" s="2">
        <v>7.4499364272091542E-2</v>
      </c>
      <c r="P2" s="2">
        <v>5.1467391304347823</v>
      </c>
      <c r="Q2" s="2">
        <v>18.629673913043479</v>
      </c>
      <c r="R2" s="2">
        <v>0.34765257469802924</v>
      </c>
      <c r="S2" s="2">
        <v>2.5591304347826087</v>
      </c>
      <c r="T2" s="2">
        <v>2.2019565217391306</v>
      </c>
      <c r="U2" s="2">
        <v>0</v>
      </c>
      <c r="V2" s="2">
        <v>6.9615384615384607E-2</v>
      </c>
      <c r="W2" s="2">
        <v>2.993804347826087</v>
      </c>
      <c r="X2" s="2">
        <v>1.8125</v>
      </c>
      <c r="Y2" s="2">
        <v>0</v>
      </c>
      <c r="Z2" s="2">
        <v>7.0276541640177992E-2</v>
      </c>
      <c r="AA2" s="2">
        <v>0</v>
      </c>
      <c r="AB2" s="2">
        <v>0</v>
      </c>
      <c r="AC2" s="2">
        <v>0</v>
      </c>
      <c r="AD2" s="2">
        <v>0</v>
      </c>
      <c r="AE2" s="2">
        <v>0</v>
      </c>
      <c r="AF2" s="2">
        <v>0</v>
      </c>
      <c r="AG2" s="2">
        <v>0</v>
      </c>
      <c r="AH2" t="s">
        <v>36</v>
      </c>
      <c r="AI2">
        <v>7</v>
      </c>
    </row>
    <row r="3" spans="1:35" x14ac:dyDescent="0.25">
      <c r="A3" t="s">
        <v>1231</v>
      </c>
      <c r="B3" t="s">
        <v>599</v>
      </c>
      <c r="C3" t="s">
        <v>995</v>
      </c>
      <c r="D3" t="s">
        <v>1207</v>
      </c>
      <c r="E3" s="2">
        <v>32.608695652173914</v>
      </c>
      <c r="F3" s="2">
        <v>10.595108695652174</v>
      </c>
      <c r="G3" s="2">
        <v>0</v>
      </c>
      <c r="H3" s="2">
        <v>0.10054347826086957</v>
      </c>
      <c r="I3" s="2">
        <v>0.43478260869565216</v>
      </c>
      <c r="J3" s="2">
        <v>0</v>
      </c>
      <c r="K3" s="2">
        <v>0.32880434782608697</v>
      </c>
      <c r="L3" s="2">
        <v>1.2622826086956522</v>
      </c>
      <c r="M3" s="2">
        <v>0.2391304347826087</v>
      </c>
      <c r="N3" s="2">
        <v>2.4510869565217392</v>
      </c>
      <c r="O3" s="2">
        <v>8.2500000000000004E-2</v>
      </c>
      <c r="P3" s="2">
        <v>1.8396739130434783</v>
      </c>
      <c r="Q3" s="2">
        <v>13.997282608695652</v>
      </c>
      <c r="R3" s="2">
        <v>0.48566666666666669</v>
      </c>
      <c r="S3" s="2">
        <v>0.61065217391304361</v>
      </c>
      <c r="T3" s="2">
        <v>3.2494565217391305</v>
      </c>
      <c r="U3" s="2">
        <v>0</v>
      </c>
      <c r="V3" s="2">
        <v>0.11837666666666666</v>
      </c>
      <c r="W3" s="2">
        <v>0.76576086956521738</v>
      </c>
      <c r="X3" s="2">
        <v>2.1277173913043472</v>
      </c>
      <c r="Y3" s="2">
        <v>0</v>
      </c>
      <c r="Z3" s="2">
        <v>8.8733333333333317E-2</v>
      </c>
      <c r="AA3" s="2">
        <v>0</v>
      </c>
      <c r="AB3" s="2">
        <v>0</v>
      </c>
      <c r="AC3" s="2">
        <v>0</v>
      </c>
      <c r="AD3" s="2">
        <v>0</v>
      </c>
      <c r="AE3" s="2">
        <v>0</v>
      </c>
      <c r="AF3" s="2">
        <v>0</v>
      </c>
      <c r="AG3" s="2">
        <v>0</v>
      </c>
      <c r="AH3" t="s">
        <v>171</v>
      </c>
      <c r="AI3">
        <v>7</v>
      </c>
    </row>
    <row r="4" spans="1:35" x14ac:dyDescent="0.25">
      <c r="A4" t="s">
        <v>1231</v>
      </c>
      <c r="B4" t="s">
        <v>571</v>
      </c>
      <c r="C4" t="s">
        <v>995</v>
      </c>
      <c r="D4" t="s">
        <v>1207</v>
      </c>
      <c r="E4" s="2">
        <v>38.021739130434781</v>
      </c>
      <c r="F4" s="2">
        <v>12.904891304347826</v>
      </c>
      <c r="G4" s="2">
        <v>0</v>
      </c>
      <c r="H4" s="2">
        <v>0.125</v>
      </c>
      <c r="I4" s="2">
        <v>0.53804347826086951</v>
      </c>
      <c r="J4" s="2">
        <v>0</v>
      </c>
      <c r="K4" s="2">
        <v>0.32880434782608697</v>
      </c>
      <c r="L4" s="2">
        <v>0.6567391304347826</v>
      </c>
      <c r="M4" s="2">
        <v>0.21739130434782608</v>
      </c>
      <c r="N4" s="2">
        <v>2.847826086956522</v>
      </c>
      <c r="O4" s="2">
        <v>8.0617495711835338E-2</v>
      </c>
      <c r="P4" s="2">
        <v>1.9456521739130435</v>
      </c>
      <c r="Q4" s="2">
        <v>13.067934782608695</v>
      </c>
      <c r="R4" s="2">
        <v>0.39486849628359061</v>
      </c>
      <c r="S4" s="2">
        <v>0.3460869565217391</v>
      </c>
      <c r="T4" s="2">
        <v>1.578913043478261</v>
      </c>
      <c r="U4" s="2">
        <v>0</v>
      </c>
      <c r="V4" s="2">
        <v>5.0628930817610066E-2</v>
      </c>
      <c r="W4" s="2">
        <v>0.63673913043478259</v>
      </c>
      <c r="X4" s="2">
        <v>1.6678260869565227</v>
      </c>
      <c r="Y4" s="2">
        <v>0</v>
      </c>
      <c r="Z4" s="2">
        <v>6.0611778158947992E-2</v>
      </c>
      <c r="AA4" s="2">
        <v>0</v>
      </c>
      <c r="AB4" s="2">
        <v>0</v>
      </c>
      <c r="AC4" s="2">
        <v>0</v>
      </c>
      <c r="AD4" s="2">
        <v>0</v>
      </c>
      <c r="AE4" s="2">
        <v>0</v>
      </c>
      <c r="AF4" s="2">
        <v>0</v>
      </c>
      <c r="AG4" s="2">
        <v>0</v>
      </c>
      <c r="AH4" t="s">
        <v>142</v>
      </c>
      <c r="AI4">
        <v>7</v>
      </c>
    </row>
    <row r="5" spans="1:35" x14ac:dyDescent="0.25">
      <c r="A5" t="s">
        <v>1231</v>
      </c>
      <c r="B5" t="s">
        <v>654</v>
      </c>
      <c r="C5" t="s">
        <v>876</v>
      </c>
      <c r="D5" t="s">
        <v>1216</v>
      </c>
      <c r="E5" s="2">
        <v>37.380434782608695</v>
      </c>
      <c r="F5" s="2">
        <v>5.5652173913043477</v>
      </c>
      <c r="G5" s="2">
        <v>2.1739130434782608E-2</v>
      </c>
      <c r="H5" s="2">
        <v>0.13043478260869565</v>
      </c>
      <c r="I5" s="2">
        <v>0.41847826086956524</v>
      </c>
      <c r="J5" s="2">
        <v>0</v>
      </c>
      <c r="K5" s="2">
        <v>0</v>
      </c>
      <c r="L5" s="2">
        <v>1.7963043478260863</v>
      </c>
      <c r="M5" s="2">
        <v>1.7804347826086957</v>
      </c>
      <c r="N5" s="2">
        <v>0</v>
      </c>
      <c r="O5" s="2">
        <v>4.7630125036347774E-2</v>
      </c>
      <c r="P5" s="2">
        <v>4.9567391304347828</v>
      </c>
      <c r="Q5" s="2">
        <v>0</v>
      </c>
      <c r="R5" s="2">
        <v>0.13260250072695551</v>
      </c>
      <c r="S5" s="2">
        <v>3.3549999999999995</v>
      </c>
      <c r="T5" s="2">
        <v>9.7282608695652181E-2</v>
      </c>
      <c r="U5" s="2">
        <v>0</v>
      </c>
      <c r="V5" s="2">
        <v>9.2355335853445755E-2</v>
      </c>
      <c r="W5" s="2">
        <v>3.709347826086955</v>
      </c>
      <c r="X5" s="2">
        <v>0.24</v>
      </c>
      <c r="Y5" s="2">
        <v>0</v>
      </c>
      <c r="Z5" s="2">
        <v>0.10565280604826981</v>
      </c>
      <c r="AA5" s="2">
        <v>0</v>
      </c>
      <c r="AB5" s="2">
        <v>0</v>
      </c>
      <c r="AC5" s="2">
        <v>0</v>
      </c>
      <c r="AD5" s="2">
        <v>0</v>
      </c>
      <c r="AE5" s="2">
        <v>0</v>
      </c>
      <c r="AF5" s="2">
        <v>0</v>
      </c>
      <c r="AG5" s="2">
        <v>0</v>
      </c>
      <c r="AH5" t="s">
        <v>226</v>
      </c>
      <c r="AI5">
        <v>7</v>
      </c>
    </row>
    <row r="6" spans="1:35" x14ac:dyDescent="0.25">
      <c r="A6" t="s">
        <v>1231</v>
      </c>
      <c r="B6" t="s">
        <v>666</v>
      </c>
      <c r="C6" t="s">
        <v>1060</v>
      </c>
      <c r="D6" t="s">
        <v>1210</v>
      </c>
      <c r="E6" s="2">
        <v>60.967391304347828</v>
      </c>
      <c r="F6" s="2">
        <v>5.5652173913043477</v>
      </c>
      <c r="G6" s="2">
        <v>0</v>
      </c>
      <c r="H6" s="2">
        <v>0</v>
      </c>
      <c r="I6" s="2">
        <v>0.57608695652173914</v>
      </c>
      <c r="J6" s="2">
        <v>0</v>
      </c>
      <c r="K6" s="2">
        <v>0</v>
      </c>
      <c r="L6" s="2">
        <v>2.3959782608695654</v>
      </c>
      <c r="M6" s="2">
        <v>3.8929347826086955</v>
      </c>
      <c r="N6" s="2">
        <v>0</v>
      </c>
      <c r="O6" s="2">
        <v>6.3852736673203778E-2</v>
      </c>
      <c r="P6" s="2">
        <v>4.6246739130434786</v>
      </c>
      <c r="Q6" s="2">
        <v>0</v>
      </c>
      <c r="R6" s="2">
        <v>7.585487609199501E-2</v>
      </c>
      <c r="S6" s="2">
        <v>5.4115217391304364</v>
      </c>
      <c r="T6" s="2">
        <v>2.1776086956521739</v>
      </c>
      <c r="U6" s="2">
        <v>0</v>
      </c>
      <c r="V6" s="2">
        <v>0.12447851666963811</v>
      </c>
      <c r="W6" s="2">
        <v>2.8723913043478264</v>
      </c>
      <c r="X6" s="2">
        <v>6.9103260869565215</v>
      </c>
      <c r="Y6" s="2">
        <v>0</v>
      </c>
      <c r="Z6" s="2">
        <v>0.16045819219112142</v>
      </c>
      <c r="AA6" s="2">
        <v>0</v>
      </c>
      <c r="AB6" s="2">
        <v>0</v>
      </c>
      <c r="AC6" s="2">
        <v>0</v>
      </c>
      <c r="AD6" s="2">
        <v>0</v>
      </c>
      <c r="AE6" s="2">
        <v>0</v>
      </c>
      <c r="AF6" s="2">
        <v>0</v>
      </c>
      <c r="AG6" s="2">
        <v>0</v>
      </c>
      <c r="AH6" t="s">
        <v>238</v>
      </c>
      <c r="AI6">
        <v>7</v>
      </c>
    </row>
    <row r="7" spans="1:35" x14ac:dyDescent="0.25">
      <c r="A7" t="s">
        <v>1231</v>
      </c>
      <c r="B7" t="s">
        <v>757</v>
      </c>
      <c r="C7" t="s">
        <v>1096</v>
      </c>
      <c r="D7" t="s">
        <v>1136</v>
      </c>
      <c r="E7" s="2">
        <v>28.782608695652176</v>
      </c>
      <c r="F7" s="2">
        <v>0.55652173913043423</v>
      </c>
      <c r="G7" s="2">
        <v>0</v>
      </c>
      <c r="H7" s="2">
        <v>0</v>
      </c>
      <c r="I7" s="2">
        <v>0</v>
      </c>
      <c r="J7" s="2">
        <v>0</v>
      </c>
      <c r="K7" s="2">
        <v>0</v>
      </c>
      <c r="L7" s="2">
        <v>0.12804347826086956</v>
      </c>
      <c r="M7" s="2">
        <v>0</v>
      </c>
      <c r="N7" s="2">
        <v>0</v>
      </c>
      <c r="O7" s="2">
        <v>0</v>
      </c>
      <c r="P7" s="2">
        <v>5.4635869565217385</v>
      </c>
      <c r="Q7" s="2">
        <v>0</v>
      </c>
      <c r="R7" s="2">
        <v>0.18982250755287006</v>
      </c>
      <c r="S7" s="2">
        <v>0.62554347826086965</v>
      </c>
      <c r="T7" s="2">
        <v>2.2102173913043477</v>
      </c>
      <c r="U7" s="2">
        <v>0</v>
      </c>
      <c r="V7" s="2">
        <v>9.8523413897280962E-2</v>
      </c>
      <c r="W7" s="2">
        <v>1.1939130434782612</v>
      </c>
      <c r="X7" s="2">
        <v>1.0361956521739131</v>
      </c>
      <c r="Y7" s="2">
        <v>0</v>
      </c>
      <c r="Z7" s="2">
        <v>7.7481117824773432E-2</v>
      </c>
      <c r="AA7" s="2">
        <v>0</v>
      </c>
      <c r="AB7" s="2">
        <v>0</v>
      </c>
      <c r="AC7" s="2">
        <v>0</v>
      </c>
      <c r="AD7" s="2">
        <v>0</v>
      </c>
      <c r="AE7" s="2">
        <v>0</v>
      </c>
      <c r="AF7" s="2">
        <v>0</v>
      </c>
      <c r="AG7" s="2">
        <v>0</v>
      </c>
      <c r="AH7" t="s">
        <v>331</v>
      </c>
      <c r="AI7">
        <v>7</v>
      </c>
    </row>
    <row r="8" spans="1:35" x14ac:dyDescent="0.25">
      <c r="A8" t="s">
        <v>1231</v>
      </c>
      <c r="B8" t="s">
        <v>658</v>
      </c>
      <c r="C8" t="s">
        <v>1054</v>
      </c>
      <c r="D8" t="s">
        <v>1186</v>
      </c>
      <c r="E8" s="2">
        <v>21.195652173913043</v>
      </c>
      <c r="F8" s="2">
        <v>5.5652173913043477</v>
      </c>
      <c r="G8" s="2">
        <v>0</v>
      </c>
      <c r="H8" s="2">
        <v>9.7826086956521743E-2</v>
      </c>
      <c r="I8" s="2">
        <v>0.36956521739130432</v>
      </c>
      <c r="J8" s="2">
        <v>0</v>
      </c>
      <c r="K8" s="2">
        <v>0</v>
      </c>
      <c r="L8" s="2">
        <v>0.19847826086956524</v>
      </c>
      <c r="M8" s="2">
        <v>0</v>
      </c>
      <c r="N8" s="2">
        <v>0</v>
      </c>
      <c r="O8" s="2">
        <v>0</v>
      </c>
      <c r="P8" s="2">
        <v>5.2916304347826095</v>
      </c>
      <c r="Q8" s="2">
        <v>0.12586956521739132</v>
      </c>
      <c r="R8" s="2">
        <v>0.25559487179487184</v>
      </c>
      <c r="S8" s="2">
        <v>0.77391304347826095</v>
      </c>
      <c r="T8" s="2">
        <v>0</v>
      </c>
      <c r="U8" s="2">
        <v>0</v>
      </c>
      <c r="V8" s="2">
        <v>3.6512820512820517E-2</v>
      </c>
      <c r="W8" s="2">
        <v>0.24173913043478262</v>
      </c>
      <c r="X8" s="2">
        <v>1.1706521739130435</v>
      </c>
      <c r="Y8" s="2">
        <v>0</v>
      </c>
      <c r="Z8" s="2">
        <v>6.6635897435897443E-2</v>
      </c>
      <c r="AA8" s="2">
        <v>0</v>
      </c>
      <c r="AB8" s="2">
        <v>0</v>
      </c>
      <c r="AC8" s="2">
        <v>0</v>
      </c>
      <c r="AD8" s="2">
        <v>0</v>
      </c>
      <c r="AE8" s="2">
        <v>0</v>
      </c>
      <c r="AF8" s="2">
        <v>0</v>
      </c>
      <c r="AG8" s="2">
        <v>0</v>
      </c>
      <c r="AH8" t="s">
        <v>230</v>
      </c>
      <c r="AI8">
        <v>7</v>
      </c>
    </row>
    <row r="9" spans="1:35" x14ac:dyDescent="0.25">
      <c r="A9" t="s">
        <v>1231</v>
      </c>
      <c r="B9" t="s">
        <v>695</v>
      </c>
      <c r="C9" t="s">
        <v>957</v>
      </c>
      <c r="D9" t="s">
        <v>1147</v>
      </c>
      <c r="E9" s="2">
        <v>37.347826086956523</v>
      </c>
      <c r="F9" s="2">
        <v>5.5652173913043477</v>
      </c>
      <c r="G9" s="2">
        <v>0</v>
      </c>
      <c r="H9" s="2">
        <v>0</v>
      </c>
      <c r="I9" s="2">
        <v>0</v>
      </c>
      <c r="J9" s="2">
        <v>0</v>
      </c>
      <c r="K9" s="2">
        <v>0</v>
      </c>
      <c r="L9" s="2">
        <v>1.9395652173913043</v>
      </c>
      <c r="M9" s="2">
        <v>5.7206521739130451</v>
      </c>
      <c r="N9" s="2">
        <v>0</v>
      </c>
      <c r="O9" s="2">
        <v>0.15317229336437721</v>
      </c>
      <c r="P9" s="2">
        <v>5.1153260869565216</v>
      </c>
      <c r="Q9" s="2">
        <v>0.53369565217391302</v>
      </c>
      <c r="R9" s="2">
        <v>0.15125436554132712</v>
      </c>
      <c r="S9" s="2">
        <v>3.6093478260869567</v>
      </c>
      <c r="T9" s="2">
        <v>0.45543478260869569</v>
      </c>
      <c r="U9" s="2">
        <v>0</v>
      </c>
      <c r="V9" s="2">
        <v>0.10883585564610011</v>
      </c>
      <c r="W9" s="2">
        <v>2.6113043478260871</v>
      </c>
      <c r="X9" s="2">
        <v>2.405760869565218</v>
      </c>
      <c r="Y9" s="2">
        <v>0</v>
      </c>
      <c r="Z9" s="2">
        <v>0.13433352735739235</v>
      </c>
      <c r="AA9" s="2">
        <v>0</v>
      </c>
      <c r="AB9" s="2">
        <v>0</v>
      </c>
      <c r="AC9" s="2">
        <v>0</v>
      </c>
      <c r="AD9" s="2">
        <v>0</v>
      </c>
      <c r="AE9" s="2">
        <v>0</v>
      </c>
      <c r="AF9" s="2">
        <v>0</v>
      </c>
      <c r="AG9" s="2">
        <v>0</v>
      </c>
      <c r="AH9" t="s">
        <v>267</v>
      </c>
      <c r="AI9">
        <v>7</v>
      </c>
    </row>
    <row r="10" spans="1:35" x14ac:dyDescent="0.25">
      <c r="A10" t="s">
        <v>1231</v>
      </c>
      <c r="B10" t="s">
        <v>784</v>
      </c>
      <c r="C10" t="s">
        <v>1105</v>
      </c>
      <c r="D10" t="s">
        <v>1176</v>
      </c>
      <c r="E10" s="2">
        <v>30.945652173913043</v>
      </c>
      <c r="F10" s="2">
        <v>5.5652173913043477</v>
      </c>
      <c r="G10" s="2">
        <v>0</v>
      </c>
      <c r="H10" s="2">
        <v>0</v>
      </c>
      <c r="I10" s="2">
        <v>0</v>
      </c>
      <c r="J10" s="2">
        <v>0</v>
      </c>
      <c r="K10" s="2">
        <v>0</v>
      </c>
      <c r="L10" s="2">
        <v>0.29380434782608694</v>
      </c>
      <c r="M10" s="2">
        <v>3.6831521739130433</v>
      </c>
      <c r="N10" s="2">
        <v>0</v>
      </c>
      <c r="O10" s="2">
        <v>0.11902002107481559</v>
      </c>
      <c r="P10" s="2">
        <v>3.4454347826086953</v>
      </c>
      <c r="Q10" s="2">
        <v>2.7992391304347821</v>
      </c>
      <c r="R10" s="2">
        <v>0.20179487179487179</v>
      </c>
      <c r="S10" s="2">
        <v>0.5985869565217391</v>
      </c>
      <c r="T10" s="2">
        <v>1.7333695652173911</v>
      </c>
      <c r="U10" s="2">
        <v>0</v>
      </c>
      <c r="V10" s="2">
        <v>7.5356515630488216E-2</v>
      </c>
      <c r="W10" s="2">
        <v>0.54032608695652173</v>
      </c>
      <c r="X10" s="2">
        <v>1.7981521739130435</v>
      </c>
      <c r="Y10" s="2">
        <v>0</v>
      </c>
      <c r="Z10" s="2">
        <v>7.5567263786441879E-2</v>
      </c>
      <c r="AA10" s="2">
        <v>0</v>
      </c>
      <c r="AB10" s="2">
        <v>0</v>
      </c>
      <c r="AC10" s="2">
        <v>0</v>
      </c>
      <c r="AD10" s="2">
        <v>0</v>
      </c>
      <c r="AE10" s="2">
        <v>0</v>
      </c>
      <c r="AF10" s="2">
        <v>0</v>
      </c>
      <c r="AG10" s="2">
        <v>0</v>
      </c>
      <c r="AH10" t="s">
        <v>358</v>
      </c>
      <c r="AI10">
        <v>7</v>
      </c>
    </row>
    <row r="11" spans="1:35" x14ac:dyDescent="0.25">
      <c r="A11" t="s">
        <v>1231</v>
      </c>
      <c r="B11" t="s">
        <v>668</v>
      </c>
      <c r="C11" t="s">
        <v>1007</v>
      </c>
      <c r="D11" t="s">
        <v>1136</v>
      </c>
      <c r="E11" s="2">
        <v>36.489130434782609</v>
      </c>
      <c r="F11" s="2">
        <v>10.139130434782619</v>
      </c>
      <c r="G11" s="2">
        <v>0</v>
      </c>
      <c r="H11" s="2">
        <v>0</v>
      </c>
      <c r="I11" s="2">
        <v>0</v>
      </c>
      <c r="J11" s="2">
        <v>0</v>
      </c>
      <c r="K11" s="2">
        <v>0</v>
      </c>
      <c r="L11" s="2">
        <v>2.3152173913043476E-2</v>
      </c>
      <c r="M11" s="2">
        <v>1.723913043478261</v>
      </c>
      <c r="N11" s="2">
        <v>0</v>
      </c>
      <c r="O11" s="2">
        <v>4.7244563598451E-2</v>
      </c>
      <c r="P11" s="2">
        <v>5.1935869565217407</v>
      </c>
      <c r="Q11" s="2">
        <v>0.35760869565217396</v>
      </c>
      <c r="R11" s="2">
        <v>0.15213285671730717</v>
      </c>
      <c r="S11" s="2">
        <v>0.17532608695652172</v>
      </c>
      <c r="T11" s="2">
        <v>0.55195652173913046</v>
      </c>
      <c r="U11" s="2">
        <v>0</v>
      </c>
      <c r="V11" s="2">
        <v>1.9931486446231755E-2</v>
      </c>
      <c r="W11" s="2">
        <v>0.32391304347826094</v>
      </c>
      <c r="X11" s="2">
        <v>1.1645652173913044</v>
      </c>
      <c r="Y11" s="2">
        <v>0</v>
      </c>
      <c r="Z11" s="2">
        <v>4.0792374143580577E-2</v>
      </c>
      <c r="AA11" s="2">
        <v>0</v>
      </c>
      <c r="AB11" s="2">
        <v>0</v>
      </c>
      <c r="AC11" s="2">
        <v>0</v>
      </c>
      <c r="AD11" s="2">
        <v>0</v>
      </c>
      <c r="AE11" s="2">
        <v>0</v>
      </c>
      <c r="AF11" s="2">
        <v>0</v>
      </c>
      <c r="AG11" s="2">
        <v>0</v>
      </c>
      <c r="AH11" t="s">
        <v>240</v>
      </c>
      <c r="AI11">
        <v>7</v>
      </c>
    </row>
    <row r="12" spans="1:35" x14ac:dyDescent="0.25">
      <c r="A12" t="s">
        <v>1231</v>
      </c>
      <c r="B12" t="s">
        <v>725</v>
      </c>
      <c r="C12" t="s">
        <v>1085</v>
      </c>
      <c r="D12" t="s">
        <v>1144</v>
      </c>
      <c r="E12" s="2">
        <v>24.228260869565219</v>
      </c>
      <c r="F12" s="2">
        <v>4.3478260869565215</v>
      </c>
      <c r="G12" s="2">
        <v>0</v>
      </c>
      <c r="H12" s="2">
        <v>0</v>
      </c>
      <c r="I12" s="2">
        <v>0</v>
      </c>
      <c r="J12" s="2">
        <v>0</v>
      </c>
      <c r="K12" s="2">
        <v>0</v>
      </c>
      <c r="L12" s="2">
        <v>2.2226086956521738</v>
      </c>
      <c r="M12" s="2">
        <v>5.7988043478260867</v>
      </c>
      <c r="N12" s="2">
        <v>0</v>
      </c>
      <c r="O12" s="2">
        <v>0.23934051144010765</v>
      </c>
      <c r="P12" s="2">
        <v>4.7026086956521755</v>
      </c>
      <c r="Q12" s="2">
        <v>4.1122826086956508</v>
      </c>
      <c r="R12" s="2">
        <v>0.36382682817406908</v>
      </c>
      <c r="S12" s="2">
        <v>1.6313043478260871</v>
      </c>
      <c r="T12" s="2">
        <v>1.8893478260869565</v>
      </c>
      <c r="U12" s="2">
        <v>0</v>
      </c>
      <c r="V12" s="2">
        <v>0.14531179901301031</v>
      </c>
      <c r="W12" s="2">
        <v>0.9</v>
      </c>
      <c r="X12" s="2">
        <v>4.0171739130434778</v>
      </c>
      <c r="Y12" s="2">
        <v>0</v>
      </c>
      <c r="Z12" s="2">
        <v>0.20295199641094661</v>
      </c>
      <c r="AA12" s="2">
        <v>0</v>
      </c>
      <c r="AB12" s="2">
        <v>0</v>
      </c>
      <c r="AC12" s="2">
        <v>0</v>
      </c>
      <c r="AD12" s="2">
        <v>0</v>
      </c>
      <c r="AE12" s="2">
        <v>0</v>
      </c>
      <c r="AF12" s="2">
        <v>0</v>
      </c>
      <c r="AG12" s="2">
        <v>0</v>
      </c>
      <c r="AH12" t="s">
        <v>297</v>
      </c>
      <c r="AI12">
        <v>7</v>
      </c>
    </row>
    <row r="13" spans="1:35" x14ac:dyDescent="0.25">
      <c r="A13" t="s">
        <v>1231</v>
      </c>
      <c r="B13" t="s">
        <v>638</v>
      </c>
      <c r="C13" t="s">
        <v>894</v>
      </c>
      <c r="D13" t="s">
        <v>1130</v>
      </c>
      <c r="E13" s="2">
        <v>47</v>
      </c>
      <c r="F13" s="2">
        <v>5.5652173913043477</v>
      </c>
      <c r="G13" s="2">
        <v>0</v>
      </c>
      <c r="H13" s="2">
        <v>0</v>
      </c>
      <c r="I13" s="2">
        <v>0</v>
      </c>
      <c r="J13" s="2">
        <v>0</v>
      </c>
      <c r="K13" s="2">
        <v>0</v>
      </c>
      <c r="L13" s="2">
        <v>3.1860869565217387</v>
      </c>
      <c r="M13" s="2">
        <v>4.3190217391304344</v>
      </c>
      <c r="N13" s="2">
        <v>0</v>
      </c>
      <c r="O13" s="2">
        <v>9.1894079555966693E-2</v>
      </c>
      <c r="P13" s="2">
        <v>4.0689130434782594</v>
      </c>
      <c r="Q13" s="2">
        <v>1.9565217391304349E-2</v>
      </c>
      <c r="R13" s="2">
        <v>8.6988899167437517E-2</v>
      </c>
      <c r="S13" s="2">
        <v>1.1773913043478266</v>
      </c>
      <c r="T13" s="2">
        <v>5.2158695652173916</v>
      </c>
      <c r="U13" s="2">
        <v>0</v>
      </c>
      <c r="V13" s="2">
        <v>0.1360268270120259</v>
      </c>
      <c r="W13" s="2">
        <v>1.1466304347826088</v>
      </c>
      <c r="X13" s="2">
        <v>4.7120652173913058</v>
      </c>
      <c r="Y13" s="2">
        <v>0</v>
      </c>
      <c r="Z13" s="2">
        <v>0.12465309898242372</v>
      </c>
      <c r="AA13" s="2">
        <v>0</v>
      </c>
      <c r="AB13" s="2">
        <v>0</v>
      </c>
      <c r="AC13" s="2">
        <v>0</v>
      </c>
      <c r="AD13" s="2">
        <v>0</v>
      </c>
      <c r="AE13" s="2">
        <v>0</v>
      </c>
      <c r="AF13" s="2">
        <v>0</v>
      </c>
      <c r="AG13" s="2">
        <v>0</v>
      </c>
      <c r="AH13" t="s">
        <v>210</v>
      </c>
      <c r="AI13">
        <v>7</v>
      </c>
    </row>
    <row r="14" spans="1:35" x14ac:dyDescent="0.25">
      <c r="A14" t="s">
        <v>1231</v>
      </c>
      <c r="B14" t="s">
        <v>578</v>
      </c>
      <c r="C14" t="s">
        <v>943</v>
      </c>
      <c r="D14" t="s">
        <v>1188</v>
      </c>
      <c r="E14" s="2">
        <v>23.717391304347824</v>
      </c>
      <c r="F14" s="2">
        <v>5.5652173913043477</v>
      </c>
      <c r="G14" s="2">
        <v>0</v>
      </c>
      <c r="H14" s="2">
        <v>0</v>
      </c>
      <c r="I14" s="2">
        <v>0.36141304347826086</v>
      </c>
      <c r="J14" s="2">
        <v>0</v>
      </c>
      <c r="K14" s="2">
        <v>0</v>
      </c>
      <c r="L14" s="2">
        <v>9.0760869565217381E-2</v>
      </c>
      <c r="M14" s="2">
        <v>3.3201086956521739</v>
      </c>
      <c r="N14" s="2">
        <v>0</v>
      </c>
      <c r="O14" s="2">
        <v>0.13998625114573787</v>
      </c>
      <c r="P14" s="2">
        <v>5.0016304347826095</v>
      </c>
      <c r="Q14" s="2">
        <v>3.5326086956521736E-2</v>
      </c>
      <c r="R14" s="2">
        <v>0.21237396883593038</v>
      </c>
      <c r="S14" s="2">
        <v>1.8616304347826087</v>
      </c>
      <c r="T14" s="2">
        <v>0.10130434782608697</v>
      </c>
      <c r="U14" s="2">
        <v>0</v>
      </c>
      <c r="V14" s="2">
        <v>8.2763519706691116E-2</v>
      </c>
      <c r="W14" s="2">
        <v>0.94141304347826082</v>
      </c>
      <c r="X14" s="2">
        <v>3.2195652173913047</v>
      </c>
      <c r="Y14" s="2">
        <v>0</v>
      </c>
      <c r="Z14" s="2">
        <v>0.17543996333638867</v>
      </c>
      <c r="AA14" s="2">
        <v>0</v>
      </c>
      <c r="AB14" s="2">
        <v>0</v>
      </c>
      <c r="AC14" s="2">
        <v>0</v>
      </c>
      <c r="AD14" s="2">
        <v>0</v>
      </c>
      <c r="AE14" s="2">
        <v>0</v>
      </c>
      <c r="AF14" s="2">
        <v>0</v>
      </c>
      <c r="AG14" s="2">
        <v>0</v>
      </c>
      <c r="AH14" t="s">
        <v>150</v>
      </c>
      <c r="AI14">
        <v>7</v>
      </c>
    </row>
    <row r="15" spans="1:35" x14ac:dyDescent="0.25">
      <c r="A15" t="s">
        <v>1231</v>
      </c>
      <c r="B15" t="s">
        <v>833</v>
      </c>
      <c r="C15" t="s">
        <v>1116</v>
      </c>
      <c r="D15" t="s">
        <v>1147</v>
      </c>
      <c r="E15" s="2">
        <v>35.456521739130437</v>
      </c>
      <c r="F15" s="2">
        <v>5.5652173913043477</v>
      </c>
      <c r="G15" s="2">
        <v>0</v>
      </c>
      <c r="H15" s="2">
        <v>0</v>
      </c>
      <c r="I15" s="2">
        <v>0</v>
      </c>
      <c r="J15" s="2">
        <v>0</v>
      </c>
      <c r="K15" s="2">
        <v>0</v>
      </c>
      <c r="L15" s="2">
        <v>1.774891304347826</v>
      </c>
      <c r="M15" s="2">
        <v>0</v>
      </c>
      <c r="N15" s="2">
        <v>0</v>
      </c>
      <c r="O15" s="2">
        <v>0</v>
      </c>
      <c r="P15" s="2">
        <v>3.909782608695652</v>
      </c>
      <c r="Q15" s="2">
        <v>1.6902173913043474</v>
      </c>
      <c r="R15" s="2">
        <v>0.15793991416309011</v>
      </c>
      <c r="S15" s="2">
        <v>1.1032608695652175</v>
      </c>
      <c r="T15" s="2">
        <v>1.8230434782608689</v>
      </c>
      <c r="U15" s="2">
        <v>0</v>
      </c>
      <c r="V15" s="2">
        <v>8.2532188841201684E-2</v>
      </c>
      <c r="W15" s="2">
        <v>0.51423913043478264</v>
      </c>
      <c r="X15" s="2">
        <v>4.5556521739130451</v>
      </c>
      <c r="Y15" s="2">
        <v>0</v>
      </c>
      <c r="Z15" s="2">
        <v>0.14298896382587373</v>
      </c>
      <c r="AA15" s="2">
        <v>0</v>
      </c>
      <c r="AB15" s="2">
        <v>0</v>
      </c>
      <c r="AC15" s="2">
        <v>0</v>
      </c>
      <c r="AD15" s="2">
        <v>0</v>
      </c>
      <c r="AE15" s="2">
        <v>0</v>
      </c>
      <c r="AF15" s="2">
        <v>0</v>
      </c>
      <c r="AG15" s="2">
        <v>0</v>
      </c>
      <c r="AH15" t="s">
        <v>407</v>
      </c>
      <c r="AI15">
        <v>7</v>
      </c>
    </row>
    <row r="16" spans="1:35" x14ac:dyDescent="0.25">
      <c r="A16" t="s">
        <v>1231</v>
      </c>
      <c r="B16" t="s">
        <v>692</v>
      </c>
      <c r="C16" t="s">
        <v>946</v>
      </c>
      <c r="D16" t="s">
        <v>1122</v>
      </c>
      <c r="E16" s="2">
        <v>49.25</v>
      </c>
      <c r="F16" s="2">
        <v>5.5652173913043477</v>
      </c>
      <c r="G16" s="2">
        <v>0</v>
      </c>
      <c r="H16" s="2">
        <v>0</v>
      </c>
      <c r="I16" s="2">
        <v>0</v>
      </c>
      <c r="J16" s="2">
        <v>0</v>
      </c>
      <c r="K16" s="2">
        <v>0</v>
      </c>
      <c r="L16" s="2">
        <v>1.395</v>
      </c>
      <c r="M16" s="2">
        <v>4.8934782608695659</v>
      </c>
      <c r="N16" s="2">
        <v>0</v>
      </c>
      <c r="O16" s="2">
        <v>9.9359964687706928E-2</v>
      </c>
      <c r="P16" s="2">
        <v>5.2709782608695646</v>
      </c>
      <c r="Q16" s="2">
        <v>2.2655434782608697</v>
      </c>
      <c r="R16" s="2">
        <v>0.15302582211432353</v>
      </c>
      <c r="S16" s="2">
        <v>2.8378260869565222</v>
      </c>
      <c r="T16" s="2">
        <v>4.151630434782609</v>
      </c>
      <c r="U16" s="2">
        <v>0</v>
      </c>
      <c r="V16" s="2">
        <v>0.14191789891856102</v>
      </c>
      <c r="W16" s="2">
        <v>3.0363043478260874</v>
      </c>
      <c r="X16" s="2">
        <v>3.4331521739130437</v>
      </c>
      <c r="Y16" s="2">
        <v>0</v>
      </c>
      <c r="Z16" s="2">
        <v>0.13135952328404327</v>
      </c>
      <c r="AA16" s="2">
        <v>0</v>
      </c>
      <c r="AB16" s="2">
        <v>0</v>
      </c>
      <c r="AC16" s="2">
        <v>0</v>
      </c>
      <c r="AD16" s="2">
        <v>0</v>
      </c>
      <c r="AE16" s="2">
        <v>0</v>
      </c>
      <c r="AF16" s="2">
        <v>0</v>
      </c>
      <c r="AG16" s="2">
        <v>0</v>
      </c>
      <c r="AH16" t="s">
        <v>264</v>
      </c>
      <c r="AI16">
        <v>7</v>
      </c>
    </row>
    <row r="17" spans="1:35" x14ac:dyDescent="0.25">
      <c r="A17" t="s">
        <v>1231</v>
      </c>
      <c r="B17" t="s">
        <v>665</v>
      </c>
      <c r="C17" t="s">
        <v>895</v>
      </c>
      <c r="D17" t="s">
        <v>1165</v>
      </c>
      <c r="E17" s="2">
        <v>41.489130434782609</v>
      </c>
      <c r="F17" s="2">
        <v>2.9565217391304346</v>
      </c>
      <c r="G17" s="2">
        <v>0</v>
      </c>
      <c r="H17" s="2">
        <v>0</v>
      </c>
      <c r="I17" s="2">
        <v>0.63858695652173914</v>
      </c>
      <c r="J17" s="2">
        <v>0</v>
      </c>
      <c r="K17" s="2">
        <v>0</v>
      </c>
      <c r="L17" s="2">
        <v>2.1432608695652178</v>
      </c>
      <c r="M17" s="2">
        <v>0</v>
      </c>
      <c r="N17" s="2">
        <v>0</v>
      </c>
      <c r="O17" s="2">
        <v>0</v>
      </c>
      <c r="P17" s="2">
        <v>5.228260869565216</v>
      </c>
      <c r="Q17" s="2">
        <v>0</v>
      </c>
      <c r="R17" s="2">
        <v>0.12601519517946028</v>
      </c>
      <c r="S17" s="2">
        <v>3.3834782608695635</v>
      </c>
      <c r="T17" s="2">
        <v>2.678804347826087</v>
      </c>
      <c r="U17" s="2">
        <v>0</v>
      </c>
      <c r="V17" s="2">
        <v>0.1461173696620382</v>
      </c>
      <c r="W17" s="2">
        <v>3.2067391304347823</v>
      </c>
      <c r="X17" s="2">
        <v>5.2626086956521743</v>
      </c>
      <c r="Y17" s="2">
        <v>0</v>
      </c>
      <c r="Z17" s="2">
        <v>0.20413413675661513</v>
      </c>
      <c r="AA17" s="2">
        <v>0</v>
      </c>
      <c r="AB17" s="2">
        <v>0</v>
      </c>
      <c r="AC17" s="2">
        <v>0</v>
      </c>
      <c r="AD17" s="2">
        <v>0</v>
      </c>
      <c r="AE17" s="2">
        <v>0</v>
      </c>
      <c r="AF17" s="2">
        <v>0</v>
      </c>
      <c r="AG17" s="2">
        <v>0</v>
      </c>
      <c r="AH17" t="s">
        <v>237</v>
      </c>
      <c r="AI17">
        <v>7</v>
      </c>
    </row>
    <row r="18" spans="1:35" x14ac:dyDescent="0.25">
      <c r="A18" t="s">
        <v>1231</v>
      </c>
      <c r="B18" t="s">
        <v>664</v>
      </c>
      <c r="C18" t="s">
        <v>895</v>
      </c>
      <c r="D18" t="s">
        <v>1165</v>
      </c>
      <c r="E18" s="2">
        <v>41.293478260869563</v>
      </c>
      <c r="F18" s="2">
        <v>8.1739130434782616</v>
      </c>
      <c r="G18" s="2">
        <v>0</v>
      </c>
      <c r="H18" s="2">
        <v>0</v>
      </c>
      <c r="I18" s="2">
        <v>0</v>
      </c>
      <c r="J18" s="2">
        <v>0</v>
      </c>
      <c r="K18" s="2">
        <v>0</v>
      </c>
      <c r="L18" s="2">
        <v>1.256086956521739</v>
      </c>
      <c r="M18" s="2">
        <v>0</v>
      </c>
      <c r="N18" s="2">
        <v>0</v>
      </c>
      <c r="O18" s="2">
        <v>0</v>
      </c>
      <c r="P18" s="2">
        <v>3.7902173913043478</v>
      </c>
      <c r="Q18" s="2">
        <v>0</v>
      </c>
      <c r="R18" s="2">
        <v>9.1787312450644906E-2</v>
      </c>
      <c r="S18" s="2">
        <v>1.5359782608695653</v>
      </c>
      <c r="T18" s="2">
        <v>1.6343478260869566</v>
      </c>
      <c r="U18" s="2">
        <v>0</v>
      </c>
      <c r="V18" s="2">
        <v>7.6775467228217972E-2</v>
      </c>
      <c r="W18" s="2">
        <v>1.3276086956521738</v>
      </c>
      <c r="X18" s="2">
        <v>3.8741304347826087</v>
      </c>
      <c r="Y18" s="2">
        <v>0</v>
      </c>
      <c r="Z18" s="2">
        <v>0.12596999210318507</v>
      </c>
      <c r="AA18" s="2">
        <v>0</v>
      </c>
      <c r="AB18" s="2">
        <v>0</v>
      </c>
      <c r="AC18" s="2">
        <v>0</v>
      </c>
      <c r="AD18" s="2">
        <v>0</v>
      </c>
      <c r="AE18" s="2">
        <v>0</v>
      </c>
      <c r="AF18" s="2">
        <v>0</v>
      </c>
      <c r="AG18" s="2">
        <v>0</v>
      </c>
      <c r="AH18" t="s">
        <v>236</v>
      </c>
      <c r="AI18">
        <v>7</v>
      </c>
    </row>
    <row r="19" spans="1:35" x14ac:dyDescent="0.25">
      <c r="A19" t="s">
        <v>1231</v>
      </c>
      <c r="B19" t="s">
        <v>675</v>
      </c>
      <c r="C19" t="s">
        <v>1064</v>
      </c>
      <c r="D19" t="s">
        <v>1146</v>
      </c>
      <c r="E19" s="2">
        <v>42.989130434782609</v>
      </c>
      <c r="F19" s="2">
        <v>4.1739130434782608</v>
      </c>
      <c r="G19" s="2">
        <v>0</v>
      </c>
      <c r="H19" s="2">
        <v>0</v>
      </c>
      <c r="I19" s="2">
        <v>0.57336956521739135</v>
      </c>
      <c r="J19" s="2">
        <v>0</v>
      </c>
      <c r="K19" s="2">
        <v>0</v>
      </c>
      <c r="L19" s="2">
        <v>1.6093478260869565</v>
      </c>
      <c r="M19" s="2">
        <v>0</v>
      </c>
      <c r="N19" s="2">
        <v>0</v>
      </c>
      <c r="O19" s="2">
        <v>0</v>
      </c>
      <c r="P19" s="2">
        <v>5.1788043478260866</v>
      </c>
      <c r="Q19" s="2">
        <v>0</v>
      </c>
      <c r="R19" s="2">
        <v>0.12046776232616939</v>
      </c>
      <c r="S19" s="2">
        <v>3.5620652173913041</v>
      </c>
      <c r="T19" s="2">
        <v>3.2854347826086956</v>
      </c>
      <c r="U19" s="2">
        <v>0</v>
      </c>
      <c r="V19" s="2">
        <v>0.15928445006321112</v>
      </c>
      <c r="W19" s="2">
        <v>4.3710869565217392</v>
      </c>
      <c r="X19" s="2">
        <v>4.0947826086956525</v>
      </c>
      <c r="Y19" s="2">
        <v>0</v>
      </c>
      <c r="Z19" s="2">
        <v>0.1969304677623262</v>
      </c>
      <c r="AA19" s="2">
        <v>0</v>
      </c>
      <c r="AB19" s="2">
        <v>0</v>
      </c>
      <c r="AC19" s="2">
        <v>0</v>
      </c>
      <c r="AD19" s="2">
        <v>0</v>
      </c>
      <c r="AE19" s="2">
        <v>0</v>
      </c>
      <c r="AF19" s="2">
        <v>0</v>
      </c>
      <c r="AG19" s="2">
        <v>0</v>
      </c>
      <c r="AH19" t="s">
        <v>247</v>
      </c>
      <c r="AI19">
        <v>7</v>
      </c>
    </row>
    <row r="20" spans="1:35" x14ac:dyDescent="0.25">
      <c r="A20" t="s">
        <v>1231</v>
      </c>
      <c r="B20" t="s">
        <v>587</v>
      </c>
      <c r="C20" t="s">
        <v>1004</v>
      </c>
      <c r="D20" t="s">
        <v>1130</v>
      </c>
      <c r="E20" s="2">
        <v>45.989130434782609</v>
      </c>
      <c r="F20" s="2">
        <v>5.5652173913043477</v>
      </c>
      <c r="G20" s="2">
        <v>0</v>
      </c>
      <c r="H20" s="2">
        <v>0</v>
      </c>
      <c r="I20" s="2">
        <v>0.94293478260869568</v>
      </c>
      <c r="J20" s="2">
        <v>0</v>
      </c>
      <c r="K20" s="2">
        <v>0</v>
      </c>
      <c r="L20" s="2">
        <v>2.5401086956521737</v>
      </c>
      <c r="M20" s="2">
        <v>0</v>
      </c>
      <c r="N20" s="2">
        <v>0</v>
      </c>
      <c r="O20" s="2">
        <v>0</v>
      </c>
      <c r="P20" s="2">
        <v>5.7255434782608692</v>
      </c>
      <c r="Q20" s="2">
        <v>0</v>
      </c>
      <c r="R20" s="2">
        <v>0.12449775466792719</v>
      </c>
      <c r="S20" s="2">
        <v>1.0209782608695648</v>
      </c>
      <c r="T20" s="2">
        <v>4.8517391304347832</v>
      </c>
      <c r="U20" s="2">
        <v>0</v>
      </c>
      <c r="V20" s="2">
        <v>0.12769794374852281</v>
      </c>
      <c r="W20" s="2">
        <v>1.2726086956521738</v>
      </c>
      <c r="X20" s="2">
        <v>5.1430434782608696</v>
      </c>
      <c r="Y20" s="2">
        <v>0</v>
      </c>
      <c r="Z20" s="2">
        <v>0.13950366343653983</v>
      </c>
      <c r="AA20" s="2">
        <v>0.17391304347826086</v>
      </c>
      <c r="AB20" s="2">
        <v>0</v>
      </c>
      <c r="AC20" s="2">
        <v>0</v>
      </c>
      <c r="AD20" s="2">
        <v>0</v>
      </c>
      <c r="AE20" s="2">
        <v>0</v>
      </c>
      <c r="AF20" s="2">
        <v>0</v>
      </c>
      <c r="AG20" s="2">
        <v>0</v>
      </c>
      <c r="AH20" t="s">
        <v>159</v>
      </c>
      <c r="AI20">
        <v>7</v>
      </c>
    </row>
    <row r="21" spans="1:35" x14ac:dyDescent="0.25">
      <c r="A21" t="s">
        <v>1231</v>
      </c>
      <c r="B21" t="s">
        <v>662</v>
      </c>
      <c r="C21" t="s">
        <v>1058</v>
      </c>
      <c r="D21" t="s">
        <v>1126</v>
      </c>
      <c r="E21" s="2">
        <v>19.586956521739129</v>
      </c>
      <c r="F21" s="2">
        <v>5.5652173913043477</v>
      </c>
      <c r="G21" s="2">
        <v>0</v>
      </c>
      <c r="H21" s="2">
        <v>0</v>
      </c>
      <c r="I21" s="2">
        <v>0</v>
      </c>
      <c r="J21" s="2">
        <v>0</v>
      </c>
      <c r="K21" s="2">
        <v>0</v>
      </c>
      <c r="L21" s="2">
        <v>0.16489130434782609</v>
      </c>
      <c r="M21" s="2">
        <v>0</v>
      </c>
      <c r="N21" s="2">
        <v>0</v>
      </c>
      <c r="O21" s="2">
        <v>0</v>
      </c>
      <c r="P21" s="2">
        <v>3.5000000000000004</v>
      </c>
      <c r="Q21" s="2">
        <v>0</v>
      </c>
      <c r="R21" s="2">
        <v>0.1786903440621532</v>
      </c>
      <c r="S21" s="2">
        <v>0.39576086956521733</v>
      </c>
      <c r="T21" s="2">
        <v>3.1090217391304349</v>
      </c>
      <c r="U21" s="2">
        <v>0</v>
      </c>
      <c r="V21" s="2">
        <v>0.17893451720310766</v>
      </c>
      <c r="W21" s="2">
        <v>0.42989130434782596</v>
      </c>
      <c r="X21" s="2">
        <v>3.745000000000001</v>
      </c>
      <c r="Y21" s="2">
        <v>0</v>
      </c>
      <c r="Z21" s="2">
        <v>0.21314650388457274</v>
      </c>
      <c r="AA21" s="2">
        <v>0</v>
      </c>
      <c r="AB21" s="2">
        <v>0</v>
      </c>
      <c r="AC21" s="2">
        <v>0</v>
      </c>
      <c r="AD21" s="2">
        <v>0</v>
      </c>
      <c r="AE21" s="2">
        <v>0</v>
      </c>
      <c r="AF21" s="2">
        <v>0</v>
      </c>
      <c r="AG21" s="2">
        <v>0</v>
      </c>
      <c r="AH21" t="s">
        <v>234</v>
      </c>
      <c r="AI21">
        <v>7</v>
      </c>
    </row>
    <row r="22" spans="1:35" x14ac:dyDescent="0.25">
      <c r="A22" t="s">
        <v>1231</v>
      </c>
      <c r="B22" t="s">
        <v>751</v>
      </c>
      <c r="C22" t="s">
        <v>1094</v>
      </c>
      <c r="D22" t="s">
        <v>1181</v>
      </c>
      <c r="E22" s="2">
        <v>36.065217391304351</v>
      </c>
      <c r="F22" s="2">
        <v>8.3478260869565215</v>
      </c>
      <c r="G22" s="2">
        <v>0</v>
      </c>
      <c r="H22" s="2">
        <v>0</v>
      </c>
      <c r="I22" s="2">
        <v>0</v>
      </c>
      <c r="J22" s="2">
        <v>0</v>
      </c>
      <c r="K22" s="2">
        <v>0</v>
      </c>
      <c r="L22" s="2">
        <v>0.15217391304347827</v>
      </c>
      <c r="M22" s="2">
        <v>0</v>
      </c>
      <c r="N22" s="2">
        <v>0</v>
      </c>
      <c r="O22" s="2">
        <v>0</v>
      </c>
      <c r="P22" s="2">
        <v>5.0566304347826074</v>
      </c>
      <c r="Q22" s="2">
        <v>0</v>
      </c>
      <c r="R22" s="2">
        <v>0.14020795660036162</v>
      </c>
      <c r="S22" s="2">
        <v>1.0515217391304348</v>
      </c>
      <c r="T22" s="2">
        <v>0</v>
      </c>
      <c r="U22" s="2">
        <v>0</v>
      </c>
      <c r="V22" s="2">
        <v>2.9156118143459912E-2</v>
      </c>
      <c r="W22" s="2">
        <v>0.20902173913043476</v>
      </c>
      <c r="X22" s="2">
        <v>1.149891304347826</v>
      </c>
      <c r="Y22" s="2">
        <v>0</v>
      </c>
      <c r="Z22" s="2">
        <v>3.7679324894514761E-2</v>
      </c>
      <c r="AA22" s="2">
        <v>0</v>
      </c>
      <c r="AB22" s="2">
        <v>0</v>
      </c>
      <c r="AC22" s="2">
        <v>0</v>
      </c>
      <c r="AD22" s="2">
        <v>0</v>
      </c>
      <c r="AE22" s="2">
        <v>0</v>
      </c>
      <c r="AF22" s="2">
        <v>0</v>
      </c>
      <c r="AG22" s="2">
        <v>0</v>
      </c>
      <c r="AH22" t="s">
        <v>325</v>
      </c>
      <c r="AI22">
        <v>7</v>
      </c>
    </row>
    <row r="23" spans="1:35" x14ac:dyDescent="0.25">
      <c r="A23" t="s">
        <v>1231</v>
      </c>
      <c r="B23" t="s">
        <v>676</v>
      </c>
      <c r="C23" t="s">
        <v>922</v>
      </c>
      <c r="D23" t="s">
        <v>1178</v>
      </c>
      <c r="E23" s="2">
        <v>27.532608695652176</v>
      </c>
      <c r="F23" s="2">
        <v>5.5652173913043477</v>
      </c>
      <c r="G23" s="2">
        <v>0</v>
      </c>
      <c r="H23" s="2">
        <v>0</v>
      </c>
      <c r="I23" s="2">
        <v>0</v>
      </c>
      <c r="J23" s="2">
        <v>0</v>
      </c>
      <c r="K23" s="2">
        <v>0</v>
      </c>
      <c r="L23" s="2">
        <v>8.1630434782608688E-2</v>
      </c>
      <c r="M23" s="2">
        <v>0</v>
      </c>
      <c r="N23" s="2">
        <v>0</v>
      </c>
      <c r="O23" s="2">
        <v>0</v>
      </c>
      <c r="P23" s="2">
        <v>5.8981521739130462</v>
      </c>
      <c r="Q23" s="2">
        <v>0</v>
      </c>
      <c r="R23" s="2">
        <v>0.21422424003158319</v>
      </c>
      <c r="S23" s="2">
        <v>2.2836956521739138</v>
      </c>
      <c r="T23" s="2">
        <v>0.22793478260869568</v>
      </c>
      <c r="U23" s="2">
        <v>0</v>
      </c>
      <c r="V23" s="2">
        <v>9.1223845242795115E-2</v>
      </c>
      <c r="W23" s="2">
        <v>1.2160869565217389</v>
      </c>
      <c r="X23" s="2">
        <v>4.6695652173913063</v>
      </c>
      <c r="Y23" s="2">
        <v>0</v>
      </c>
      <c r="Z23" s="2">
        <v>0.21377023292538497</v>
      </c>
      <c r="AA23" s="2">
        <v>0</v>
      </c>
      <c r="AB23" s="2">
        <v>0</v>
      </c>
      <c r="AC23" s="2">
        <v>0</v>
      </c>
      <c r="AD23" s="2">
        <v>0</v>
      </c>
      <c r="AE23" s="2">
        <v>0</v>
      </c>
      <c r="AF23" s="2">
        <v>0</v>
      </c>
      <c r="AG23" s="2">
        <v>0</v>
      </c>
      <c r="AH23" t="s">
        <v>248</v>
      </c>
      <c r="AI23">
        <v>7</v>
      </c>
    </row>
    <row r="24" spans="1:35" x14ac:dyDescent="0.25">
      <c r="A24" t="s">
        <v>1231</v>
      </c>
      <c r="B24" t="s">
        <v>750</v>
      </c>
      <c r="C24" t="s">
        <v>1093</v>
      </c>
      <c r="D24" t="s">
        <v>1216</v>
      </c>
      <c r="E24" s="2">
        <v>48.467391304347828</v>
      </c>
      <c r="F24" s="2">
        <v>5.6521739130434785</v>
      </c>
      <c r="G24" s="2">
        <v>0.14315217391304347</v>
      </c>
      <c r="H24" s="2">
        <v>0.19565217391304349</v>
      </c>
      <c r="I24" s="2">
        <v>0.98369565217391308</v>
      </c>
      <c r="J24" s="2">
        <v>0</v>
      </c>
      <c r="K24" s="2">
        <v>0</v>
      </c>
      <c r="L24" s="2">
        <v>1.3701086956521735</v>
      </c>
      <c r="M24" s="2">
        <v>4.8439130434782616</v>
      </c>
      <c r="N24" s="2">
        <v>0</v>
      </c>
      <c r="O24" s="2">
        <v>9.9941690962099136E-2</v>
      </c>
      <c r="P24" s="2">
        <v>5.0253260869565217</v>
      </c>
      <c r="Q24" s="2">
        <v>1.9413043478260865</v>
      </c>
      <c r="R24" s="2">
        <v>0.1437385063915676</v>
      </c>
      <c r="S24" s="2">
        <v>4.2668478260869565</v>
      </c>
      <c r="T24" s="2">
        <v>0.7155434782608695</v>
      </c>
      <c r="U24" s="2">
        <v>0</v>
      </c>
      <c r="V24" s="2">
        <v>0.10279883381924197</v>
      </c>
      <c r="W24" s="2">
        <v>3.5769565217391301</v>
      </c>
      <c r="X24" s="2">
        <v>4.1282608695652181</v>
      </c>
      <c r="Y24" s="2">
        <v>0</v>
      </c>
      <c r="Z24" s="2">
        <v>0.1589773491814308</v>
      </c>
      <c r="AA24" s="2">
        <v>0</v>
      </c>
      <c r="AB24" s="2">
        <v>0</v>
      </c>
      <c r="AC24" s="2">
        <v>0</v>
      </c>
      <c r="AD24" s="2">
        <v>6.0380434782608683</v>
      </c>
      <c r="AE24" s="2">
        <v>0</v>
      </c>
      <c r="AF24" s="2">
        <v>0</v>
      </c>
      <c r="AG24" s="2">
        <v>0</v>
      </c>
      <c r="AH24" t="s">
        <v>324</v>
      </c>
      <c r="AI24">
        <v>7</v>
      </c>
    </row>
    <row r="25" spans="1:35" x14ac:dyDescent="0.25">
      <c r="A25" t="s">
        <v>1231</v>
      </c>
      <c r="B25" t="s">
        <v>594</v>
      </c>
      <c r="C25" t="s">
        <v>1009</v>
      </c>
      <c r="D25" t="s">
        <v>1121</v>
      </c>
      <c r="E25" s="2">
        <v>39.630434782608695</v>
      </c>
      <c r="F25" s="2">
        <v>2.7826086956521738</v>
      </c>
      <c r="G25" s="2">
        <v>3.2608695652173912E-2</v>
      </c>
      <c r="H25" s="2">
        <v>0.13043478260869565</v>
      </c>
      <c r="I25" s="2">
        <v>0.79347826086956519</v>
      </c>
      <c r="J25" s="2">
        <v>0</v>
      </c>
      <c r="K25" s="2">
        <v>0</v>
      </c>
      <c r="L25" s="2">
        <v>0.99326086956521731</v>
      </c>
      <c r="M25" s="2">
        <v>0</v>
      </c>
      <c r="N25" s="2">
        <v>0</v>
      </c>
      <c r="O25" s="2">
        <v>0</v>
      </c>
      <c r="P25" s="2">
        <v>4.4442391304347826</v>
      </c>
      <c r="Q25" s="2">
        <v>0</v>
      </c>
      <c r="R25" s="2">
        <v>0.11214207350521119</v>
      </c>
      <c r="S25" s="2">
        <v>2.9218478260869558</v>
      </c>
      <c r="T25" s="2">
        <v>0</v>
      </c>
      <c r="U25" s="2">
        <v>0</v>
      </c>
      <c r="V25" s="2">
        <v>7.3727372462973104E-2</v>
      </c>
      <c r="W25" s="2">
        <v>0.76141304347826089</v>
      </c>
      <c r="X25" s="2">
        <v>5.2484782608695646</v>
      </c>
      <c r="Y25" s="2">
        <v>0</v>
      </c>
      <c r="Z25" s="2">
        <v>0.15164838178826109</v>
      </c>
      <c r="AA25" s="2">
        <v>0</v>
      </c>
      <c r="AB25" s="2">
        <v>0</v>
      </c>
      <c r="AC25" s="2">
        <v>0</v>
      </c>
      <c r="AD25" s="2">
        <v>0</v>
      </c>
      <c r="AE25" s="2">
        <v>0</v>
      </c>
      <c r="AF25" s="2">
        <v>0</v>
      </c>
      <c r="AG25" s="2">
        <v>0</v>
      </c>
      <c r="AH25" t="s">
        <v>166</v>
      </c>
      <c r="AI25">
        <v>7</v>
      </c>
    </row>
    <row r="26" spans="1:35" x14ac:dyDescent="0.25">
      <c r="A26" t="s">
        <v>1231</v>
      </c>
      <c r="B26" t="s">
        <v>775</v>
      </c>
      <c r="C26" t="s">
        <v>889</v>
      </c>
      <c r="D26" t="s">
        <v>1124</v>
      </c>
      <c r="E26" s="2">
        <v>35.815217391304351</v>
      </c>
      <c r="F26" s="2">
        <v>5.7391304347826084</v>
      </c>
      <c r="G26" s="2">
        <v>0</v>
      </c>
      <c r="H26" s="2">
        <v>0</v>
      </c>
      <c r="I26" s="2">
        <v>0.31793478260869568</v>
      </c>
      <c r="J26" s="2">
        <v>0</v>
      </c>
      <c r="K26" s="2">
        <v>0</v>
      </c>
      <c r="L26" s="2">
        <v>0.36282608695652169</v>
      </c>
      <c r="M26" s="2">
        <v>0</v>
      </c>
      <c r="N26" s="2">
        <v>4.8730434782608691</v>
      </c>
      <c r="O26" s="2">
        <v>0.13606069802731408</v>
      </c>
      <c r="P26" s="2">
        <v>0</v>
      </c>
      <c r="Q26" s="2">
        <v>0</v>
      </c>
      <c r="R26" s="2">
        <v>0</v>
      </c>
      <c r="S26" s="2">
        <v>0.7630434782608696</v>
      </c>
      <c r="T26" s="2">
        <v>2.7181521739130434</v>
      </c>
      <c r="U26" s="2">
        <v>0</v>
      </c>
      <c r="V26" s="2">
        <v>9.7198786039453713E-2</v>
      </c>
      <c r="W26" s="2">
        <v>1.0454347826086958</v>
      </c>
      <c r="X26" s="2">
        <v>2.719239130434782</v>
      </c>
      <c r="Y26" s="2">
        <v>0</v>
      </c>
      <c r="Z26" s="2">
        <v>0.10511380880121395</v>
      </c>
      <c r="AA26" s="2">
        <v>0</v>
      </c>
      <c r="AB26" s="2">
        <v>0</v>
      </c>
      <c r="AC26" s="2">
        <v>0</v>
      </c>
      <c r="AD26" s="2">
        <v>0</v>
      </c>
      <c r="AE26" s="2">
        <v>0</v>
      </c>
      <c r="AF26" s="2">
        <v>0</v>
      </c>
      <c r="AG26" s="2">
        <v>0</v>
      </c>
      <c r="AH26" t="s">
        <v>349</v>
      </c>
      <c r="AI26">
        <v>7</v>
      </c>
    </row>
    <row r="27" spans="1:35" x14ac:dyDescent="0.25">
      <c r="A27" t="s">
        <v>1231</v>
      </c>
      <c r="B27" t="s">
        <v>805</v>
      </c>
      <c r="C27" t="s">
        <v>874</v>
      </c>
      <c r="D27" t="s">
        <v>1188</v>
      </c>
      <c r="E27" s="2">
        <v>43.826086956521742</v>
      </c>
      <c r="F27" s="2">
        <v>5.5652173913043477</v>
      </c>
      <c r="G27" s="2">
        <v>3.2608695652173912E-2</v>
      </c>
      <c r="H27" s="2">
        <v>0.15489130434782608</v>
      </c>
      <c r="I27" s="2">
        <v>0.84510869565217395</v>
      </c>
      <c r="J27" s="2">
        <v>0</v>
      </c>
      <c r="K27" s="2">
        <v>0</v>
      </c>
      <c r="L27" s="2">
        <v>0.35195652173913039</v>
      </c>
      <c r="M27" s="2">
        <v>6.2363043478260867</v>
      </c>
      <c r="N27" s="2">
        <v>0</v>
      </c>
      <c r="O27" s="2">
        <v>0.14229662698412696</v>
      </c>
      <c r="P27" s="2">
        <v>4.5198913043478255</v>
      </c>
      <c r="Q27" s="2">
        <v>4.8231521739130434</v>
      </c>
      <c r="R27" s="2">
        <v>0.21318452380952377</v>
      </c>
      <c r="S27" s="2">
        <v>0.24130434782608692</v>
      </c>
      <c r="T27" s="2">
        <v>0</v>
      </c>
      <c r="U27" s="2">
        <v>0</v>
      </c>
      <c r="V27" s="2">
        <v>5.5059523809523796E-3</v>
      </c>
      <c r="W27" s="2">
        <v>0.87858695652173913</v>
      </c>
      <c r="X27" s="2">
        <v>1.1565217391304348</v>
      </c>
      <c r="Y27" s="2">
        <v>0</v>
      </c>
      <c r="Z27" s="2">
        <v>4.6436011904761897E-2</v>
      </c>
      <c r="AA27" s="2">
        <v>0</v>
      </c>
      <c r="AB27" s="2">
        <v>0</v>
      </c>
      <c r="AC27" s="2">
        <v>0</v>
      </c>
      <c r="AD27" s="2">
        <v>0</v>
      </c>
      <c r="AE27" s="2">
        <v>0</v>
      </c>
      <c r="AF27" s="2">
        <v>0</v>
      </c>
      <c r="AG27" s="2">
        <v>0</v>
      </c>
      <c r="AH27" t="s">
        <v>379</v>
      </c>
      <c r="AI27">
        <v>7</v>
      </c>
    </row>
    <row r="28" spans="1:35" x14ac:dyDescent="0.25">
      <c r="A28" t="s">
        <v>1231</v>
      </c>
      <c r="B28" t="s">
        <v>734</v>
      </c>
      <c r="C28" t="s">
        <v>935</v>
      </c>
      <c r="D28" t="s">
        <v>1186</v>
      </c>
      <c r="E28" s="2">
        <v>36.652173913043477</v>
      </c>
      <c r="F28" s="2">
        <v>5.4347826086956523</v>
      </c>
      <c r="G28" s="2">
        <v>1.0869565217391304E-2</v>
      </c>
      <c r="H28" s="2">
        <v>4.3478260869565216E-2</v>
      </c>
      <c r="I28" s="2">
        <v>0.35326086956521741</v>
      </c>
      <c r="J28" s="2">
        <v>0</v>
      </c>
      <c r="K28" s="2">
        <v>0</v>
      </c>
      <c r="L28" s="2">
        <v>0.54619565217391308</v>
      </c>
      <c r="M28" s="2">
        <v>4.4913043478260866</v>
      </c>
      <c r="N28" s="2">
        <v>0</v>
      </c>
      <c r="O28" s="2">
        <v>0.1225385527876631</v>
      </c>
      <c r="P28" s="2">
        <v>5.1111956521739126</v>
      </c>
      <c r="Q28" s="2">
        <v>4.4013043478260849</v>
      </c>
      <c r="R28" s="2">
        <v>0.25953440094899166</v>
      </c>
      <c r="S28" s="2">
        <v>0.3113043478260869</v>
      </c>
      <c r="T28" s="2">
        <v>1.4311956521739129</v>
      </c>
      <c r="U28" s="2">
        <v>0</v>
      </c>
      <c r="V28" s="2">
        <v>4.754151838671411E-2</v>
      </c>
      <c r="W28" s="2">
        <v>0.39021739130434774</v>
      </c>
      <c r="X28" s="2">
        <v>1.8607608695652174</v>
      </c>
      <c r="Y28" s="2">
        <v>0</v>
      </c>
      <c r="Z28" s="2">
        <v>6.1414590747330959E-2</v>
      </c>
      <c r="AA28" s="2">
        <v>0</v>
      </c>
      <c r="AB28" s="2">
        <v>0</v>
      </c>
      <c r="AC28" s="2">
        <v>0</v>
      </c>
      <c r="AD28" s="2">
        <v>0</v>
      </c>
      <c r="AE28" s="2">
        <v>0</v>
      </c>
      <c r="AF28" s="2">
        <v>0</v>
      </c>
      <c r="AG28" s="2">
        <v>0</v>
      </c>
      <c r="AH28" t="s">
        <v>308</v>
      </c>
      <c r="AI28">
        <v>7</v>
      </c>
    </row>
    <row r="29" spans="1:35" x14ac:dyDescent="0.25">
      <c r="A29" t="s">
        <v>1231</v>
      </c>
      <c r="B29" t="s">
        <v>454</v>
      </c>
      <c r="C29" t="s">
        <v>852</v>
      </c>
      <c r="D29" t="s">
        <v>1148</v>
      </c>
      <c r="E29" s="2">
        <v>97.967391304347828</v>
      </c>
      <c r="F29" s="2">
        <v>5.5652173913043477</v>
      </c>
      <c r="G29" s="2">
        <v>0.2391304347826087</v>
      </c>
      <c r="H29" s="2">
        <v>0.34782608695652173</v>
      </c>
      <c r="I29" s="2">
        <v>0.95652173913043481</v>
      </c>
      <c r="J29" s="2">
        <v>0.56521739130434778</v>
      </c>
      <c r="K29" s="2">
        <v>0</v>
      </c>
      <c r="L29" s="2">
        <v>1.1928260869565219</v>
      </c>
      <c r="M29" s="2">
        <v>5.6141304347826084</v>
      </c>
      <c r="N29" s="2">
        <v>1.9558695652173912</v>
      </c>
      <c r="O29" s="2">
        <v>7.7270609120159761E-2</v>
      </c>
      <c r="P29" s="2">
        <v>3.4375</v>
      </c>
      <c r="Q29" s="2">
        <v>10.675869565217392</v>
      </c>
      <c r="R29" s="2">
        <v>0.14406191057361589</v>
      </c>
      <c r="S29" s="2">
        <v>6.2292391304347827</v>
      </c>
      <c r="T29" s="2">
        <v>2.6329347826086957</v>
      </c>
      <c r="U29" s="2">
        <v>0</v>
      </c>
      <c r="V29" s="2">
        <v>9.0460446022412058E-2</v>
      </c>
      <c r="W29" s="2">
        <v>1.6486956521739131</v>
      </c>
      <c r="X29" s="2">
        <v>10.007173913043482</v>
      </c>
      <c r="Y29" s="2">
        <v>0</v>
      </c>
      <c r="Z29" s="2">
        <v>0.11897703317430383</v>
      </c>
      <c r="AA29" s="2">
        <v>1.2717391304347827</v>
      </c>
      <c r="AB29" s="2">
        <v>0</v>
      </c>
      <c r="AC29" s="2">
        <v>0</v>
      </c>
      <c r="AD29" s="2">
        <v>0</v>
      </c>
      <c r="AE29" s="2">
        <v>0</v>
      </c>
      <c r="AF29" s="2">
        <v>0</v>
      </c>
      <c r="AG29" s="2">
        <v>0.56521739130434778</v>
      </c>
      <c r="AH29" t="s">
        <v>24</v>
      </c>
      <c r="AI29">
        <v>7</v>
      </c>
    </row>
    <row r="30" spans="1:35" x14ac:dyDescent="0.25">
      <c r="A30" t="s">
        <v>1231</v>
      </c>
      <c r="B30" t="s">
        <v>632</v>
      </c>
      <c r="C30" t="s">
        <v>1038</v>
      </c>
      <c r="D30" t="s">
        <v>1163</v>
      </c>
      <c r="E30" s="2">
        <v>52.619565217391305</v>
      </c>
      <c r="F30" s="2">
        <v>4</v>
      </c>
      <c r="G30" s="2">
        <v>1.0869565217391304E-2</v>
      </c>
      <c r="H30" s="2">
        <v>0.18206521739130435</v>
      </c>
      <c r="I30" s="2">
        <v>0.85054347826086951</v>
      </c>
      <c r="J30" s="2">
        <v>0</v>
      </c>
      <c r="K30" s="2">
        <v>0</v>
      </c>
      <c r="L30" s="2">
        <v>1.5322826086956522</v>
      </c>
      <c r="M30" s="2">
        <v>1.1195652173913044</v>
      </c>
      <c r="N30" s="2">
        <v>0</v>
      </c>
      <c r="O30" s="2">
        <v>2.1276595744680854E-2</v>
      </c>
      <c r="P30" s="2">
        <v>0.27445652173913043</v>
      </c>
      <c r="Q30" s="2">
        <v>4.8152173913043477</v>
      </c>
      <c r="R30" s="2">
        <v>9.6725883082007857E-2</v>
      </c>
      <c r="S30" s="2">
        <v>0.74945652173913047</v>
      </c>
      <c r="T30" s="2">
        <v>2.414891304347826</v>
      </c>
      <c r="U30" s="2">
        <v>0</v>
      </c>
      <c r="V30" s="2">
        <v>6.0136335467878534E-2</v>
      </c>
      <c r="W30" s="2">
        <v>0.99326086956521731</v>
      </c>
      <c r="X30" s="2">
        <v>4.5407608695652169</v>
      </c>
      <c r="Y30" s="2">
        <v>0</v>
      </c>
      <c r="Z30" s="2">
        <v>0.10517041933484816</v>
      </c>
      <c r="AA30" s="2">
        <v>0</v>
      </c>
      <c r="AB30" s="2">
        <v>0</v>
      </c>
      <c r="AC30" s="2">
        <v>0</v>
      </c>
      <c r="AD30" s="2">
        <v>0</v>
      </c>
      <c r="AE30" s="2">
        <v>0</v>
      </c>
      <c r="AF30" s="2">
        <v>0</v>
      </c>
      <c r="AG30" s="2">
        <v>0</v>
      </c>
      <c r="AH30" t="s">
        <v>204</v>
      </c>
      <c r="AI30">
        <v>7</v>
      </c>
    </row>
    <row r="31" spans="1:35" x14ac:dyDescent="0.25">
      <c r="A31" t="s">
        <v>1231</v>
      </c>
      <c r="B31" t="s">
        <v>713</v>
      </c>
      <c r="C31" t="s">
        <v>916</v>
      </c>
      <c r="D31" t="s">
        <v>1138</v>
      </c>
      <c r="E31" s="2">
        <v>46.793478260869563</v>
      </c>
      <c r="F31" s="2">
        <v>2.2608695652173911</v>
      </c>
      <c r="G31" s="2">
        <v>0.4891304347826087</v>
      </c>
      <c r="H31" s="2">
        <v>0</v>
      </c>
      <c r="I31" s="2">
        <v>0</v>
      </c>
      <c r="J31" s="2">
        <v>0</v>
      </c>
      <c r="K31" s="2">
        <v>0</v>
      </c>
      <c r="L31" s="2">
        <v>1.2734782608695656</v>
      </c>
      <c r="M31" s="2">
        <v>5.9380434782608704</v>
      </c>
      <c r="N31" s="2">
        <v>0</v>
      </c>
      <c r="O31" s="2">
        <v>0.12689895470383278</v>
      </c>
      <c r="P31" s="2">
        <v>3.7620652173913043</v>
      </c>
      <c r="Q31" s="2">
        <v>0</v>
      </c>
      <c r="R31" s="2">
        <v>8.0397212543554003E-2</v>
      </c>
      <c r="S31" s="2">
        <v>0.8556521739130436</v>
      </c>
      <c r="T31" s="2">
        <v>6.2363043478260867</v>
      </c>
      <c r="U31" s="2">
        <v>0</v>
      </c>
      <c r="V31" s="2">
        <v>0.15155865272938443</v>
      </c>
      <c r="W31" s="2">
        <v>1.177282608695652</v>
      </c>
      <c r="X31" s="2">
        <v>4.2767391304347839</v>
      </c>
      <c r="Y31" s="2">
        <v>0</v>
      </c>
      <c r="Z31" s="2">
        <v>0.11655516840882697</v>
      </c>
      <c r="AA31" s="2">
        <v>0</v>
      </c>
      <c r="AB31" s="2">
        <v>0</v>
      </c>
      <c r="AC31" s="2">
        <v>0</v>
      </c>
      <c r="AD31" s="2">
        <v>0</v>
      </c>
      <c r="AE31" s="2">
        <v>0</v>
      </c>
      <c r="AF31" s="2">
        <v>0</v>
      </c>
      <c r="AG31" s="2">
        <v>0</v>
      </c>
      <c r="AH31" t="s">
        <v>285</v>
      </c>
      <c r="AI31">
        <v>7</v>
      </c>
    </row>
    <row r="32" spans="1:35" x14ac:dyDescent="0.25">
      <c r="A32" t="s">
        <v>1231</v>
      </c>
      <c r="B32" t="s">
        <v>769</v>
      </c>
      <c r="C32" t="s">
        <v>1020</v>
      </c>
      <c r="D32" t="s">
        <v>1124</v>
      </c>
      <c r="E32" s="2">
        <v>54.706521739130437</v>
      </c>
      <c r="F32" s="2">
        <v>5.3043478260869561</v>
      </c>
      <c r="G32" s="2">
        <v>0.22826086956521738</v>
      </c>
      <c r="H32" s="2">
        <v>0.18478260869565216</v>
      </c>
      <c r="I32" s="2">
        <v>0.63315217391304346</v>
      </c>
      <c r="J32" s="2">
        <v>0</v>
      </c>
      <c r="K32" s="2">
        <v>0</v>
      </c>
      <c r="L32" s="2">
        <v>1.6283695652173913</v>
      </c>
      <c r="M32" s="2">
        <v>0</v>
      </c>
      <c r="N32" s="2">
        <v>0</v>
      </c>
      <c r="O32" s="2">
        <v>0</v>
      </c>
      <c r="P32" s="2">
        <v>0</v>
      </c>
      <c r="Q32" s="2">
        <v>0</v>
      </c>
      <c r="R32" s="2">
        <v>0</v>
      </c>
      <c r="S32" s="2">
        <v>2.2551086956521731</v>
      </c>
      <c r="T32" s="2">
        <v>0</v>
      </c>
      <c r="U32" s="2">
        <v>0</v>
      </c>
      <c r="V32" s="2">
        <v>4.1221935227498493E-2</v>
      </c>
      <c r="W32" s="2">
        <v>2.757173913043478</v>
      </c>
      <c r="X32" s="2">
        <v>0.31652173913043485</v>
      </c>
      <c r="Y32" s="2">
        <v>0</v>
      </c>
      <c r="Z32" s="2">
        <v>5.6185177826346112E-2</v>
      </c>
      <c r="AA32" s="2">
        <v>0</v>
      </c>
      <c r="AB32" s="2">
        <v>0</v>
      </c>
      <c r="AC32" s="2">
        <v>0</v>
      </c>
      <c r="AD32" s="2">
        <v>0</v>
      </c>
      <c r="AE32" s="2">
        <v>0</v>
      </c>
      <c r="AF32" s="2">
        <v>0</v>
      </c>
      <c r="AG32" s="2">
        <v>0</v>
      </c>
      <c r="AH32" t="s">
        <v>343</v>
      </c>
      <c r="AI32">
        <v>7</v>
      </c>
    </row>
    <row r="33" spans="1:35" x14ac:dyDescent="0.25">
      <c r="A33" t="s">
        <v>1231</v>
      </c>
      <c r="B33" t="s">
        <v>532</v>
      </c>
      <c r="C33" t="s">
        <v>976</v>
      </c>
      <c r="D33" t="s">
        <v>1135</v>
      </c>
      <c r="E33" s="2">
        <v>42.554347826086953</v>
      </c>
      <c r="F33" s="2">
        <v>4.0869565217391308</v>
      </c>
      <c r="G33" s="2">
        <v>0</v>
      </c>
      <c r="H33" s="2">
        <v>0.17967391304347827</v>
      </c>
      <c r="I33" s="2">
        <v>0</v>
      </c>
      <c r="J33" s="2">
        <v>0</v>
      </c>
      <c r="K33" s="2">
        <v>0</v>
      </c>
      <c r="L33" s="2">
        <v>0.20989130434782607</v>
      </c>
      <c r="M33" s="2">
        <v>0</v>
      </c>
      <c r="N33" s="2">
        <v>0</v>
      </c>
      <c r="O33" s="2">
        <v>0</v>
      </c>
      <c r="P33" s="2">
        <v>0</v>
      </c>
      <c r="Q33" s="2">
        <v>2.9130434782608696</v>
      </c>
      <c r="R33" s="2">
        <v>6.8454661558109836E-2</v>
      </c>
      <c r="S33" s="2">
        <v>0.51728260869565224</v>
      </c>
      <c r="T33" s="2">
        <v>4.1725000000000003</v>
      </c>
      <c r="U33" s="2">
        <v>0</v>
      </c>
      <c r="V33" s="2">
        <v>0.11020689655172415</v>
      </c>
      <c r="W33" s="2">
        <v>0.86521739130434772</v>
      </c>
      <c r="X33" s="2">
        <v>2.3009782608695657</v>
      </c>
      <c r="Y33" s="2">
        <v>0</v>
      </c>
      <c r="Z33" s="2">
        <v>7.4403575989782894E-2</v>
      </c>
      <c r="AA33" s="2">
        <v>0</v>
      </c>
      <c r="AB33" s="2">
        <v>0</v>
      </c>
      <c r="AC33" s="2">
        <v>0</v>
      </c>
      <c r="AD33" s="2">
        <v>0</v>
      </c>
      <c r="AE33" s="2">
        <v>0</v>
      </c>
      <c r="AF33" s="2">
        <v>0</v>
      </c>
      <c r="AG33" s="2">
        <v>0</v>
      </c>
      <c r="AH33" t="s">
        <v>103</v>
      </c>
      <c r="AI33">
        <v>7</v>
      </c>
    </row>
    <row r="34" spans="1:35" x14ac:dyDescent="0.25">
      <c r="A34" t="s">
        <v>1231</v>
      </c>
      <c r="B34" t="s">
        <v>746</v>
      </c>
      <c r="C34" t="s">
        <v>936</v>
      </c>
      <c r="D34" t="s">
        <v>1187</v>
      </c>
      <c r="E34" s="2">
        <v>30.793478260869566</v>
      </c>
      <c r="F34" s="2">
        <v>5.2173913043478262</v>
      </c>
      <c r="G34" s="2">
        <v>0</v>
      </c>
      <c r="H34" s="2">
        <v>0.15760869565217392</v>
      </c>
      <c r="I34" s="2">
        <v>0</v>
      </c>
      <c r="J34" s="2">
        <v>0</v>
      </c>
      <c r="K34" s="2">
        <v>0</v>
      </c>
      <c r="L34" s="2">
        <v>0.51043478260869579</v>
      </c>
      <c r="M34" s="2">
        <v>0</v>
      </c>
      <c r="N34" s="2">
        <v>0</v>
      </c>
      <c r="O34" s="2">
        <v>0</v>
      </c>
      <c r="P34" s="2">
        <v>0</v>
      </c>
      <c r="Q34" s="2">
        <v>2.902173913043478</v>
      </c>
      <c r="R34" s="2">
        <v>9.4246381927285558E-2</v>
      </c>
      <c r="S34" s="2">
        <v>3.6348913043478261</v>
      </c>
      <c r="T34" s="2">
        <v>0.97815217391304343</v>
      </c>
      <c r="U34" s="2">
        <v>0</v>
      </c>
      <c r="V34" s="2">
        <v>0.14980585951288386</v>
      </c>
      <c r="W34" s="2">
        <v>0.9953260869565218</v>
      </c>
      <c r="X34" s="2">
        <v>2.8003260869565225</v>
      </c>
      <c r="Y34" s="2">
        <v>0</v>
      </c>
      <c r="Z34" s="2">
        <v>0.12326156018355103</v>
      </c>
      <c r="AA34" s="2">
        <v>0</v>
      </c>
      <c r="AB34" s="2">
        <v>0</v>
      </c>
      <c r="AC34" s="2">
        <v>0</v>
      </c>
      <c r="AD34" s="2">
        <v>0</v>
      </c>
      <c r="AE34" s="2">
        <v>0</v>
      </c>
      <c r="AF34" s="2">
        <v>0</v>
      </c>
      <c r="AG34" s="2">
        <v>0</v>
      </c>
      <c r="AH34" t="s">
        <v>320</v>
      </c>
      <c r="AI34">
        <v>7</v>
      </c>
    </row>
    <row r="35" spans="1:35" x14ac:dyDescent="0.25">
      <c r="A35" t="s">
        <v>1231</v>
      </c>
      <c r="B35" t="s">
        <v>606</v>
      </c>
      <c r="C35" t="s">
        <v>1016</v>
      </c>
      <c r="D35" t="s">
        <v>1179</v>
      </c>
      <c r="E35" s="2">
        <v>25.043478260869566</v>
      </c>
      <c r="F35" s="2">
        <v>0</v>
      </c>
      <c r="G35" s="2">
        <v>0</v>
      </c>
      <c r="H35" s="2">
        <v>0.12771739130434784</v>
      </c>
      <c r="I35" s="2">
        <v>0</v>
      </c>
      <c r="J35" s="2">
        <v>0</v>
      </c>
      <c r="K35" s="2">
        <v>0</v>
      </c>
      <c r="L35" s="2">
        <v>5.5434782608695651E-2</v>
      </c>
      <c r="M35" s="2">
        <v>0</v>
      </c>
      <c r="N35" s="2">
        <v>0</v>
      </c>
      <c r="O35" s="2">
        <v>0</v>
      </c>
      <c r="P35" s="2">
        <v>0</v>
      </c>
      <c r="Q35" s="2">
        <v>4.7554347826086953</v>
      </c>
      <c r="R35" s="2">
        <v>0.18988715277777776</v>
      </c>
      <c r="S35" s="2">
        <v>0.1248913043478261</v>
      </c>
      <c r="T35" s="2">
        <v>2.2772826086956526</v>
      </c>
      <c r="U35" s="2">
        <v>0</v>
      </c>
      <c r="V35" s="2">
        <v>9.5920138888888895E-2</v>
      </c>
      <c r="W35" s="2">
        <v>0.27706521739130435</v>
      </c>
      <c r="X35" s="2">
        <v>0.7553260869565217</v>
      </c>
      <c r="Y35" s="2">
        <v>0</v>
      </c>
      <c r="Z35" s="2">
        <v>4.1223958333333331E-2</v>
      </c>
      <c r="AA35" s="2">
        <v>0</v>
      </c>
      <c r="AB35" s="2">
        <v>0</v>
      </c>
      <c r="AC35" s="2">
        <v>0</v>
      </c>
      <c r="AD35" s="2">
        <v>0</v>
      </c>
      <c r="AE35" s="2">
        <v>0</v>
      </c>
      <c r="AF35" s="2">
        <v>0</v>
      </c>
      <c r="AG35" s="2">
        <v>0</v>
      </c>
      <c r="AH35" t="s">
        <v>178</v>
      </c>
      <c r="AI35">
        <v>7</v>
      </c>
    </row>
    <row r="36" spans="1:35" x14ac:dyDescent="0.25">
      <c r="A36" t="s">
        <v>1231</v>
      </c>
      <c r="B36" t="s">
        <v>686</v>
      </c>
      <c r="C36" t="s">
        <v>886</v>
      </c>
      <c r="D36" t="s">
        <v>1216</v>
      </c>
      <c r="E36" s="2">
        <v>24.315217391304348</v>
      </c>
      <c r="F36" s="2">
        <v>0</v>
      </c>
      <c r="G36" s="2">
        <v>0</v>
      </c>
      <c r="H36" s="2">
        <v>0.12141304347826087</v>
      </c>
      <c r="I36" s="2">
        <v>0</v>
      </c>
      <c r="J36" s="2">
        <v>0</v>
      </c>
      <c r="K36" s="2">
        <v>0</v>
      </c>
      <c r="L36" s="2">
        <v>0.4928260869565218</v>
      </c>
      <c r="M36" s="2">
        <v>0</v>
      </c>
      <c r="N36" s="2">
        <v>0</v>
      </c>
      <c r="O36" s="2">
        <v>0</v>
      </c>
      <c r="P36" s="2">
        <v>0</v>
      </c>
      <c r="Q36" s="2">
        <v>4.8614130434782608</v>
      </c>
      <c r="R36" s="2">
        <v>0.19993294590970048</v>
      </c>
      <c r="S36" s="2">
        <v>1.6259782608695657</v>
      </c>
      <c r="T36" s="2">
        <v>3.5151086956521738</v>
      </c>
      <c r="U36" s="2">
        <v>0</v>
      </c>
      <c r="V36" s="2">
        <v>0.21143495753240951</v>
      </c>
      <c r="W36" s="2">
        <v>0.94565217391304346</v>
      </c>
      <c r="X36" s="2">
        <v>3.1981521739130438</v>
      </c>
      <c r="Y36" s="2">
        <v>0</v>
      </c>
      <c r="Z36" s="2">
        <v>0.17042020563254359</v>
      </c>
      <c r="AA36" s="2">
        <v>0</v>
      </c>
      <c r="AB36" s="2">
        <v>0</v>
      </c>
      <c r="AC36" s="2">
        <v>0</v>
      </c>
      <c r="AD36" s="2">
        <v>0</v>
      </c>
      <c r="AE36" s="2">
        <v>0</v>
      </c>
      <c r="AF36" s="2">
        <v>0</v>
      </c>
      <c r="AG36" s="2">
        <v>0</v>
      </c>
      <c r="AH36" t="s">
        <v>258</v>
      </c>
      <c r="AI36">
        <v>7</v>
      </c>
    </row>
    <row r="37" spans="1:35" x14ac:dyDescent="0.25">
      <c r="A37" t="s">
        <v>1231</v>
      </c>
      <c r="B37" t="s">
        <v>796</v>
      </c>
      <c r="C37" t="s">
        <v>1063</v>
      </c>
      <c r="D37" t="s">
        <v>1217</v>
      </c>
      <c r="E37" s="2">
        <v>60.326086956521742</v>
      </c>
      <c r="F37" s="2">
        <v>3.3913043478260869</v>
      </c>
      <c r="G37" s="2">
        <v>0</v>
      </c>
      <c r="H37" s="2">
        <v>0.32250000000000001</v>
      </c>
      <c r="I37" s="2">
        <v>0</v>
      </c>
      <c r="J37" s="2">
        <v>0</v>
      </c>
      <c r="K37" s="2">
        <v>0</v>
      </c>
      <c r="L37" s="2">
        <v>1.410869565217391</v>
      </c>
      <c r="M37" s="2">
        <v>0</v>
      </c>
      <c r="N37" s="2">
        <v>0</v>
      </c>
      <c r="O37" s="2">
        <v>0</v>
      </c>
      <c r="P37" s="2">
        <v>0</v>
      </c>
      <c r="Q37" s="2">
        <v>8.6222826086956523</v>
      </c>
      <c r="R37" s="2">
        <v>0.14292792792792791</v>
      </c>
      <c r="S37" s="2">
        <v>1.1416304347826087</v>
      </c>
      <c r="T37" s="2">
        <v>8.4824999999999982</v>
      </c>
      <c r="U37" s="2">
        <v>0</v>
      </c>
      <c r="V37" s="2">
        <v>0.15953513513513509</v>
      </c>
      <c r="W37" s="2">
        <v>0.68282608695652169</v>
      </c>
      <c r="X37" s="2">
        <v>5.5969565217391297</v>
      </c>
      <c r="Y37" s="2">
        <v>0</v>
      </c>
      <c r="Z37" s="2">
        <v>0.10409729729729728</v>
      </c>
      <c r="AA37" s="2">
        <v>0</v>
      </c>
      <c r="AB37" s="2">
        <v>0</v>
      </c>
      <c r="AC37" s="2">
        <v>0</v>
      </c>
      <c r="AD37" s="2">
        <v>0</v>
      </c>
      <c r="AE37" s="2">
        <v>0</v>
      </c>
      <c r="AF37" s="2">
        <v>0</v>
      </c>
      <c r="AG37" s="2">
        <v>0</v>
      </c>
      <c r="AH37" t="s">
        <v>370</v>
      </c>
      <c r="AI37">
        <v>7</v>
      </c>
    </row>
    <row r="38" spans="1:35" x14ac:dyDescent="0.25">
      <c r="A38" t="s">
        <v>1231</v>
      </c>
      <c r="B38" t="s">
        <v>669</v>
      </c>
      <c r="C38" t="s">
        <v>885</v>
      </c>
      <c r="D38" t="s">
        <v>1124</v>
      </c>
      <c r="E38" s="2">
        <v>24.097826086956523</v>
      </c>
      <c r="F38" s="2">
        <v>0</v>
      </c>
      <c r="G38" s="2">
        <v>0</v>
      </c>
      <c r="H38" s="2">
        <v>0.10869565217391304</v>
      </c>
      <c r="I38" s="2">
        <v>0</v>
      </c>
      <c r="J38" s="2">
        <v>0</v>
      </c>
      <c r="K38" s="2">
        <v>0</v>
      </c>
      <c r="L38" s="2">
        <v>0.14141304347826086</v>
      </c>
      <c r="M38" s="2">
        <v>0</v>
      </c>
      <c r="N38" s="2">
        <v>0</v>
      </c>
      <c r="O38" s="2">
        <v>0</v>
      </c>
      <c r="P38" s="2">
        <v>0</v>
      </c>
      <c r="Q38" s="2">
        <v>1.7690217391304348</v>
      </c>
      <c r="R38" s="2">
        <v>7.3410013531799725E-2</v>
      </c>
      <c r="S38" s="2">
        <v>7.8260869565217397E-2</v>
      </c>
      <c r="T38" s="2">
        <v>0.1416304347826087</v>
      </c>
      <c r="U38" s="2">
        <v>0</v>
      </c>
      <c r="V38" s="2">
        <v>9.1249436175011283E-3</v>
      </c>
      <c r="W38" s="2">
        <v>0.2033695652173913</v>
      </c>
      <c r="X38" s="2">
        <v>0.50097826086956543</v>
      </c>
      <c r="Y38" s="2">
        <v>0</v>
      </c>
      <c r="Z38" s="2">
        <v>2.9228687415426256E-2</v>
      </c>
      <c r="AA38" s="2">
        <v>0</v>
      </c>
      <c r="AB38" s="2">
        <v>0</v>
      </c>
      <c r="AC38" s="2">
        <v>0</v>
      </c>
      <c r="AD38" s="2">
        <v>0</v>
      </c>
      <c r="AE38" s="2">
        <v>0</v>
      </c>
      <c r="AF38" s="2">
        <v>0</v>
      </c>
      <c r="AG38" s="2">
        <v>0</v>
      </c>
      <c r="AH38" t="s">
        <v>241</v>
      </c>
      <c r="AI38">
        <v>7</v>
      </c>
    </row>
    <row r="39" spans="1:35" x14ac:dyDescent="0.25">
      <c r="A39" t="s">
        <v>1231</v>
      </c>
      <c r="B39" t="s">
        <v>633</v>
      </c>
      <c r="C39" t="s">
        <v>1039</v>
      </c>
      <c r="D39" t="s">
        <v>1149</v>
      </c>
      <c r="E39" s="2">
        <v>31.097826086956523</v>
      </c>
      <c r="F39" s="2">
        <v>3.3913043478260869</v>
      </c>
      <c r="G39" s="2">
        <v>0</v>
      </c>
      <c r="H39" s="2">
        <v>0.16304347826086957</v>
      </c>
      <c r="I39" s="2">
        <v>0</v>
      </c>
      <c r="J39" s="2">
        <v>0</v>
      </c>
      <c r="K39" s="2">
        <v>0</v>
      </c>
      <c r="L39" s="2">
        <v>0.42891304347826087</v>
      </c>
      <c r="M39" s="2">
        <v>0</v>
      </c>
      <c r="N39" s="2">
        <v>0</v>
      </c>
      <c r="O39" s="2">
        <v>0</v>
      </c>
      <c r="P39" s="2">
        <v>0</v>
      </c>
      <c r="Q39" s="2">
        <v>5.3614130434782608</v>
      </c>
      <c r="R39" s="2">
        <v>0.17240475358266338</v>
      </c>
      <c r="S39" s="2">
        <v>0.61880434782608695</v>
      </c>
      <c r="T39" s="2">
        <v>3.0472826086956517</v>
      </c>
      <c r="U39" s="2">
        <v>0</v>
      </c>
      <c r="V39" s="2">
        <v>0.1178888500524292</v>
      </c>
      <c r="W39" s="2">
        <v>0.46445652173913049</v>
      </c>
      <c r="X39" s="2">
        <v>2.1615217391304351</v>
      </c>
      <c r="Y39" s="2">
        <v>0</v>
      </c>
      <c r="Z39" s="2">
        <v>8.4442502621461024E-2</v>
      </c>
      <c r="AA39" s="2">
        <v>0</v>
      </c>
      <c r="AB39" s="2">
        <v>0</v>
      </c>
      <c r="AC39" s="2">
        <v>0</v>
      </c>
      <c r="AD39" s="2">
        <v>0</v>
      </c>
      <c r="AE39" s="2">
        <v>0</v>
      </c>
      <c r="AF39" s="2">
        <v>0</v>
      </c>
      <c r="AG39" s="2">
        <v>0</v>
      </c>
      <c r="AH39" t="s">
        <v>205</v>
      </c>
      <c r="AI39">
        <v>7</v>
      </c>
    </row>
    <row r="40" spans="1:35" x14ac:dyDescent="0.25">
      <c r="A40" t="s">
        <v>1231</v>
      </c>
      <c r="B40" t="s">
        <v>643</v>
      </c>
      <c r="C40" t="s">
        <v>1045</v>
      </c>
      <c r="D40" t="s">
        <v>1182</v>
      </c>
      <c r="E40" s="2">
        <v>28.619565217391305</v>
      </c>
      <c r="F40" s="2">
        <v>3.5244565217391304</v>
      </c>
      <c r="G40" s="2">
        <v>0</v>
      </c>
      <c r="H40" s="2">
        <v>0.15489130434782608</v>
      </c>
      <c r="I40" s="2">
        <v>0</v>
      </c>
      <c r="J40" s="2">
        <v>0</v>
      </c>
      <c r="K40" s="2">
        <v>0</v>
      </c>
      <c r="L40" s="2">
        <v>0.16097826086956524</v>
      </c>
      <c r="M40" s="2">
        <v>0</v>
      </c>
      <c r="N40" s="2">
        <v>0</v>
      </c>
      <c r="O40" s="2">
        <v>0</v>
      </c>
      <c r="P40" s="2">
        <v>0</v>
      </c>
      <c r="Q40" s="2">
        <v>4.8913043478260869</v>
      </c>
      <c r="R40" s="2">
        <v>0.17090770983668818</v>
      </c>
      <c r="S40" s="2">
        <v>0.28478260869565214</v>
      </c>
      <c r="T40" s="2">
        <v>0.14782608695652177</v>
      </c>
      <c r="U40" s="2">
        <v>0</v>
      </c>
      <c r="V40" s="2">
        <v>1.51158374477782E-2</v>
      </c>
      <c r="W40" s="2">
        <v>0.1534782608695652</v>
      </c>
      <c r="X40" s="2">
        <v>1.122717391304348</v>
      </c>
      <c r="Y40" s="2">
        <v>0</v>
      </c>
      <c r="Z40" s="2">
        <v>4.45917204709457E-2</v>
      </c>
      <c r="AA40" s="2">
        <v>0</v>
      </c>
      <c r="AB40" s="2">
        <v>0</v>
      </c>
      <c r="AC40" s="2">
        <v>0</v>
      </c>
      <c r="AD40" s="2">
        <v>0</v>
      </c>
      <c r="AE40" s="2">
        <v>0</v>
      </c>
      <c r="AF40" s="2">
        <v>0</v>
      </c>
      <c r="AG40" s="2">
        <v>0</v>
      </c>
      <c r="AH40" t="s">
        <v>215</v>
      </c>
      <c r="AI40">
        <v>7</v>
      </c>
    </row>
    <row r="41" spans="1:35" x14ac:dyDescent="0.25">
      <c r="A41" t="s">
        <v>1231</v>
      </c>
      <c r="B41" t="s">
        <v>697</v>
      </c>
      <c r="C41" t="s">
        <v>1074</v>
      </c>
      <c r="D41" t="s">
        <v>1182</v>
      </c>
      <c r="E41" s="2">
        <v>16.880434782608695</v>
      </c>
      <c r="F41" s="2">
        <v>2.6956521739130435</v>
      </c>
      <c r="G41" s="2">
        <v>0</v>
      </c>
      <c r="H41" s="2">
        <v>0.11141304347826086</v>
      </c>
      <c r="I41" s="2">
        <v>0</v>
      </c>
      <c r="J41" s="2">
        <v>0</v>
      </c>
      <c r="K41" s="2">
        <v>0</v>
      </c>
      <c r="L41" s="2">
        <v>4.5760869565217389E-2</v>
      </c>
      <c r="M41" s="2">
        <v>0</v>
      </c>
      <c r="N41" s="2">
        <v>0</v>
      </c>
      <c r="O41" s="2">
        <v>0</v>
      </c>
      <c r="P41" s="2">
        <v>0</v>
      </c>
      <c r="Q41" s="2">
        <v>3.0244565217391304</v>
      </c>
      <c r="R41" s="2">
        <v>0.17916934964584674</v>
      </c>
      <c r="S41" s="2">
        <v>0.29413043478260859</v>
      </c>
      <c r="T41" s="2">
        <v>0.24467391304347827</v>
      </c>
      <c r="U41" s="2">
        <v>0</v>
      </c>
      <c r="V41" s="2">
        <v>3.1918866709594332E-2</v>
      </c>
      <c r="W41" s="2">
        <v>0.20467391304347823</v>
      </c>
      <c r="X41" s="2">
        <v>1.0055434782608696</v>
      </c>
      <c r="Y41" s="2">
        <v>0</v>
      </c>
      <c r="Z41" s="2">
        <v>7.1693496458467496E-2</v>
      </c>
      <c r="AA41" s="2">
        <v>0</v>
      </c>
      <c r="AB41" s="2">
        <v>0</v>
      </c>
      <c r="AC41" s="2">
        <v>0</v>
      </c>
      <c r="AD41" s="2">
        <v>0</v>
      </c>
      <c r="AE41" s="2">
        <v>0</v>
      </c>
      <c r="AF41" s="2">
        <v>0</v>
      </c>
      <c r="AG41" s="2">
        <v>0</v>
      </c>
      <c r="AH41" t="s">
        <v>269</v>
      </c>
      <c r="AI41">
        <v>7</v>
      </c>
    </row>
    <row r="42" spans="1:35" x14ac:dyDescent="0.25">
      <c r="A42" t="s">
        <v>1231</v>
      </c>
      <c r="B42" t="s">
        <v>694</v>
      </c>
      <c r="C42" t="s">
        <v>882</v>
      </c>
      <c r="D42" t="s">
        <v>1127</v>
      </c>
      <c r="E42" s="2">
        <v>42.163043478260867</v>
      </c>
      <c r="F42" s="2">
        <v>2.8695652173913042</v>
      </c>
      <c r="G42" s="2">
        <v>0</v>
      </c>
      <c r="H42" s="2">
        <v>0.17641304347826087</v>
      </c>
      <c r="I42" s="2">
        <v>0</v>
      </c>
      <c r="J42" s="2">
        <v>0</v>
      </c>
      <c r="K42" s="2">
        <v>0</v>
      </c>
      <c r="L42" s="2">
        <v>0.21347826086956523</v>
      </c>
      <c r="M42" s="2">
        <v>0</v>
      </c>
      <c r="N42" s="2">
        <v>0</v>
      </c>
      <c r="O42" s="2">
        <v>0</v>
      </c>
      <c r="P42" s="2">
        <v>0</v>
      </c>
      <c r="Q42" s="2">
        <v>0.85869565217391308</v>
      </c>
      <c r="R42" s="2">
        <v>2.0366073730342875E-2</v>
      </c>
      <c r="S42" s="2">
        <v>4.8099999999999996</v>
      </c>
      <c r="T42" s="2">
        <v>0.3352173913043478</v>
      </c>
      <c r="U42" s="2">
        <v>0</v>
      </c>
      <c r="V42" s="2">
        <v>0.1220314514050013</v>
      </c>
      <c r="W42" s="2">
        <v>0.62293478260869573</v>
      </c>
      <c r="X42" s="2">
        <v>2.2436956521739124</v>
      </c>
      <c r="Y42" s="2">
        <v>0</v>
      </c>
      <c r="Z42" s="2">
        <v>6.7989172467130696E-2</v>
      </c>
      <c r="AA42" s="2">
        <v>0</v>
      </c>
      <c r="AB42" s="2">
        <v>0</v>
      </c>
      <c r="AC42" s="2">
        <v>0</v>
      </c>
      <c r="AD42" s="2">
        <v>0</v>
      </c>
      <c r="AE42" s="2">
        <v>0</v>
      </c>
      <c r="AF42" s="2">
        <v>0</v>
      </c>
      <c r="AG42" s="2">
        <v>0</v>
      </c>
      <c r="AH42" t="s">
        <v>266</v>
      </c>
      <c r="AI42">
        <v>7</v>
      </c>
    </row>
    <row r="43" spans="1:35" x14ac:dyDescent="0.25">
      <c r="A43" t="s">
        <v>1231</v>
      </c>
      <c r="B43" t="s">
        <v>558</v>
      </c>
      <c r="C43" t="s">
        <v>989</v>
      </c>
      <c r="D43" t="s">
        <v>1170</v>
      </c>
      <c r="E43" s="2">
        <v>60.478260869565219</v>
      </c>
      <c r="F43" s="2">
        <v>5.6507608695652189</v>
      </c>
      <c r="G43" s="2">
        <v>0</v>
      </c>
      <c r="H43" s="2">
        <v>0</v>
      </c>
      <c r="I43" s="2">
        <v>1.2663043478260869</v>
      </c>
      <c r="J43" s="2">
        <v>0</v>
      </c>
      <c r="K43" s="2">
        <v>0</v>
      </c>
      <c r="L43" s="2">
        <v>3.3836956521739125</v>
      </c>
      <c r="M43" s="2">
        <v>5.2206521739130425</v>
      </c>
      <c r="N43" s="2">
        <v>0</v>
      </c>
      <c r="O43" s="2">
        <v>8.6322789360172514E-2</v>
      </c>
      <c r="P43" s="2">
        <v>5.5294565217391325</v>
      </c>
      <c r="Q43" s="2">
        <v>0</v>
      </c>
      <c r="R43" s="2">
        <v>9.1428828181164656E-2</v>
      </c>
      <c r="S43" s="2">
        <v>5.1502173913043494</v>
      </c>
      <c r="T43" s="2">
        <v>2.8107608695652178</v>
      </c>
      <c r="U43" s="2">
        <v>0</v>
      </c>
      <c r="V43" s="2">
        <v>0.1316337167505392</v>
      </c>
      <c r="W43" s="2">
        <v>1.4784782608695652</v>
      </c>
      <c r="X43" s="2">
        <v>5.7494565217391296</v>
      </c>
      <c r="Y43" s="2">
        <v>0</v>
      </c>
      <c r="Z43" s="2">
        <v>0.11951294033069731</v>
      </c>
      <c r="AA43" s="2">
        <v>0</v>
      </c>
      <c r="AB43" s="2">
        <v>0</v>
      </c>
      <c r="AC43" s="2">
        <v>0</v>
      </c>
      <c r="AD43" s="2">
        <v>0</v>
      </c>
      <c r="AE43" s="2">
        <v>0</v>
      </c>
      <c r="AF43" s="2">
        <v>0</v>
      </c>
      <c r="AG43" s="2">
        <v>0</v>
      </c>
      <c r="AH43" t="s">
        <v>129</v>
      </c>
      <c r="AI43">
        <v>7</v>
      </c>
    </row>
    <row r="44" spans="1:35" x14ac:dyDescent="0.25">
      <c r="A44" t="s">
        <v>1231</v>
      </c>
      <c r="B44" t="s">
        <v>563</v>
      </c>
      <c r="C44" t="s">
        <v>991</v>
      </c>
      <c r="D44" t="s">
        <v>1194</v>
      </c>
      <c r="E44" s="2">
        <v>42.869565217391305</v>
      </c>
      <c r="F44" s="2">
        <v>5.3043478260869561</v>
      </c>
      <c r="G44" s="2">
        <v>0</v>
      </c>
      <c r="H44" s="2">
        <v>0</v>
      </c>
      <c r="I44" s="2">
        <v>0.51630434782608692</v>
      </c>
      <c r="J44" s="2">
        <v>0</v>
      </c>
      <c r="K44" s="2">
        <v>0</v>
      </c>
      <c r="L44" s="2">
        <v>0.29749999999999999</v>
      </c>
      <c r="M44" s="2">
        <v>5.1339130434782581</v>
      </c>
      <c r="N44" s="2">
        <v>0</v>
      </c>
      <c r="O44" s="2">
        <v>0.11975659229208918</v>
      </c>
      <c r="P44" s="2">
        <v>4.7877173913043478</v>
      </c>
      <c r="Q44" s="2">
        <v>0</v>
      </c>
      <c r="R44" s="2">
        <v>0.11168103448275862</v>
      </c>
      <c r="S44" s="2">
        <v>2.9171739130434777</v>
      </c>
      <c r="T44" s="2">
        <v>1.5303260869565214</v>
      </c>
      <c r="U44" s="2">
        <v>0</v>
      </c>
      <c r="V44" s="2">
        <v>0.10374492900608516</v>
      </c>
      <c r="W44" s="2">
        <v>1.0427173913043479</v>
      </c>
      <c r="X44" s="2">
        <v>4.8703260869565215</v>
      </c>
      <c r="Y44" s="2">
        <v>0</v>
      </c>
      <c r="Z44" s="2">
        <v>0.13793103448275862</v>
      </c>
      <c r="AA44" s="2">
        <v>0</v>
      </c>
      <c r="AB44" s="2">
        <v>0</v>
      </c>
      <c r="AC44" s="2">
        <v>0</v>
      </c>
      <c r="AD44" s="2">
        <v>0</v>
      </c>
      <c r="AE44" s="2">
        <v>0</v>
      </c>
      <c r="AF44" s="2">
        <v>0</v>
      </c>
      <c r="AG44" s="2">
        <v>0</v>
      </c>
      <c r="AH44" t="s">
        <v>134</v>
      </c>
      <c r="AI44">
        <v>7</v>
      </c>
    </row>
    <row r="45" spans="1:35" x14ac:dyDescent="0.25">
      <c r="A45" t="s">
        <v>1231</v>
      </c>
      <c r="B45" t="s">
        <v>452</v>
      </c>
      <c r="C45" t="s">
        <v>921</v>
      </c>
      <c r="D45" t="s">
        <v>1181</v>
      </c>
      <c r="E45" s="2">
        <v>46.510869565217391</v>
      </c>
      <c r="F45" s="2">
        <v>5.4782608695652177</v>
      </c>
      <c r="G45" s="2">
        <v>0</v>
      </c>
      <c r="H45" s="2">
        <v>0.10326086956521739</v>
      </c>
      <c r="I45" s="2">
        <v>0.29347826086956524</v>
      </c>
      <c r="J45" s="2">
        <v>0</v>
      </c>
      <c r="K45" s="2">
        <v>0</v>
      </c>
      <c r="L45" s="2">
        <v>0.58847826086956512</v>
      </c>
      <c r="M45" s="2">
        <v>4.9517391304347811</v>
      </c>
      <c r="N45" s="2">
        <v>0</v>
      </c>
      <c r="O45" s="2">
        <v>0.10646412713250757</v>
      </c>
      <c r="P45" s="2">
        <v>0</v>
      </c>
      <c r="Q45" s="2">
        <v>6.1435869565217391</v>
      </c>
      <c r="R45" s="2">
        <v>0.13208927319467165</v>
      </c>
      <c r="S45" s="2">
        <v>1.6352173913043477</v>
      </c>
      <c r="T45" s="2">
        <v>5.0189130434782614</v>
      </c>
      <c r="U45" s="2">
        <v>0</v>
      </c>
      <c r="V45" s="2">
        <v>0.14306613694788503</v>
      </c>
      <c r="W45" s="2">
        <v>1.9797826086956518</v>
      </c>
      <c r="X45" s="2">
        <v>3.6647826086956536</v>
      </c>
      <c r="Y45" s="2">
        <v>0</v>
      </c>
      <c r="Z45" s="2">
        <v>0.12136013087169902</v>
      </c>
      <c r="AA45" s="2">
        <v>0</v>
      </c>
      <c r="AB45" s="2">
        <v>0</v>
      </c>
      <c r="AC45" s="2">
        <v>0</v>
      </c>
      <c r="AD45" s="2">
        <v>0</v>
      </c>
      <c r="AE45" s="2">
        <v>0</v>
      </c>
      <c r="AF45" s="2">
        <v>0</v>
      </c>
      <c r="AG45" s="2">
        <v>0</v>
      </c>
      <c r="AH45" t="s">
        <v>22</v>
      </c>
      <c r="AI45">
        <v>7</v>
      </c>
    </row>
    <row r="46" spans="1:35" x14ac:dyDescent="0.25">
      <c r="A46" t="s">
        <v>1231</v>
      </c>
      <c r="B46" t="s">
        <v>630</v>
      </c>
      <c r="C46" t="s">
        <v>1037</v>
      </c>
      <c r="D46" t="s">
        <v>1172</v>
      </c>
      <c r="E46" s="2">
        <v>72.271739130434781</v>
      </c>
      <c r="F46" s="2">
        <v>0.60869565217391308</v>
      </c>
      <c r="G46" s="2">
        <v>0</v>
      </c>
      <c r="H46" s="2">
        <v>0</v>
      </c>
      <c r="I46" s="2">
        <v>0</v>
      </c>
      <c r="J46" s="2">
        <v>0</v>
      </c>
      <c r="K46" s="2">
        <v>0</v>
      </c>
      <c r="L46" s="2">
        <v>0</v>
      </c>
      <c r="M46" s="2">
        <v>4.8913043478260869</v>
      </c>
      <c r="N46" s="2">
        <v>4.0108695652173916</v>
      </c>
      <c r="O46" s="2">
        <v>0.12317641750639194</v>
      </c>
      <c r="P46" s="2">
        <v>0</v>
      </c>
      <c r="Q46" s="2">
        <v>6.3152173913043477</v>
      </c>
      <c r="R46" s="2">
        <v>8.7381561137013078E-2</v>
      </c>
      <c r="S46" s="2">
        <v>1.1277173913043479</v>
      </c>
      <c r="T46" s="2">
        <v>0</v>
      </c>
      <c r="U46" s="2">
        <v>0</v>
      </c>
      <c r="V46" s="2">
        <v>1.5603850203038052E-2</v>
      </c>
      <c r="W46" s="2">
        <v>0.95652173913043481</v>
      </c>
      <c r="X46" s="2">
        <v>4.6032608695652177</v>
      </c>
      <c r="Y46" s="2">
        <v>0</v>
      </c>
      <c r="Z46" s="2">
        <v>7.6928861482929767E-2</v>
      </c>
      <c r="AA46" s="2">
        <v>0</v>
      </c>
      <c r="AB46" s="2">
        <v>0</v>
      </c>
      <c r="AC46" s="2">
        <v>0</v>
      </c>
      <c r="AD46" s="2">
        <v>0</v>
      </c>
      <c r="AE46" s="2">
        <v>0</v>
      </c>
      <c r="AF46" s="2">
        <v>0</v>
      </c>
      <c r="AG46" s="2">
        <v>0</v>
      </c>
      <c r="AH46" t="s">
        <v>202</v>
      </c>
      <c r="AI46">
        <v>7</v>
      </c>
    </row>
    <row r="47" spans="1:35" x14ac:dyDescent="0.25">
      <c r="A47" t="s">
        <v>1231</v>
      </c>
      <c r="B47" t="s">
        <v>483</v>
      </c>
      <c r="C47" t="s">
        <v>907</v>
      </c>
      <c r="D47" t="s">
        <v>1148</v>
      </c>
      <c r="E47" s="2">
        <v>52.380434782608695</v>
      </c>
      <c r="F47" s="2">
        <v>4.7826086956521738</v>
      </c>
      <c r="G47" s="2">
        <v>0.13043478260869565</v>
      </c>
      <c r="H47" s="2">
        <v>0.10326086956521739</v>
      </c>
      <c r="I47" s="2">
        <v>1.1263043478260868</v>
      </c>
      <c r="J47" s="2">
        <v>0</v>
      </c>
      <c r="K47" s="2">
        <v>0</v>
      </c>
      <c r="L47" s="2">
        <v>0.51086956521739135</v>
      </c>
      <c r="M47" s="2">
        <v>5.4540217391304342</v>
      </c>
      <c r="N47" s="2">
        <v>0</v>
      </c>
      <c r="O47" s="2">
        <v>0.10412326208757003</v>
      </c>
      <c r="P47" s="2">
        <v>0</v>
      </c>
      <c r="Q47" s="2">
        <v>4.1206521739130428</v>
      </c>
      <c r="R47" s="2">
        <v>7.8667773396970314E-2</v>
      </c>
      <c r="S47" s="2">
        <v>6.0165217391304342</v>
      </c>
      <c r="T47" s="2">
        <v>0</v>
      </c>
      <c r="U47" s="2">
        <v>0</v>
      </c>
      <c r="V47" s="2">
        <v>0.11486200456526249</v>
      </c>
      <c r="W47" s="2">
        <v>1.8838043478260873</v>
      </c>
      <c r="X47" s="2">
        <v>4.8745652173913037</v>
      </c>
      <c r="Y47" s="2">
        <v>0</v>
      </c>
      <c r="Z47" s="2">
        <v>0.1290246939199004</v>
      </c>
      <c r="AA47" s="2">
        <v>0</v>
      </c>
      <c r="AB47" s="2">
        <v>0</v>
      </c>
      <c r="AC47" s="2">
        <v>0</v>
      </c>
      <c r="AD47" s="2">
        <v>0</v>
      </c>
      <c r="AE47" s="2">
        <v>0</v>
      </c>
      <c r="AF47" s="2">
        <v>0</v>
      </c>
      <c r="AG47" s="2">
        <v>0</v>
      </c>
      <c r="AH47" t="s">
        <v>54</v>
      </c>
      <c r="AI47">
        <v>7</v>
      </c>
    </row>
    <row r="48" spans="1:35" x14ac:dyDescent="0.25">
      <c r="A48" t="s">
        <v>1231</v>
      </c>
      <c r="B48" t="s">
        <v>499</v>
      </c>
      <c r="C48" t="s">
        <v>953</v>
      </c>
      <c r="D48" t="s">
        <v>1177</v>
      </c>
      <c r="E48" s="2">
        <v>46.760869565217391</v>
      </c>
      <c r="F48" s="2">
        <v>3.2173913043478262</v>
      </c>
      <c r="G48" s="2">
        <v>0</v>
      </c>
      <c r="H48" s="2">
        <v>0.10326086956521739</v>
      </c>
      <c r="I48" s="2">
        <v>1.1005434782608696</v>
      </c>
      <c r="J48" s="2">
        <v>0</v>
      </c>
      <c r="K48" s="2">
        <v>0</v>
      </c>
      <c r="L48" s="2">
        <v>1.6836956521739128</v>
      </c>
      <c r="M48" s="2">
        <v>6.0518478260869566</v>
      </c>
      <c r="N48" s="2">
        <v>0</v>
      </c>
      <c r="O48" s="2">
        <v>0.12942119944211994</v>
      </c>
      <c r="P48" s="2">
        <v>0</v>
      </c>
      <c r="Q48" s="2">
        <v>0</v>
      </c>
      <c r="R48" s="2">
        <v>0</v>
      </c>
      <c r="S48" s="2">
        <v>1.2321739130434786</v>
      </c>
      <c r="T48" s="2">
        <v>3.9811956521739127</v>
      </c>
      <c r="U48" s="2">
        <v>0</v>
      </c>
      <c r="V48" s="2">
        <v>0.11149000464900047</v>
      </c>
      <c r="W48" s="2">
        <v>2.2173913043478253</v>
      </c>
      <c r="X48" s="2">
        <v>5.4827173913043472</v>
      </c>
      <c r="Y48" s="2">
        <v>0</v>
      </c>
      <c r="Z48" s="2">
        <v>0.16466992096699207</v>
      </c>
      <c r="AA48" s="2">
        <v>0</v>
      </c>
      <c r="AB48" s="2">
        <v>0</v>
      </c>
      <c r="AC48" s="2">
        <v>0</v>
      </c>
      <c r="AD48" s="2">
        <v>0</v>
      </c>
      <c r="AE48" s="2">
        <v>0</v>
      </c>
      <c r="AF48" s="2">
        <v>0</v>
      </c>
      <c r="AG48" s="2">
        <v>0</v>
      </c>
      <c r="AH48" t="s">
        <v>70</v>
      </c>
      <c r="AI48">
        <v>7</v>
      </c>
    </row>
    <row r="49" spans="1:35" x14ac:dyDescent="0.25">
      <c r="A49" t="s">
        <v>1231</v>
      </c>
      <c r="B49" t="s">
        <v>618</v>
      </c>
      <c r="C49" t="s">
        <v>1027</v>
      </c>
      <c r="D49" t="s">
        <v>1172</v>
      </c>
      <c r="E49" s="2">
        <v>44.054347826086953</v>
      </c>
      <c r="F49" s="2">
        <v>5.7391304347826084</v>
      </c>
      <c r="G49" s="2">
        <v>0</v>
      </c>
      <c r="H49" s="2">
        <v>0.18478260869565216</v>
      </c>
      <c r="I49" s="2">
        <v>8.6956521739130432E-2</v>
      </c>
      <c r="J49" s="2">
        <v>0</v>
      </c>
      <c r="K49" s="2">
        <v>1.6304347826086956E-2</v>
      </c>
      <c r="L49" s="2">
        <v>0</v>
      </c>
      <c r="M49" s="2">
        <v>5.4429347826086953</v>
      </c>
      <c r="N49" s="2">
        <v>7.6086956521739135E-2</v>
      </c>
      <c r="O49" s="2">
        <v>0.1252775721687639</v>
      </c>
      <c r="P49" s="2">
        <v>0</v>
      </c>
      <c r="Q49" s="2">
        <v>6.9619565217391308</v>
      </c>
      <c r="R49" s="2">
        <v>0.15803108808290156</v>
      </c>
      <c r="S49" s="2">
        <v>6.3831521739130439</v>
      </c>
      <c r="T49" s="2">
        <v>0</v>
      </c>
      <c r="U49" s="2">
        <v>0</v>
      </c>
      <c r="V49" s="2">
        <v>0.14489267209474466</v>
      </c>
      <c r="W49" s="2">
        <v>2.1358695652173911</v>
      </c>
      <c r="X49" s="2">
        <v>4.0978260869565215</v>
      </c>
      <c r="Y49" s="2">
        <v>0</v>
      </c>
      <c r="Z49" s="2">
        <v>0.14150012336540832</v>
      </c>
      <c r="AA49" s="2">
        <v>0</v>
      </c>
      <c r="AB49" s="2">
        <v>0</v>
      </c>
      <c r="AC49" s="2">
        <v>0</v>
      </c>
      <c r="AD49" s="2">
        <v>0</v>
      </c>
      <c r="AE49" s="2">
        <v>0</v>
      </c>
      <c r="AF49" s="2">
        <v>0</v>
      </c>
      <c r="AG49" s="2">
        <v>0.13043478260869565</v>
      </c>
      <c r="AH49" t="s">
        <v>190</v>
      </c>
      <c r="AI49">
        <v>7</v>
      </c>
    </row>
    <row r="50" spans="1:35" x14ac:dyDescent="0.25">
      <c r="A50" t="s">
        <v>1231</v>
      </c>
      <c r="B50" t="s">
        <v>474</v>
      </c>
      <c r="C50" t="s">
        <v>933</v>
      </c>
      <c r="D50" t="s">
        <v>1125</v>
      </c>
      <c r="E50" s="2">
        <v>29.119565217391305</v>
      </c>
      <c r="F50" s="2">
        <v>3.5652173913043477</v>
      </c>
      <c r="G50" s="2">
        <v>4.3478260869565216E-2</v>
      </c>
      <c r="H50" s="2">
        <v>5.9782608695652176E-2</v>
      </c>
      <c r="I50" s="2">
        <v>0.90086956521739114</v>
      </c>
      <c r="J50" s="2">
        <v>0</v>
      </c>
      <c r="K50" s="2">
        <v>0</v>
      </c>
      <c r="L50" s="2">
        <v>0.74423913043478263</v>
      </c>
      <c r="M50" s="2">
        <v>0</v>
      </c>
      <c r="N50" s="2">
        <v>0.2482608695652174</v>
      </c>
      <c r="O50" s="2">
        <v>8.5255692422545725E-3</v>
      </c>
      <c r="P50" s="2">
        <v>0</v>
      </c>
      <c r="Q50" s="2">
        <v>0</v>
      </c>
      <c r="R50" s="2">
        <v>0</v>
      </c>
      <c r="S50" s="2">
        <v>1.6313043478260871</v>
      </c>
      <c r="T50" s="2">
        <v>0.17760869565217391</v>
      </c>
      <c r="U50" s="2">
        <v>0</v>
      </c>
      <c r="V50" s="2">
        <v>6.2120194102276975E-2</v>
      </c>
      <c r="W50" s="2">
        <v>1.7844565217391304</v>
      </c>
      <c r="X50" s="2">
        <v>8.6956521739130432E-2</v>
      </c>
      <c r="Y50" s="2">
        <v>0</v>
      </c>
      <c r="Z50" s="2">
        <v>6.4266517357222844E-2</v>
      </c>
      <c r="AA50" s="2">
        <v>0</v>
      </c>
      <c r="AB50" s="2">
        <v>0</v>
      </c>
      <c r="AC50" s="2">
        <v>0</v>
      </c>
      <c r="AD50" s="2">
        <v>0</v>
      </c>
      <c r="AE50" s="2">
        <v>0</v>
      </c>
      <c r="AF50" s="2">
        <v>0</v>
      </c>
      <c r="AG50" s="2">
        <v>0</v>
      </c>
      <c r="AH50" t="s">
        <v>44</v>
      </c>
      <c r="AI50">
        <v>7</v>
      </c>
    </row>
    <row r="51" spans="1:35" x14ac:dyDescent="0.25">
      <c r="A51" t="s">
        <v>1231</v>
      </c>
      <c r="B51" t="s">
        <v>561</v>
      </c>
      <c r="C51" t="s">
        <v>898</v>
      </c>
      <c r="D51" t="s">
        <v>1154</v>
      </c>
      <c r="E51" s="2">
        <v>24.206521739130434</v>
      </c>
      <c r="F51" s="2">
        <v>1.4782608695652173</v>
      </c>
      <c r="G51" s="2">
        <v>0.47826086956521741</v>
      </c>
      <c r="H51" s="2">
        <v>0.28804347826086957</v>
      </c>
      <c r="I51" s="2">
        <v>0.32608695652173914</v>
      </c>
      <c r="J51" s="2">
        <v>0</v>
      </c>
      <c r="K51" s="2">
        <v>0</v>
      </c>
      <c r="L51" s="2">
        <v>0.2185869565217391</v>
      </c>
      <c r="M51" s="2">
        <v>0.44673913043478264</v>
      </c>
      <c r="N51" s="2">
        <v>0</v>
      </c>
      <c r="O51" s="2">
        <v>1.8455321059721599E-2</v>
      </c>
      <c r="P51" s="2">
        <v>4.2027173913043478</v>
      </c>
      <c r="Q51" s="2">
        <v>0.13043478260869565</v>
      </c>
      <c r="R51" s="2">
        <v>0.17900763358778626</v>
      </c>
      <c r="S51" s="2">
        <v>0.43706521739130427</v>
      </c>
      <c r="T51" s="2">
        <v>1.8273913043478258</v>
      </c>
      <c r="U51" s="2">
        <v>0</v>
      </c>
      <c r="V51" s="2">
        <v>9.3547373147732371E-2</v>
      </c>
      <c r="W51" s="2">
        <v>0.40304347826086956</v>
      </c>
      <c r="X51" s="2">
        <v>2.5015217391304345</v>
      </c>
      <c r="Y51" s="2">
        <v>0</v>
      </c>
      <c r="Z51" s="2">
        <v>0.11999101930848674</v>
      </c>
      <c r="AA51" s="2">
        <v>0</v>
      </c>
      <c r="AB51" s="2">
        <v>0</v>
      </c>
      <c r="AC51" s="2">
        <v>0</v>
      </c>
      <c r="AD51" s="2">
        <v>0</v>
      </c>
      <c r="AE51" s="2">
        <v>0</v>
      </c>
      <c r="AF51" s="2">
        <v>0</v>
      </c>
      <c r="AG51" s="2">
        <v>0</v>
      </c>
      <c r="AH51" t="s">
        <v>132</v>
      </c>
      <c r="AI51">
        <v>7</v>
      </c>
    </row>
    <row r="52" spans="1:35" x14ac:dyDescent="0.25">
      <c r="A52" t="s">
        <v>1231</v>
      </c>
      <c r="B52" t="s">
        <v>610</v>
      </c>
      <c r="C52" t="s">
        <v>1019</v>
      </c>
      <c r="D52" t="s">
        <v>1139</v>
      </c>
      <c r="E52" s="2">
        <v>32.619565217391305</v>
      </c>
      <c r="F52" s="2">
        <v>2.5434782608695654</v>
      </c>
      <c r="G52" s="2">
        <v>2.1739130434782608E-2</v>
      </c>
      <c r="H52" s="2">
        <v>0</v>
      </c>
      <c r="I52" s="2">
        <v>0</v>
      </c>
      <c r="J52" s="2">
        <v>0</v>
      </c>
      <c r="K52" s="2">
        <v>0</v>
      </c>
      <c r="L52" s="2">
        <v>0.15923913043478261</v>
      </c>
      <c r="M52" s="2">
        <v>3.2565217391304357</v>
      </c>
      <c r="N52" s="2">
        <v>0</v>
      </c>
      <c r="O52" s="2">
        <v>9.9833388870376572E-2</v>
      </c>
      <c r="P52" s="2">
        <v>2.8256521739130438</v>
      </c>
      <c r="Q52" s="2">
        <v>0</v>
      </c>
      <c r="R52" s="2">
        <v>8.6624458513828731E-2</v>
      </c>
      <c r="S52" s="2">
        <v>0.27695652173913043</v>
      </c>
      <c r="T52" s="2">
        <v>1.807065217391304</v>
      </c>
      <c r="U52" s="2">
        <v>0</v>
      </c>
      <c r="V52" s="2">
        <v>6.3888703765411517E-2</v>
      </c>
      <c r="W52" s="2">
        <v>0.16184782608695653</v>
      </c>
      <c r="X52" s="2">
        <v>1.7872826086956521</v>
      </c>
      <c r="Y52" s="2">
        <v>0</v>
      </c>
      <c r="Z52" s="2">
        <v>5.9753415528157279E-2</v>
      </c>
      <c r="AA52" s="2">
        <v>0</v>
      </c>
      <c r="AB52" s="2">
        <v>0</v>
      </c>
      <c r="AC52" s="2">
        <v>0</v>
      </c>
      <c r="AD52" s="2">
        <v>0</v>
      </c>
      <c r="AE52" s="2">
        <v>0</v>
      </c>
      <c r="AF52" s="2">
        <v>0</v>
      </c>
      <c r="AG52" s="2">
        <v>0</v>
      </c>
      <c r="AH52" t="s">
        <v>182</v>
      </c>
      <c r="AI52">
        <v>7</v>
      </c>
    </row>
    <row r="53" spans="1:35" x14ac:dyDescent="0.25">
      <c r="A53" t="s">
        <v>1231</v>
      </c>
      <c r="B53" t="s">
        <v>795</v>
      </c>
      <c r="C53" t="s">
        <v>911</v>
      </c>
      <c r="D53" t="s">
        <v>1176</v>
      </c>
      <c r="E53" s="2">
        <v>61.478260869565219</v>
      </c>
      <c r="F53" s="2">
        <v>5.6494565217391308</v>
      </c>
      <c r="G53" s="2">
        <v>0</v>
      </c>
      <c r="H53" s="2">
        <v>0</v>
      </c>
      <c r="I53" s="2">
        <v>1.9836956521739131</v>
      </c>
      <c r="J53" s="2">
        <v>0</v>
      </c>
      <c r="K53" s="2">
        <v>0</v>
      </c>
      <c r="L53" s="2">
        <v>0</v>
      </c>
      <c r="M53" s="2">
        <v>5.4021739130434785</v>
      </c>
      <c r="N53" s="2">
        <v>0</v>
      </c>
      <c r="O53" s="2">
        <v>8.787128712871288E-2</v>
      </c>
      <c r="P53" s="2">
        <v>9.366847826086957</v>
      </c>
      <c r="Q53" s="2">
        <v>0</v>
      </c>
      <c r="R53" s="2">
        <v>0.15236032531824611</v>
      </c>
      <c r="S53" s="2">
        <v>0</v>
      </c>
      <c r="T53" s="2">
        <v>0</v>
      </c>
      <c r="U53" s="2">
        <v>0</v>
      </c>
      <c r="V53" s="2">
        <v>0</v>
      </c>
      <c r="W53" s="2">
        <v>6.4266304347826084</v>
      </c>
      <c r="X53" s="2">
        <v>0</v>
      </c>
      <c r="Y53" s="2">
        <v>0</v>
      </c>
      <c r="Z53" s="2">
        <v>0.10453500707213578</v>
      </c>
      <c r="AA53" s="2">
        <v>0</v>
      </c>
      <c r="AB53" s="2">
        <v>0</v>
      </c>
      <c r="AC53" s="2">
        <v>0</v>
      </c>
      <c r="AD53" s="2">
        <v>0</v>
      </c>
      <c r="AE53" s="2">
        <v>0</v>
      </c>
      <c r="AF53" s="2">
        <v>0</v>
      </c>
      <c r="AG53" s="2">
        <v>0</v>
      </c>
      <c r="AH53" t="s">
        <v>369</v>
      </c>
      <c r="AI53">
        <v>7</v>
      </c>
    </row>
    <row r="54" spans="1:35" x14ac:dyDescent="0.25">
      <c r="A54" t="s">
        <v>1231</v>
      </c>
      <c r="B54" t="s">
        <v>667</v>
      </c>
      <c r="C54" t="s">
        <v>1061</v>
      </c>
      <c r="D54" t="s">
        <v>1210</v>
      </c>
      <c r="E54" s="2">
        <v>123.06521739130434</v>
      </c>
      <c r="F54" s="2">
        <v>6.897717391304349</v>
      </c>
      <c r="G54" s="2">
        <v>6.5217391304347824E-2</v>
      </c>
      <c r="H54" s="2">
        <v>0.45652173913043476</v>
      </c>
      <c r="I54" s="2">
        <v>5.7577173913043467</v>
      </c>
      <c r="J54" s="2">
        <v>0</v>
      </c>
      <c r="K54" s="2">
        <v>5.2880434782608692</v>
      </c>
      <c r="L54" s="2">
        <v>5.987717391304348</v>
      </c>
      <c r="M54" s="2">
        <v>5.9901086956521734</v>
      </c>
      <c r="N54" s="2">
        <v>6.1413043478260869</v>
      </c>
      <c r="O54" s="2">
        <v>9.8577106518282998E-2</v>
      </c>
      <c r="P54" s="2">
        <v>10.375434782608696</v>
      </c>
      <c r="Q54" s="2">
        <v>19.002500000000001</v>
      </c>
      <c r="R54" s="2">
        <v>0.23871842430665963</v>
      </c>
      <c r="S54" s="2">
        <v>4.425217391304348</v>
      </c>
      <c r="T54" s="2">
        <v>3.7958695652173908</v>
      </c>
      <c r="U54" s="2">
        <v>0</v>
      </c>
      <c r="V54" s="2">
        <v>6.6802685037979148E-2</v>
      </c>
      <c r="W54" s="2">
        <v>8.2027173913043487</v>
      </c>
      <c r="X54" s="2">
        <v>5.3179347826086945</v>
      </c>
      <c r="Y54" s="2">
        <v>12.603152173913044</v>
      </c>
      <c r="Z54" s="2">
        <v>0.21227609962904082</v>
      </c>
      <c r="AA54" s="2">
        <v>0</v>
      </c>
      <c r="AB54" s="2">
        <v>0</v>
      </c>
      <c r="AC54" s="2">
        <v>0</v>
      </c>
      <c r="AD54" s="2">
        <v>0</v>
      </c>
      <c r="AE54" s="2">
        <v>0</v>
      </c>
      <c r="AF54" s="2">
        <v>0</v>
      </c>
      <c r="AG54" s="2">
        <v>5.6052173913043459</v>
      </c>
      <c r="AH54" t="s">
        <v>239</v>
      </c>
      <c r="AI54">
        <v>7</v>
      </c>
    </row>
    <row r="55" spans="1:35" x14ac:dyDescent="0.25">
      <c r="A55" t="s">
        <v>1231</v>
      </c>
      <c r="B55" t="s">
        <v>747</v>
      </c>
      <c r="C55" t="s">
        <v>990</v>
      </c>
      <c r="D55" t="s">
        <v>1194</v>
      </c>
      <c r="E55" s="2">
        <v>85.663043478260875</v>
      </c>
      <c r="F55" s="2">
        <v>0</v>
      </c>
      <c r="G55" s="2">
        <v>0.42391304347826086</v>
      </c>
      <c r="H55" s="2">
        <v>0.79619565217391308</v>
      </c>
      <c r="I55" s="2">
        <v>1.3913043478260869</v>
      </c>
      <c r="J55" s="2">
        <v>0</v>
      </c>
      <c r="K55" s="2">
        <v>0</v>
      </c>
      <c r="L55" s="2">
        <v>4.4565217391304355</v>
      </c>
      <c r="M55" s="2">
        <v>5.1304347826086953</v>
      </c>
      <c r="N55" s="2">
        <v>9.1498913043478236</v>
      </c>
      <c r="O55" s="2">
        <v>0.16670346402740766</v>
      </c>
      <c r="P55" s="2">
        <v>3.6820652173913042</v>
      </c>
      <c r="Q55" s="2">
        <v>10.17945652173913</v>
      </c>
      <c r="R55" s="2">
        <v>0.1618144905468849</v>
      </c>
      <c r="S55" s="2">
        <v>7.1757608695652157</v>
      </c>
      <c r="T55" s="2">
        <v>6.4153260869565205</v>
      </c>
      <c r="U55" s="2">
        <v>0</v>
      </c>
      <c r="V55" s="2">
        <v>0.15865753077020678</v>
      </c>
      <c r="W55" s="2">
        <v>4.5715217391304357</v>
      </c>
      <c r="X55" s="2">
        <v>5.3876086956521752</v>
      </c>
      <c r="Y55" s="2">
        <v>0</v>
      </c>
      <c r="Z55" s="2">
        <v>0.11625935794949882</v>
      </c>
      <c r="AA55" s="2">
        <v>0</v>
      </c>
      <c r="AB55" s="2">
        <v>0</v>
      </c>
      <c r="AC55" s="2">
        <v>0</v>
      </c>
      <c r="AD55" s="2">
        <v>0</v>
      </c>
      <c r="AE55" s="2">
        <v>0</v>
      </c>
      <c r="AF55" s="2">
        <v>0</v>
      </c>
      <c r="AG55" s="2">
        <v>0</v>
      </c>
      <c r="AH55" t="s">
        <v>321</v>
      </c>
      <c r="AI55">
        <v>7</v>
      </c>
    </row>
    <row r="56" spans="1:35" x14ac:dyDescent="0.25">
      <c r="A56" t="s">
        <v>1231</v>
      </c>
      <c r="B56" t="s">
        <v>550</v>
      </c>
      <c r="C56" t="s">
        <v>983</v>
      </c>
      <c r="D56" t="s">
        <v>1149</v>
      </c>
      <c r="E56" s="2">
        <v>51.956521739130437</v>
      </c>
      <c r="F56" s="2">
        <v>4.0869565217391308</v>
      </c>
      <c r="G56" s="2">
        <v>0</v>
      </c>
      <c r="H56" s="2">
        <v>0</v>
      </c>
      <c r="I56" s="2">
        <v>0</v>
      </c>
      <c r="J56" s="2">
        <v>0</v>
      </c>
      <c r="K56" s="2">
        <v>0</v>
      </c>
      <c r="L56" s="2">
        <v>2.8921739130434791</v>
      </c>
      <c r="M56" s="2">
        <v>3.0109782608695652</v>
      </c>
      <c r="N56" s="2">
        <v>0</v>
      </c>
      <c r="O56" s="2">
        <v>5.7951882845188284E-2</v>
      </c>
      <c r="P56" s="2">
        <v>2.0794565217391305</v>
      </c>
      <c r="Q56" s="2">
        <v>5.0188043478260873</v>
      </c>
      <c r="R56" s="2">
        <v>0.1366192468619247</v>
      </c>
      <c r="S56" s="2">
        <v>1.9301086956521738</v>
      </c>
      <c r="T56" s="2">
        <v>4.9729347826086956</v>
      </c>
      <c r="U56" s="2">
        <v>0</v>
      </c>
      <c r="V56" s="2">
        <v>0.13286192468619246</v>
      </c>
      <c r="W56" s="2">
        <v>1.4157608695652173</v>
      </c>
      <c r="X56" s="2">
        <v>4.9482608695652184</v>
      </c>
      <c r="Y56" s="2">
        <v>0</v>
      </c>
      <c r="Z56" s="2">
        <v>0.12248744769874478</v>
      </c>
      <c r="AA56" s="2">
        <v>0</v>
      </c>
      <c r="AB56" s="2">
        <v>0</v>
      </c>
      <c r="AC56" s="2">
        <v>0</v>
      </c>
      <c r="AD56" s="2">
        <v>0</v>
      </c>
      <c r="AE56" s="2">
        <v>0</v>
      </c>
      <c r="AF56" s="2">
        <v>0</v>
      </c>
      <c r="AG56" s="2">
        <v>0</v>
      </c>
      <c r="AH56" t="s">
        <v>121</v>
      </c>
      <c r="AI56">
        <v>7</v>
      </c>
    </row>
    <row r="57" spans="1:35" x14ac:dyDescent="0.25">
      <c r="A57" t="s">
        <v>1231</v>
      </c>
      <c r="B57" t="s">
        <v>689</v>
      </c>
      <c r="C57" t="s">
        <v>1070</v>
      </c>
      <c r="D57" t="s">
        <v>1148</v>
      </c>
      <c r="E57" s="2">
        <v>123.32608695652173</v>
      </c>
      <c r="F57" s="2">
        <v>5.5652173913043477</v>
      </c>
      <c r="G57" s="2">
        <v>1.0679347826086956</v>
      </c>
      <c r="H57" s="2">
        <v>0</v>
      </c>
      <c r="I57" s="2">
        <v>3.4782608695652173</v>
      </c>
      <c r="J57" s="2">
        <v>0</v>
      </c>
      <c r="K57" s="2">
        <v>0.63315217391304346</v>
      </c>
      <c r="L57" s="2">
        <v>2.7033695652173906</v>
      </c>
      <c r="M57" s="2">
        <v>9.0869565217391308</v>
      </c>
      <c r="N57" s="2">
        <v>0</v>
      </c>
      <c r="O57" s="2">
        <v>7.3682355014983256E-2</v>
      </c>
      <c r="P57" s="2">
        <v>5.3913043478260869</v>
      </c>
      <c r="Q57" s="2">
        <v>12.809782608695652</v>
      </c>
      <c r="R57" s="2">
        <v>0.1475850520007051</v>
      </c>
      <c r="S57" s="2">
        <v>4.2516304347826077</v>
      </c>
      <c r="T57" s="2">
        <v>9.8798913043478258</v>
      </c>
      <c r="U57" s="2">
        <v>0</v>
      </c>
      <c r="V57" s="2">
        <v>0.11458663846289441</v>
      </c>
      <c r="W57" s="2">
        <v>8.0451086956521731</v>
      </c>
      <c r="X57" s="2">
        <v>11.899565217391304</v>
      </c>
      <c r="Y57" s="2">
        <v>0</v>
      </c>
      <c r="Z57" s="2">
        <v>0.16172307421117574</v>
      </c>
      <c r="AA57" s="2">
        <v>0</v>
      </c>
      <c r="AB57" s="2">
        <v>0</v>
      </c>
      <c r="AC57" s="2">
        <v>0</v>
      </c>
      <c r="AD57" s="2">
        <v>0</v>
      </c>
      <c r="AE57" s="2">
        <v>0</v>
      </c>
      <c r="AF57" s="2">
        <v>0</v>
      </c>
      <c r="AG57" s="2">
        <v>0</v>
      </c>
      <c r="AH57" t="s">
        <v>261</v>
      </c>
      <c r="AI57">
        <v>7</v>
      </c>
    </row>
    <row r="58" spans="1:35" x14ac:dyDescent="0.25">
      <c r="A58" t="s">
        <v>1231</v>
      </c>
      <c r="B58" t="s">
        <v>732</v>
      </c>
      <c r="C58" t="s">
        <v>1087</v>
      </c>
      <c r="D58" t="s">
        <v>1184</v>
      </c>
      <c r="E58" s="2">
        <v>25.326086956521738</v>
      </c>
      <c r="F58" s="2">
        <v>5.2173913043478262</v>
      </c>
      <c r="G58" s="2">
        <v>1.0869565217391304E-2</v>
      </c>
      <c r="H58" s="2">
        <v>6.7934782608695649E-2</v>
      </c>
      <c r="I58" s="2">
        <v>0.17119565217391305</v>
      </c>
      <c r="J58" s="2">
        <v>0</v>
      </c>
      <c r="K58" s="2">
        <v>0</v>
      </c>
      <c r="L58" s="2">
        <v>8.2282608695652168E-2</v>
      </c>
      <c r="M58" s="2">
        <v>0</v>
      </c>
      <c r="N58" s="2">
        <v>4.9120652173913042</v>
      </c>
      <c r="O58" s="2">
        <v>0.1939527896995708</v>
      </c>
      <c r="P58" s="2">
        <v>3.6776086956521739</v>
      </c>
      <c r="Q58" s="2">
        <v>0</v>
      </c>
      <c r="R58" s="2">
        <v>0.14521030042918456</v>
      </c>
      <c r="S58" s="2">
        <v>0.83228260869565196</v>
      </c>
      <c r="T58" s="2">
        <v>1.3465217391304349</v>
      </c>
      <c r="U58" s="2">
        <v>0</v>
      </c>
      <c r="V58" s="2">
        <v>8.6030042918454938E-2</v>
      </c>
      <c r="W58" s="2">
        <v>0.52130434782608692</v>
      </c>
      <c r="X58" s="2">
        <v>2.1785869565217402</v>
      </c>
      <c r="Y58" s="2">
        <v>0</v>
      </c>
      <c r="Z58" s="2">
        <v>0.10660515021459231</v>
      </c>
      <c r="AA58" s="2">
        <v>0</v>
      </c>
      <c r="AB58" s="2">
        <v>0</v>
      </c>
      <c r="AC58" s="2">
        <v>0</v>
      </c>
      <c r="AD58" s="2">
        <v>0</v>
      </c>
      <c r="AE58" s="2">
        <v>0</v>
      </c>
      <c r="AF58" s="2">
        <v>0</v>
      </c>
      <c r="AG58" s="2">
        <v>0</v>
      </c>
      <c r="AH58" t="s">
        <v>304</v>
      </c>
      <c r="AI58">
        <v>7</v>
      </c>
    </row>
    <row r="59" spans="1:35" x14ac:dyDescent="0.25">
      <c r="A59" t="s">
        <v>1231</v>
      </c>
      <c r="B59" t="s">
        <v>589</v>
      </c>
      <c r="C59" t="s">
        <v>877</v>
      </c>
      <c r="D59" t="s">
        <v>1212</v>
      </c>
      <c r="E59" s="2">
        <v>45.543478260869563</v>
      </c>
      <c r="F59" s="2">
        <v>15.557065217391305</v>
      </c>
      <c r="G59" s="2">
        <v>2.1739130434782608E-2</v>
      </c>
      <c r="H59" s="2">
        <v>0.17391304347826086</v>
      </c>
      <c r="I59" s="2">
        <v>0.76358695652173914</v>
      </c>
      <c r="J59" s="2">
        <v>0</v>
      </c>
      <c r="K59" s="2">
        <v>0</v>
      </c>
      <c r="L59" s="2">
        <v>0.27445652173913043</v>
      </c>
      <c r="M59" s="2">
        <v>5.434782608695652E-2</v>
      </c>
      <c r="N59" s="2">
        <v>5.3043478260869561</v>
      </c>
      <c r="O59" s="2">
        <v>0.11766109785202862</v>
      </c>
      <c r="P59" s="2">
        <v>4.1168478260869561</v>
      </c>
      <c r="Q59" s="2">
        <v>7.3043478260869561</v>
      </c>
      <c r="R59" s="2">
        <v>0.25077565632458232</v>
      </c>
      <c r="S59" s="2">
        <v>1.3541304347826084</v>
      </c>
      <c r="T59" s="2">
        <v>4.9106521739130446</v>
      </c>
      <c r="U59" s="2">
        <v>0</v>
      </c>
      <c r="V59" s="2">
        <v>0.13755608591885446</v>
      </c>
      <c r="W59" s="2">
        <v>1.321521739130435</v>
      </c>
      <c r="X59" s="2">
        <v>7.5034782608695654</v>
      </c>
      <c r="Y59" s="2">
        <v>0</v>
      </c>
      <c r="Z59" s="2">
        <v>0.19377088305489262</v>
      </c>
      <c r="AA59" s="2">
        <v>0</v>
      </c>
      <c r="AB59" s="2">
        <v>0</v>
      </c>
      <c r="AC59" s="2">
        <v>0</v>
      </c>
      <c r="AD59" s="2">
        <v>0</v>
      </c>
      <c r="AE59" s="2">
        <v>0</v>
      </c>
      <c r="AF59" s="2">
        <v>0</v>
      </c>
      <c r="AG59" s="2">
        <v>0</v>
      </c>
      <c r="AH59" t="s">
        <v>161</v>
      </c>
      <c r="AI59">
        <v>7</v>
      </c>
    </row>
    <row r="60" spans="1:35" x14ac:dyDescent="0.25">
      <c r="A60" t="s">
        <v>1231</v>
      </c>
      <c r="B60" t="s">
        <v>460</v>
      </c>
      <c r="C60" t="s">
        <v>910</v>
      </c>
      <c r="D60" t="s">
        <v>1142</v>
      </c>
      <c r="E60" s="2">
        <v>43.891304347826086</v>
      </c>
      <c r="F60" s="2">
        <v>10</v>
      </c>
      <c r="G60" s="2">
        <v>0.40217391304347827</v>
      </c>
      <c r="H60" s="2">
        <v>0.17934782608695651</v>
      </c>
      <c r="I60" s="2">
        <v>0.80434782608695654</v>
      </c>
      <c r="J60" s="2">
        <v>0</v>
      </c>
      <c r="K60" s="2">
        <v>0</v>
      </c>
      <c r="L60" s="2">
        <v>2.7579347826086966</v>
      </c>
      <c r="M60" s="2">
        <v>0</v>
      </c>
      <c r="N60" s="2">
        <v>0</v>
      </c>
      <c r="O60" s="2">
        <v>0</v>
      </c>
      <c r="P60" s="2">
        <v>5.191630434782609</v>
      </c>
      <c r="Q60" s="2">
        <v>1.7356521739130435</v>
      </c>
      <c r="R60" s="2">
        <v>0.15782813273897969</v>
      </c>
      <c r="S60" s="2">
        <v>1.1406521739130435</v>
      </c>
      <c r="T60" s="2">
        <v>4.4060869565217402</v>
      </c>
      <c r="U60" s="2">
        <v>0</v>
      </c>
      <c r="V60" s="2">
        <v>0.12637444279346213</v>
      </c>
      <c r="W60" s="2">
        <v>1.2281521739130432</v>
      </c>
      <c r="X60" s="2">
        <v>5.530652173913043</v>
      </c>
      <c r="Y60" s="2">
        <v>0</v>
      </c>
      <c r="Z60" s="2">
        <v>0.1539895988112927</v>
      </c>
      <c r="AA60" s="2">
        <v>0</v>
      </c>
      <c r="AB60" s="2">
        <v>0</v>
      </c>
      <c r="AC60" s="2">
        <v>0</v>
      </c>
      <c r="AD60" s="2">
        <v>0</v>
      </c>
      <c r="AE60" s="2">
        <v>0</v>
      </c>
      <c r="AF60" s="2">
        <v>0</v>
      </c>
      <c r="AG60" s="2">
        <v>0</v>
      </c>
      <c r="AH60" t="s">
        <v>30</v>
      </c>
      <c r="AI60">
        <v>7</v>
      </c>
    </row>
    <row r="61" spans="1:35" x14ac:dyDescent="0.25">
      <c r="A61" t="s">
        <v>1231</v>
      </c>
      <c r="B61" t="s">
        <v>830</v>
      </c>
      <c r="C61" t="s">
        <v>1070</v>
      </c>
      <c r="D61" t="s">
        <v>1148</v>
      </c>
      <c r="E61" s="2">
        <v>33.434782608695649</v>
      </c>
      <c r="F61" s="2">
        <v>0</v>
      </c>
      <c r="G61" s="2">
        <v>0.29347826086956524</v>
      </c>
      <c r="H61" s="2">
        <v>0.11956521739130435</v>
      </c>
      <c r="I61" s="2">
        <v>0.79076086956521741</v>
      </c>
      <c r="J61" s="2">
        <v>0</v>
      </c>
      <c r="K61" s="2">
        <v>0</v>
      </c>
      <c r="L61" s="2">
        <v>3.6324999999999998</v>
      </c>
      <c r="M61" s="2">
        <v>5.0869565217391308</v>
      </c>
      <c r="N61" s="2">
        <v>0</v>
      </c>
      <c r="O61" s="2">
        <v>0.15214564369310796</v>
      </c>
      <c r="P61" s="2">
        <v>13.463586956521739</v>
      </c>
      <c r="Q61" s="2">
        <v>0</v>
      </c>
      <c r="R61" s="2">
        <v>0.40268205461638495</v>
      </c>
      <c r="S61" s="2">
        <v>6.2105434782608695</v>
      </c>
      <c r="T61" s="2">
        <v>0</v>
      </c>
      <c r="U61" s="2">
        <v>0</v>
      </c>
      <c r="V61" s="2">
        <v>0.1857509752925878</v>
      </c>
      <c r="W61" s="2">
        <v>4.2334782608695649</v>
      </c>
      <c r="X61" s="2">
        <v>4.3165217391304349</v>
      </c>
      <c r="Y61" s="2">
        <v>0</v>
      </c>
      <c r="Z61" s="2">
        <v>0.25572171651495451</v>
      </c>
      <c r="AA61" s="2">
        <v>0</v>
      </c>
      <c r="AB61" s="2">
        <v>0</v>
      </c>
      <c r="AC61" s="2">
        <v>0</v>
      </c>
      <c r="AD61" s="2">
        <v>0</v>
      </c>
      <c r="AE61" s="2">
        <v>0</v>
      </c>
      <c r="AF61" s="2">
        <v>0</v>
      </c>
      <c r="AG61" s="2">
        <v>0</v>
      </c>
      <c r="AH61" t="s">
        <v>404</v>
      </c>
      <c r="AI61">
        <v>7</v>
      </c>
    </row>
    <row r="62" spans="1:35" x14ac:dyDescent="0.25">
      <c r="A62" t="s">
        <v>1231</v>
      </c>
      <c r="B62" t="s">
        <v>804</v>
      </c>
      <c r="C62" t="s">
        <v>879</v>
      </c>
      <c r="D62" t="s">
        <v>1201</v>
      </c>
      <c r="E62" s="2">
        <v>44.184782608695649</v>
      </c>
      <c r="F62" s="2">
        <v>5.7391304347826084</v>
      </c>
      <c r="G62" s="2">
        <v>1.0869565217391304E-2</v>
      </c>
      <c r="H62" s="2">
        <v>0.16304347826086957</v>
      </c>
      <c r="I62" s="2">
        <v>0.57336956521739135</v>
      </c>
      <c r="J62" s="2">
        <v>0</v>
      </c>
      <c r="K62" s="2">
        <v>0</v>
      </c>
      <c r="L62" s="2">
        <v>0.21010869565217388</v>
      </c>
      <c r="M62" s="2">
        <v>0</v>
      </c>
      <c r="N62" s="2">
        <v>0</v>
      </c>
      <c r="O62" s="2">
        <v>0</v>
      </c>
      <c r="P62" s="2">
        <v>0.73141304347826075</v>
      </c>
      <c r="Q62" s="2">
        <v>6.9231521739130413</v>
      </c>
      <c r="R62" s="2">
        <v>0.17323985239852394</v>
      </c>
      <c r="S62" s="2">
        <v>1.1332608695652169</v>
      </c>
      <c r="T62" s="2">
        <v>2.049673913043478</v>
      </c>
      <c r="U62" s="2">
        <v>0</v>
      </c>
      <c r="V62" s="2">
        <v>7.2036900369003676E-2</v>
      </c>
      <c r="W62" s="2">
        <v>1.6248913043478259</v>
      </c>
      <c r="X62" s="2">
        <v>4.030652173913043</v>
      </c>
      <c r="Y62" s="2">
        <v>0</v>
      </c>
      <c r="Z62" s="2">
        <v>0.12799753997539975</v>
      </c>
      <c r="AA62" s="2">
        <v>0</v>
      </c>
      <c r="AB62" s="2">
        <v>0</v>
      </c>
      <c r="AC62" s="2">
        <v>0</v>
      </c>
      <c r="AD62" s="2">
        <v>0</v>
      </c>
      <c r="AE62" s="2">
        <v>0</v>
      </c>
      <c r="AF62" s="2">
        <v>0</v>
      </c>
      <c r="AG62" s="2">
        <v>0</v>
      </c>
      <c r="AH62" t="s">
        <v>378</v>
      </c>
      <c r="AI62">
        <v>7</v>
      </c>
    </row>
    <row r="63" spans="1:35" x14ac:dyDescent="0.25">
      <c r="A63" t="s">
        <v>1231</v>
      </c>
      <c r="B63" t="s">
        <v>838</v>
      </c>
      <c r="C63" t="s">
        <v>995</v>
      </c>
      <c r="D63" t="s">
        <v>1207</v>
      </c>
      <c r="E63" s="2">
        <v>35.978260869565219</v>
      </c>
      <c r="F63" s="2">
        <v>0</v>
      </c>
      <c r="G63" s="2">
        <v>0</v>
      </c>
      <c r="H63" s="2">
        <v>0</v>
      </c>
      <c r="I63" s="2">
        <v>0.94565217391304346</v>
      </c>
      <c r="J63" s="2">
        <v>0</v>
      </c>
      <c r="K63" s="2">
        <v>0.13043478260869565</v>
      </c>
      <c r="L63" s="2">
        <v>0</v>
      </c>
      <c r="M63" s="2">
        <v>0</v>
      </c>
      <c r="N63" s="2">
        <v>0</v>
      </c>
      <c r="O63" s="2">
        <v>0</v>
      </c>
      <c r="P63" s="2">
        <v>0</v>
      </c>
      <c r="Q63" s="2">
        <v>15.428152173913038</v>
      </c>
      <c r="R63" s="2">
        <v>0.42881873111782459</v>
      </c>
      <c r="S63" s="2">
        <v>0</v>
      </c>
      <c r="T63" s="2">
        <v>0</v>
      </c>
      <c r="U63" s="2">
        <v>0</v>
      </c>
      <c r="V63" s="2">
        <v>0</v>
      </c>
      <c r="W63" s="2">
        <v>0</v>
      </c>
      <c r="X63" s="2">
        <v>0</v>
      </c>
      <c r="Y63" s="2">
        <v>0</v>
      </c>
      <c r="Z63" s="2">
        <v>0</v>
      </c>
      <c r="AA63" s="2">
        <v>0</v>
      </c>
      <c r="AB63" s="2">
        <v>0</v>
      </c>
      <c r="AC63" s="2">
        <v>0</v>
      </c>
      <c r="AD63" s="2">
        <v>0</v>
      </c>
      <c r="AE63" s="2">
        <v>0</v>
      </c>
      <c r="AF63" s="2">
        <v>0</v>
      </c>
      <c r="AG63" s="2">
        <v>7.6086956521739135E-2</v>
      </c>
      <c r="AH63" t="s">
        <v>412</v>
      </c>
      <c r="AI63">
        <v>7</v>
      </c>
    </row>
    <row r="64" spans="1:35" x14ac:dyDescent="0.25">
      <c r="A64" t="s">
        <v>1231</v>
      </c>
      <c r="B64" t="s">
        <v>714</v>
      </c>
      <c r="C64" t="s">
        <v>907</v>
      </c>
      <c r="D64" t="s">
        <v>1148</v>
      </c>
      <c r="E64" s="2">
        <v>47.739130434782609</v>
      </c>
      <c r="F64" s="2">
        <v>4.3478260869565215</v>
      </c>
      <c r="G64" s="2">
        <v>0.46467391304347827</v>
      </c>
      <c r="H64" s="2">
        <v>0.21739130434782608</v>
      </c>
      <c r="I64" s="2">
        <v>2.1657608695652173</v>
      </c>
      <c r="J64" s="2">
        <v>0</v>
      </c>
      <c r="K64" s="2">
        <v>0</v>
      </c>
      <c r="L64" s="2">
        <v>1.9238043478260867</v>
      </c>
      <c r="M64" s="2">
        <v>5.5652173913043477</v>
      </c>
      <c r="N64" s="2">
        <v>0</v>
      </c>
      <c r="O64" s="2">
        <v>0.11657559198542805</v>
      </c>
      <c r="P64" s="2">
        <v>5.3043478260869561</v>
      </c>
      <c r="Q64" s="2">
        <v>0</v>
      </c>
      <c r="R64" s="2">
        <v>0.1111111111111111</v>
      </c>
      <c r="S64" s="2">
        <v>4.9670652173913057</v>
      </c>
      <c r="T64" s="2">
        <v>1.6297826086956522</v>
      </c>
      <c r="U64" s="2">
        <v>0</v>
      </c>
      <c r="V64" s="2">
        <v>0.1381853369763206</v>
      </c>
      <c r="W64" s="2">
        <v>3.0319565217391302</v>
      </c>
      <c r="X64" s="2">
        <v>3.010869565217392</v>
      </c>
      <c r="Y64" s="2">
        <v>0</v>
      </c>
      <c r="Z64" s="2">
        <v>0.12658014571948997</v>
      </c>
      <c r="AA64" s="2">
        <v>0</v>
      </c>
      <c r="AB64" s="2">
        <v>0</v>
      </c>
      <c r="AC64" s="2">
        <v>0</v>
      </c>
      <c r="AD64" s="2">
        <v>0</v>
      </c>
      <c r="AE64" s="2">
        <v>0</v>
      </c>
      <c r="AF64" s="2">
        <v>0</v>
      </c>
      <c r="AG64" s="2">
        <v>0</v>
      </c>
      <c r="AH64" t="s">
        <v>286</v>
      </c>
      <c r="AI64">
        <v>7</v>
      </c>
    </row>
    <row r="65" spans="1:35" x14ac:dyDescent="0.25">
      <c r="A65" t="s">
        <v>1231</v>
      </c>
      <c r="B65" t="s">
        <v>671</v>
      </c>
      <c r="C65" t="s">
        <v>1007</v>
      </c>
      <c r="D65" t="s">
        <v>1136</v>
      </c>
      <c r="E65" s="2">
        <v>34.543478260869563</v>
      </c>
      <c r="F65" s="2">
        <v>1.2138043478260869</v>
      </c>
      <c r="G65" s="2">
        <v>4.3478260869565216E-2</v>
      </c>
      <c r="H65" s="2">
        <v>0</v>
      </c>
      <c r="I65" s="2">
        <v>0</v>
      </c>
      <c r="J65" s="2">
        <v>0</v>
      </c>
      <c r="K65" s="2">
        <v>0</v>
      </c>
      <c r="L65" s="2">
        <v>0.9202173913043481</v>
      </c>
      <c r="M65" s="2">
        <v>0</v>
      </c>
      <c r="N65" s="2">
        <v>4.5434782608695654</v>
      </c>
      <c r="O65" s="2">
        <v>0.131529263687854</v>
      </c>
      <c r="P65" s="2">
        <v>2.9616304347826077</v>
      </c>
      <c r="Q65" s="2">
        <v>5.2950000000000008</v>
      </c>
      <c r="R65" s="2">
        <v>0.23902139710509754</v>
      </c>
      <c r="S65" s="2">
        <v>9.0277173913043516</v>
      </c>
      <c r="T65" s="2">
        <v>0.1391304347826087</v>
      </c>
      <c r="U65" s="2">
        <v>0</v>
      </c>
      <c r="V65" s="2">
        <v>0.26537130270610459</v>
      </c>
      <c r="W65" s="2">
        <v>1.5449999999999999</v>
      </c>
      <c r="X65" s="2">
        <v>9.9813043478260877</v>
      </c>
      <c r="Y65" s="2">
        <v>0</v>
      </c>
      <c r="Z65" s="2">
        <v>0.33367526746381376</v>
      </c>
      <c r="AA65" s="2">
        <v>0</v>
      </c>
      <c r="AB65" s="2">
        <v>0</v>
      </c>
      <c r="AC65" s="2">
        <v>0</v>
      </c>
      <c r="AD65" s="2">
        <v>0</v>
      </c>
      <c r="AE65" s="2">
        <v>0</v>
      </c>
      <c r="AF65" s="2">
        <v>0</v>
      </c>
      <c r="AG65" s="2">
        <v>0</v>
      </c>
      <c r="AH65" t="s">
        <v>243</v>
      </c>
      <c r="AI65">
        <v>7</v>
      </c>
    </row>
    <row r="66" spans="1:35" x14ac:dyDescent="0.25">
      <c r="A66" t="s">
        <v>1231</v>
      </c>
      <c r="B66" t="s">
        <v>496</v>
      </c>
      <c r="C66" t="s">
        <v>951</v>
      </c>
      <c r="D66" t="s">
        <v>1170</v>
      </c>
      <c r="E66" s="2">
        <v>34.119565217391305</v>
      </c>
      <c r="F66" s="2">
        <v>7.3913043478260869</v>
      </c>
      <c r="G66" s="2">
        <v>6.7391304347826086E-2</v>
      </c>
      <c r="H66" s="2">
        <v>0.1326086956521739</v>
      </c>
      <c r="I66" s="2">
        <v>0.26956521739130435</v>
      </c>
      <c r="J66" s="2">
        <v>0</v>
      </c>
      <c r="K66" s="2">
        <v>0</v>
      </c>
      <c r="L66" s="2">
        <v>0.12815217391304348</v>
      </c>
      <c r="M66" s="2">
        <v>2.7891304347826078</v>
      </c>
      <c r="N66" s="2">
        <v>0</v>
      </c>
      <c r="O66" s="2">
        <v>8.1745778910481015E-2</v>
      </c>
      <c r="P66" s="2">
        <v>2.4043478260869562</v>
      </c>
      <c r="Q66" s="2">
        <v>0</v>
      </c>
      <c r="R66" s="2">
        <v>7.0468302007008585E-2</v>
      </c>
      <c r="S66" s="2">
        <v>0.11945652173913042</v>
      </c>
      <c r="T66" s="2">
        <v>0.42032608695652168</v>
      </c>
      <c r="U66" s="2">
        <v>0</v>
      </c>
      <c r="V66" s="2">
        <v>1.5820324944249758E-2</v>
      </c>
      <c r="W66" s="2">
        <v>0.36793478260869567</v>
      </c>
      <c r="X66" s="2">
        <v>2.820760869565218</v>
      </c>
      <c r="Y66" s="2">
        <v>0</v>
      </c>
      <c r="Z66" s="2">
        <v>9.3456514813634928E-2</v>
      </c>
      <c r="AA66" s="2">
        <v>0</v>
      </c>
      <c r="AB66" s="2">
        <v>0</v>
      </c>
      <c r="AC66" s="2">
        <v>0</v>
      </c>
      <c r="AD66" s="2">
        <v>0</v>
      </c>
      <c r="AE66" s="2">
        <v>0</v>
      </c>
      <c r="AF66" s="2">
        <v>0</v>
      </c>
      <c r="AG66" s="2">
        <v>0</v>
      </c>
      <c r="AH66" t="s">
        <v>67</v>
      </c>
      <c r="AI66">
        <v>7</v>
      </c>
    </row>
    <row r="67" spans="1:35" x14ac:dyDescent="0.25">
      <c r="A67" t="s">
        <v>1231</v>
      </c>
      <c r="B67" t="s">
        <v>528</v>
      </c>
      <c r="C67" t="s">
        <v>861</v>
      </c>
      <c r="D67" t="s">
        <v>1159</v>
      </c>
      <c r="E67" s="2">
        <v>62.293478260869563</v>
      </c>
      <c r="F67" s="2">
        <v>2.1739130434782608</v>
      </c>
      <c r="G67" s="2">
        <v>6.5217391304347824E-2</v>
      </c>
      <c r="H67" s="2">
        <v>0.28804347826086957</v>
      </c>
      <c r="I67" s="2">
        <v>1.95804347826087</v>
      </c>
      <c r="J67" s="2">
        <v>0</v>
      </c>
      <c r="K67" s="2">
        <v>0</v>
      </c>
      <c r="L67" s="2">
        <v>1.0882608695652176</v>
      </c>
      <c r="M67" s="2">
        <v>0</v>
      </c>
      <c r="N67" s="2">
        <v>5.0542391304347829</v>
      </c>
      <c r="O67" s="2">
        <v>8.1135927412318981E-2</v>
      </c>
      <c r="P67" s="2">
        <v>5.1657608695652186</v>
      </c>
      <c r="Q67" s="2">
        <v>4.6508695652173913</v>
      </c>
      <c r="R67" s="2">
        <v>0.15758680858488922</v>
      </c>
      <c r="S67" s="2">
        <v>0.6894565217391303</v>
      </c>
      <c r="T67" s="2">
        <v>0</v>
      </c>
      <c r="U67" s="2">
        <v>2.3117391304347827</v>
      </c>
      <c r="V67" s="2">
        <v>4.8178328389460831E-2</v>
      </c>
      <c r="W67" s="2">
        <v>4.4918478260869588</v>
      </c>
      <c r="X67" s="2">
        <v>0</v>
      </c>
      <c r="Y67" s="2">
        <v>3.3058695652173906</v>
      </c>
      <c r="Z67" s="2">
        <v>0.12517710696213577</v>
      </c>
      <c r="AA67" s="2">
        <v>0</v>
      </c>
      <c r="AB67" s="2">
        <v>0</v>
      </c>
      <c r="AC67" s="2">
        <v>0</v>
      </c>
      <c r="AD67" s="2">
        <v>0</v>
      </c>
      <c r="AE67" s="2">
        <v>0</v>
      </c>
      <c r="AF67" s="2">
        <v>0</v>
      </c>
      <c r="AG67" s="2">
        <v>0</v>
      </c>
      <c r="AH67" t="s">
        <v>99</v>
      </c>
      <c r="AI67">
        <v>7</v>
      </c>
    </row>
    <row r="68" spans="1:35" x14ac:dyDescent="0.25">
      <c r="A68" t="s">
        <v>1231</v>
      </c>
      <c r="B68" t="s">
        <v>462</v>
      </c>
      <c r="C68" t="s">
        <v>922</v>
      </c>
      <c r="D68" t="s">
        <v>1178</v>
      </c>
      <c r="E68" s="2">
        <v>46.847826086956523</v>
      </c>
      <c r="F68" s="2">
        <v>5.5652173913043477</v>
      </c>
      <c r="G68" s="2">
        <v>0</v>
      </c>
      <c r="H68" s="2">
        <v>8.6956521739130432E-2</v>
      </c>
      <c r="I68" s="2">
        <v>0.45108695652173914</v>
      </c>
      <c r="J68" s="2">
        <v>0</v>
      </c>
      <c r="K68" s="2">
        <v>0</v>
      </c>
      <c r="L68" s="2">
        <v>0.90010869565217388</v>
      </c>
      <c r="M68" s="2">
        <v>1.8498913043478264</v>
      </c>
      <c r="N68" s="2">
        <v>0</v>
      </c>
      <c r="O68" s="2">
        <v>3.9487238979118336E-2</v>
      </c>
      <c r="P68" s="2">
        <v>3.1004347826086951</v>
      </c>
      <c r="Q68" s="2">
        <v>10.324565217391301</v>
      </c>
      <c r="R68" s="2">
        <v>0.28656612529002312</v>
      </c>
      <c r="S68" s="2">
        <v>0.99108695652173939</v>
      </c>
      <c r="T68" s="2">
        <v>5.3516304347826082</v>
      </c>
      <c r="U68" s="2">
        <v>0</v>
      </c>
      <c r="V68" s="2">
        <v>0.13538979118329467</v>
      </c>
      <c r="W68" s="2">
        <v>3.5693478260869567</v>
      </c>
      <c r="X68" s="2">
        <v>2.0711956521739134</v>
      </c>
      <c r="Y68" s="2">
        <v>0</v>
      </c>
      <c r="Z68" s="2">
        <v>0.12040139211136892</v>
      </c>
      <c r="AA68" s="2">
        <v>0</v>
      </c>
      <c r="AB68" s="2">
        <v>0</v>
      </c>
      <c r="AC68" s="2">
        <v>0</v>
      </c>
      <c r="AD68" s="2">
        <v>21.353586956521735</v>
      </c>
      <c r="AE68" s="2">
        <v>0</v>
      </c>
      <c r="AF68" s="2">
        <v>0</v>
      </c>
      <c r="AG68" s="2">
        <v>0</v>
      </c>
      <c r="AH68" t="s">
        <v>32</v>
      </c>
      <c r="AI68">
        <v>7</v>
      </c>
    </row>
    <row r="69" spans="1:35" x14ac:dyDescent="0.25">
      <c r="A69" t="s">
        <v>1231</v>
      </c>
      <c r="B69" t="s">
        <v>480</v>
      </c>
      <c r="C69" t="s">
        <v>939</v>
      </c>
      <c r="D69" t="s">
        <v>1174</v>
      </c>
      <c r="E69" s="2">
        <v>43.804347826086953</v>
      </c>
      <c r="F69" s="2">
        <v>0</v>
      </c>
      <c r="G69" s="2">
        <v>2.717391304347826E-2</v>
      </c>
      <c r="H69" s="2">
        <v>0</v>
      </c>
      <c r="I69" s="2">
        <v>1.4375</v>
      </c>
      <c r="J69" s="2">
        <v>0</v>
      </c>
      <c r="K69" s="2">
        <v>0</v>
      </c>
      <c r="L69" s="2">
        <v>6.0652173913043478E-2</v>
      </c>
      <c r="M69" s="2">
        <v>3.3190217391304349</v>
      </c>
      <c r="N69" s="2">
        <v>0</v>
      </c>
      <c r="O69" s="2">
        <v>7.5769230769230783E-2</v>
      </c>
      <c r="P69" s="2">
        <v>5.8542391304347845</v>
      </c>
      <c r="Q69" s="2">
        <v>0</v>
      </c>
      <c r="R69" s="2">
        <v>0.13364516129032264</v>
      </c>
      <c r="S69" s="2">
        <v>1.6118478260869566</v>
      </c>
      <c r="T69" s="2">
        <v>2.9154347826086942</v>
      </c>
      <c r="U69" s="2">
        <v>0</v>
      </c>
      <c r="V69" s="2">
        <v>0.10335235732009923</v>
      </c>
      <c r="W69" s="2">
        <v>2.1768478260869553</v>
      </c>
      <c r="X69" s="2">
        <v>1.5377173913043476</v>
      </c>
      <c r="Y69" s="2">
        <v>0</v>
      </c>
      <c r="Z69" s="2">
        <v>8.4799007444168698E-2</v>
      </c>
      <c r="AA69" s="2">
        <v>0</v>
      </c>
      <c r="AB69" s="2">
        <v>0</v>
      </c>
      <c r="AC69" s="2">
        <v>0</v>
      </c>
      <c r="AD69" s="2">
        <v>31.785108695652163</v>
      </c>
      <c r="AE69" s="2">
        <v>0</v>
      </c>
      <c r="AF69" s="2">
        <v>0</v>
      </c>
      <c r="AG69" s="2">
        <v>0.25543478260869568</v>
      </c>
      <c r="AH69" t="s">
        <v>51</v>
      </c>
      <c r="AI69">
        <v>7</v>
      </c>
    </row>
    <row r="70" spans="1:35" x14ac:dyDescent="0.25">
      <c r="A70" t="s">
        <v>1231</v>
      </c>
      <c r="B70" t="s">
        <v>807</v>
      </c>
      <c r="C70" t="s">
        <v>904</v>
      </c>
      <c r="D70" t="s">
        <v>1202</v>
      </c>
      <c r="E70" s="2">
        <v>53.978260869565219</v>
      </c>
      <c r="F70" s="2">
        <v>4.6141304347826084</v>
      </c>
      <c r="G70" s="2">
        <v>0.30434782608695654</v>
      </c>
      <c r="H70" s="2">
        <v>0.25</v>
      </c>
      <c r="I70" s="2">
        <v>0</v>
      </c>
      <c r="J70" s="2">
        <v>9.2391304347826081E-2</v>
      </c>
      <c r="K70" s="2">
        <v>4.8913043478260872E-2</v>
      </c>
      <c r="L70" s="2">
        <v>1.809347826086956</v>
      </c>
      <c r="M70" s="2">
        <v>0</v>
      </c>
      <c r="N70" s="2">
        <v>3.2798913043478262</v>
      </c>
      <c r="O70" s="2">
        <v>6.0763189689891257E-2</v>
      </c>
      <c r="P70" s="2">
        <v>4.6538043478260871</v>
      </c>
      <c r="Q70" s="2">
        <v>5.1277173913043477</v>
      </c>
      <c r="R70" s="2">
        <v>0.18121224325412807</v>
      </c>
      <c r="S70" s="2">
        <v>0</v>
      </c>
      <c r="T70" s="2">
        <v>2.6640217391304351</v>
      </c>
      <c r="U70" s="2">
        <v>0</v>
      </c>
      <c r="V70" s="2">
        <v>4.9353604510672576E-2</v>
      </c>
      <c r="W70" s="2">
        <v>0.83239130434782627</v>
      </c>
      <c r="X70" s="2">
        <v>3.9989130434782614</v>
      </c>
      <c r="Y70" s="2">
        <v>0</v>
      </c>
      <c r="Z70" s="2">
        <v>8.9504631494160297E-2</v>
      </c>
      <c r="AA70" s="2">
        <v>0</v>
      </c>
      <c r="AB70" s="2">
        <v>0</v>
      </c>
      <c r="AC70" s="2">
        <v>0</v>
      </c>
      <c r="AD70" s="2">
        <v>0</v>
      </c>
      <c r="AE70" s="2">
        <v>0</v>
      </c>
      <c r="AF70" s="2">
        <v>0</v>
      </c>
      <c r="AG70" s="2">
        <v>0</v>
      </c>
      <c r="AH70" t="s">
        <v>381</v>
      </c>
      <c r="AI70">
        <v>7</v>
      </c>
    </row>
    <row r="71" spans="1:35" x14ac:dyDescent="0.25">
      <c r="A71" t="s">
        <v>1231</v>
      </c>
      <c r="B71" t="s">
        <v>503</v>
      </c>
      <c r="C71" t="s">
        <v>903</v>
      </c>
      <c r="D71" t="s">
        <v>1193</v>
      </c>
      <c r="E71" s="2">
        <v>44.391304347826086</v>
      </c>
      <c r="F71" s="2">
        <v>6.0660869565217386</v>
      </c>
      <c r="G71" s="2">
        <v>0</v>
      </c>
      <c r="H71" s="2">
        <v>0</v>
      </c>
      <c r="I71" s="2">
        <v>0.96195652173913049</v>
      </c>
      <c r="J71" s="2">
        <v>0</v>
      </c>
      <c r="K71" s="2">
        <v>0</v>
      </c>
      <c r="L71" s="2">
        <v>9.880434782608695E-2</v>
      </c>
      <c r="M71" s="2">
        <v>4.4614130434782604</v>
      </c>
      <c r="N71" s="2">
        <v>0</v>
      </c>
      <c r="O71" s="2">
        <v>0.10050195886385896</v>
      </c>
      <c r="P71" s="2">
        <v>3.8477173913043479</v>
      </c>
      <c r="Q71" s="2">
        <v>0</v>
      </c>
      <c r="R71" s="2">
        <v>8.667727717923604E-2</v>
      </c>
      <c r="S71" s="2">
        <v>0.75815217391304346</v>
      </c>
      <c r="T71" s="2">
        <v>3.4913043478260861</v>
      </c>
      <c r="U71" s="2">
        <v>0</v>
      </c>
      <c r="V71" s="2">
        <v>9.5727228207639556E-2</v>
      </c>
      <c r="W71" s="2">
        <v>1.0395652173913044</v>
      </c>
      <c r="X71" s="2">
        <v>4.8146739130434781</v>
      </c>
      <c r="Y71" s="2">
        <v>0</v>
      </c>
      <c r="Z71" s="2">
        <v>0.13187806072477964</v>
      </c>
      <c r="AA71" s="2">
        <v>0</v>
      </c>
      <c r="AB71" s="2">
        <v>0</v>
      </c>
      <c r="AC71" s="2">
        <v>0</v>
      </c>
      <c r="AD71" s="2">
        <v>0</v>
      </c>
      <c r="AE71" s="2">
        <v>0</v>
      </c>
      <c r="AF71" s="2">
        <v>0</v>
      </c>
      <c r="AG71" s="2">
        <v>0</v>
      </c>
      <c r="AH71" t="s">
        <v>74</v>
      </c>
      <c r="AI71">
        <v>7</v>
      </c>
    </row>
    <row r="72" spans="1:35" x14ac:dyDescent="0.25">
      <c r="A72" t="s">
        <v>1231</v>
      </c>
      <c r="B72" t="s">
        <v>573</v>
      </c>
      <c r="C72" t="s">
        <v>996</v>
      </c>
      <c r="D72" t="s">
        <v>1208</v>
      </c>
      <c r="E72" s="2">
        <v>39.293478260869563</v>
      </c>
      <c r="F72" s="2">
        <v>4.0117391304347825</v>
      </c>
      <c r="G72" s="2">
        <v>7.0652173913043473E-2</v>
      </c>
      <c r="H72" s="2">
        <v>4.3478260869565216E-2</v>
      </c>
      <c r="I72" s="2">
        <v>0.72010869565217395</v>
      </c>
      <c r="J72" s="2">
        <v>0</v>
      </c>
      <c r="K72" s="2">
        <v>0</v>
      </c>
      <c r="L72" s="2">
        <v>0.13750000000000001</v>
      </c>
      <c r="M72" s="2">
        <v>4.2960869565217399</v>
      </c>
      <c r="N72" s="2">
        <v>0</v>
      </c>
      <c r="O72" s="2">
        <v>0.10933333333333337</v>
      </c>
      <c r="P72" s="2">
        <v>6.3860869565217389</v>
      </c>
      <c r="Q72" s="2">
        <v>9.0326086956521751E-2</v>
      </c>
      <c r="R72" s="2">
        <v>0.16482157676348549</v>
      </c>
      <c r="S72" s="2">
        <v>0.32934782608695656</v>
      </c>
      <c r="T72" s="2">
        <v>3.3672826086956498</v>
      </c>
      <c r="U72" s="2">
        <v>0</v>
      </c>
      <c r="V72" s="2">
        <v>9.407745504840935E-2</v>
      </c>
      <c r="W72" s="2">
        <v>0.36163043478260876</v>
      </c>
      <c r="X72" s="2">
        <v>3.1434782608695646</v>
      </c>
      <c r="Y72" s="2">
        <v>0</v>
      </c>
      <c r="Z72" s="2">
        <v>8.9203319502074691E-2</v>
      </c>
      <c r="AA72" s="2">
        <v>0</v>
      </c>
      <c r="AB72" s="2">
        <v>0</v>
      </c>
      <c r="AC72" s="2">
        <v>0</v>
      </c>
      <c r="AD72" s="2">
        <v>0</v>
      </c>
      <c r="AE72" s="2">
        <v>0</v>
      </c>
      <c r="AF72" s="2">
        <v>0</v>
      </c>
      <c r="AG72" s="2">
        <v>0</v>
      </c>
      <c r="AH72" t="s">
        <v>144</v>
      </c>
      <c r="AI72">
        <v>7</v>
      </c>
    </row>
    <row r="73" spans="1:35" x14ac:dyDescent="0.25">
      <c r="A73" t="s">
        <v>1231</v>
      </c>
      <c r="B73" t="s">
        <v>432</v>
      </c>
      <c r="C73" t="s">
        <v>909</v>
      </c>
      <c r="D73" t="s">
        <v>1158</v>
      </c>
      <c r="E73" s="2">
        <v>40.032608695652172</v>
      </c>
      <c r="F73" s="2">
        <v>14.027173913043478</v>
      </c>
      <c r="G73" s="2">
        <v>3.2608695652173912E-2</v>
      </c>
      <c r="H73" s="2">
        <v>0.13043478260869565</v>
      </c>
      <c r="I73" s="2">
        <v>0.60054347826086951</v>
      </c>
      <c r="J73" s="2">
        <v>0</v>
      </c>
      <c r="K73" s="2">
        <v>1.0869565217391304E-2</v>
      </c>
      <c r="L73" s="2">
        <v>0.17032608695652174</v>
      </c>
      <c r="M73" s="2">
        <v>2.8695652173913042</v>
      </c>
      <c r="N73" s="2">
        <v>0</v>
      </c>
      <c r="O73" s="2">
        <v>7.1680695085528101E-2</v>
      </c>
      <c r="P73" s="2">
        <v>4.9373913043478259</v>
      </c>
      <c r="Q73" s="2">
        <v>0</v>
      </c>
      <c r="R73" s="2">
        <v>0.12333423839261472</v>
      </c>
      <c r="S73" s="2">
        <v>2.8695652173913042</v>
      </c>
      <c r="T73" s="2">
        <v>0.18260869565217391</v>
      </c>
      <c r="U73" s="2">
        <v>0</v>
      </c>
      <c r="V73" s="2">
        <v>7.6242193863698071E-2</v>
      </c>
      <c r="W73" s="2">
        <v>0.29217391304347823</v>
      </c>
      <c r="X73" s="2">
        <v>0.94293478260869579</v>
      </c>
      <c r="Y73" s="2">
        <v>0</v>
      </c>
      <c r="Z73" s="2">
        <v>3.0852565843062722E-2</v>
      </c>
      <c r="AA73" s="2">
        <v>0</v>
      </c>
      <c r="AB73" s="2">
        <v>0</v>
      </c>
      <c r="AC73" s="2">
        <v>0</v>
      </c>
      <c r="AD73" s="2">
        <v>0</v>
      </c>
      <c r="AE73" s="2">
        <v>0</v>
      </c>
      <c r="AF73" s="2">
        <v>0</v>
      </c>
      <c r="AG73" s="2">
        <v>0</v>
      </c>
      <c r="AH73" t="s">
        <v>2</v>
      </c>
      <c r="AI73">
        <v>7</v>
      </c>
    </row>
    <row r="74" spans="1:35" x14ac:dyDescent="0.25">
      <c r="A74" t="s">
        <v>1231</v>
      </c>
      <c r="B74" t="s">
        <v>519</v>
      </c>
      <c r="C74" t="s">
        <v>909</v>
      </c>
      <c r="D74" t="s">
        <v>1158</v>
      </c>
      <c r="E74" s="2">
        <v>43.695652173913047</v>
      </c>
      <c r="F74" s="2">
        <v>13.951086956521738</v>
      </c>
      <c r="G74" s="2">
        <v>4.3478260869565216E-2</v>
      </c>
      <c r="H74" s="2">
        <v>0.13043478260869565</v>
      </c>
      <c r="I74" s="2">
        <v>0.69836956521739135</v>
      </c>
      <c r="J74" s="2">
        <v>0</v>
      </c>
      <c r="K74" s="2">
        <v>0</v>
      </c>
      <c r="L74" s="2">
        <v>0.21739130434782608</v>
      </c>
      <c r="M74" s="2">
        <v>2.8695652173913042</v>
      </c>
      <c r="N74" s="2">
        <v>0</v>
      </c>
      <c r="O74" s="2">
        <v>6.5671641791044774E-2</v>
      </c>
      <c r="P74" s="2">
        <v>5.3108695652173896</v>
      </c>
      <c r="Q74" s="2">
        <v>0</v>
      </c>
      <c r="R74" s="2">
        <v>0.12154228855721388</v>
      </c>
      <c r="S74" s="2">
        <v>2.8758695652173918</v>
      </c>
      <c r="T74" s="2">
        <v>0.37891304347826088</v>
      </c>
      <c r="U74" s="2">
        <v>0</v>
      </c>
      <c r="V74" s="2">
        <v>7.4487562189054737E-2</v>
      </c>
      <c r="W74" s="2">
        <v>0.39630434782608687</v>
      </c>
      <c r="X74" s="2">
        <v>2.3236956521739129</v>
      </c>
      <c r="Y74" s="2">
        <v>0</v>
      </c>
      <c r="Z74" s="2">
        <v>6.2248756218905466E-2</v>
      </c>
      <c r="AA74" s="2">
        <v>0</v>
      </c>
      <c r="AB74" s="2">
        <v>0</v>
      </c>
      <c r="AC74" s="2">
        <v>0</v>
      </c>
      <c r="AD74" s="2">
        <v>0</v>
      </c>
      <c r="AE74" s="2">
        <v>0</v>
      </c>
      <c r="AF74" s="2">
        <v>0</v>
      </c>
      <c r="AG74" s="2">
        <v>0</v>
      </c>
      <c r="AH74" t="s">
        <v>90</v>
      </c>
      <c r="AI74">
        <v>7</v>
      </c>
    </row>
    <row r="75" spans="1:35" x14ac:dyDescent="0.25">
      <c r="A75" t="s">
        <v>1231</v>
      </c>
      <c r="B75" t="s">
        <v>592</v>
      </c>
      <c r="C75" t="s">
        <v>1007</v>
      </c>
      <c r="D75" t="s">
        <v>1136</v>
      </c>
      <c r="E75" s="2">
        <v>43.793478260869563</v>
      </c>
      <c r="F75" s="2">
        <v>5.1576086956521738</v>
      </c>
      <c r="G75" s="2">
        <v>0</v>
      </c>
      <c r="H75" s="2">
        <v>0</v>
      </c>
      <c r="I75" s="2">
        <v>0</v>
      </c>
      <c r="J75" s="2">
        <v>0</v>
      </c>
      <c r="K75" s="2">
        <v>0</v>
      </c>
      <c r="L75" s="2">
        <v>0.39880434782608692</v>
      </c>
      <c r="M75" s="2">
        <v>2.3053260869565215</v>
      </c>
      <c r="N75" s="2">
        <v>0</v>
      </c>
      <c r="O75" s="2">
        <v>5.2640853809878381E-2</v>
      </c>
      <c r="P75" s="2">
        <v>3.1384782608695647</v>
      </c>
      <c r="Q75" s="2">
        <v>2.1413043478260872E-2</v>
      </c>
      <c r="R75" s="2">
        <v>7.2154380739637619E-2</v>
      </c>
      <c r="S75" s="2">
        <v>2.6347826086956525</v>
      </c>
      <c r="T75" s="2">
        <v>1.0864130434782606</v>
      </c>
      <c r="U75" s="2">
        <v>0</v>
      </c>
      <c r="V75" s="2">
        <v>8.4971456937205259E-2</v>
      </c>
      <c r="W75" s="2">
        <v>1.4672826086956523</v>
      </c>
      <c r="X75" s="2">
        <v>2.2839130434782602</v>
      </c>
      <c r="Y75" s="2">
        <v>0</v>
      </c>
      <c r="Z75" s="2">
        <v>8.5656490444278963E-2</v>
      </c>
      <c r="AA75" s="2">
        <v>0</v>
      </c>
      <c r="AB75" s="2">
        <v>0</v>
      </c>
      <c r="AC75" s="2">
        <v>0</v>
      </c>
      <c r="AD75" s="2">
        <v>0</v>
      </c>
      <c r="AE75" s="2">
        <v>0</v>
      </c>
      <c r="AF75" s="2">
        <v>0</v>
      </c>
      <c r="AG75" s="2">
        <v>0</v>
      </c>
      <c r="AH75" t="s">
        <v>164</v>
      </c>
      <c r="AI75">
        <v>7</v>
      </c>
    </row>
    <row r="76" spans="1:35" x14ac:dyDescent="0.25">
      <c r="A76" t="s">
        <v>1231</v>
      </c>
      <c r="B76" t="s">
        <v>835</v>
      </c>
      <c r="C76" t="s">
        <v>1070</v>
      </c>
      <c r="D76" t="s">
        <v>1148</v>
      </c>
      <c r="E76" s="2">
        <v>59.413043478260867</v>
      </c>
      <c r="F76" s="2">
        <v>55.692934782608695</v>
      </c>
      <c r="G76" s="2">
        <v>1.1065217391304347</v>
      </c>
      <c r="H76" s="2">
        <v>0.28804347826086957</v>
      </c>
      <c r="I76" s="2">
        <v>8.4516304347826097</v>
      </c>
      <c r="J76" s="2">
        <v>0</v>
      </c>
      <c r="K76" s="2">
        <v>10.467391304347826</v>
      </c>
      <c r="L76" s="2">
        <v>12.689130434782612</v>
      </c>
      <c r="M76" s="2">
        <v>15.391304347826088</v>
      </c>
      <c r="N76" s="2">
        <v>0</v>
      </c>
      <c r="O76" s="2">
        <v>0.25905598243688255</v>
      </c>
      <c r="P76" s="2">
        <v>5.3641304347826084</v>
      </c>
      <c r="Q76" s="2">
        <v>0</v>
      </c>
      <c r="R76" s="2">
        <v>9.0285400658616899E-2</v>
      </c>
      <c r="S76" s="2">
        <v>11.953260869565218</v>
      </c>
      <c r="T76" s="2">
        <v>2.1956521739130435</v>
      </c>
      <c r="U76" s="2">
        <v>0</v>
      </c>
      <c r="V76" s="2">
        <v>0.23814489571899014</v>
      </c>
      <c r="W76" s="2">
        <v>12.288043478260869</v>
      </c>
      <c r="X76" s="2">
        <v>0</v>
      </c>
      <c r="Y76" s="2">
        <v>0</v>
      </c>
      <c r="Z76" s="2">
        <v>0.20682400292718625</v>
      </c>
      <c r="AA76" s="2">
        <v>0</v>
      </c>
      <c r="AB76" s="2">
        <v>10.652173913043478</v>
      </c>
      <c r="AC76" s="2">
        <v>0</v>
      </c>
      <c r="AD76" s="2">
        <v>0</v>
      </c>
      <c r="AE76" s="2">
        <v>72.739130434782609</v>
      </c>
      <c r="AF76" s="2">
        <v>0</v>
      </c>
      <c r="AG76" s="2">
        <v>0.25543478260869568</v>
      </c>
      <c r="AH76" t="s">
        <v>409</v>
      </c>
      <c r="AI76">
        <v>7</v>
      </c>
    </row>
    <row r="77" spans="1:35" x14ac:dyDescent="0.25">
      <c r="A77" t="s">
        <v>1231</v>
      </c>
      <c r="B77" t="s">
        <v>800</v>
      </c>
      <c r="C77" t="s">
        <v>1110</v>
      </c>
      <c r="D77" t="s">
        <v>1202</v>
      </c>
      <c r="E77" s="2">
        <v>45.173913043478258</v>
      </c>
      <c r="F77" s="2">
        <v>9.2173913043478262</v>
      </c>
      <c r="G77" s="2">
        <v>2.9891304347826088E-2</v>
      </c>
      <c r="H77" s="2">
        <v>0.10641304347826086</v>
      </c>
      <c r="I77" s="2">
        <v>0.19641304347826083</v>
      </c>
      <c r="J77" s="2">
        <v>0</v>
      </c>
      <c r="K77" s="2">
        <v>0</v>
      </c>
      <c r="L77" s="2">
        <v>0.79076086956521741</v>
      </c>
      <c r="M77" s="2">
        <v>5.3043478260869561</v>
      </c>
      <c r="N77" s="2">
        <v>0</v>
      </c>
      <c r="O77" s="2">
        <v>0.11742059672762271</v>
      </c>
      <c r="P77" s="2">
        <v>5.3043478260869561</v>
      </c>
      <c r="Q77" s="2">
        <v>4.2947826086956518</v>
      </c>
      <c r="R77" s="2">
        <v>0.21249278152069298</v>
      </c>
      <c r="S77" s="2">
        <v>2.1300000000000008</v>
      </c>
      <c r="T77" s="2">
        <v>0.62032608695652169</v>
      </c>
      <c r="U77" s="2">
        <v>0</v>
      </c>
      <c r="V77" s="2">
        <v>6.0883060635226194E-2</v>
      </c>
      <c r="W77" s="2">
        <v>3.5284782608695653</v>
      </c>
      <c r="X77" s="2">
        <v>0.77630434782608693</v>
      </c>
      <c r="Y77" s="2">
        <v>0</v>
      </c>
      <c r="Z77" s="2">
        <v>9.5293551491819062E-2</v>
      </c>
      <c r="AA77" s="2">
        <v>0</v>
      </c>
      <c r="AB77" s="2">
        <v>0</v>
      </c>
      <c r="AC77" s="2">
        <v>0</v>
      </c>
      <c r="AD77" s="2">
        <v>0</v>
      </c>
      <c r="AE77" s="2">
        <v>0</v>
      </c>
      <c r="AF77" s="2">
        <v>0</v>
      </c>
      <c r="AG77" s="2">
        <v>0</v>
      </c>
      <c r="AH77" t="s">
        <v>374</v>
      </c>
      <c r="AI77">
        <v>7</v>
      </c>
    </row>
    <row r="78" spans="1:35" x14ac:dyDescent="0.25">
      <c r="A78" t="s">
        <v>1231</v>
      </c>
      <c r="B78" t="s">
        <v>621</v>
      </c>
      <c r="C78" t="s">
        <v>1030</v>
      </c>
      <c r="D78" t="s">
        <v>1215</v>
      </c>
      <c r="E78" s="2">
        <v>44.576086956521742</v>
      </c>
      <c r="F78" s="2">
        <v>5.2173913043478262</v>
      </c>
      <c r="G78" s="2">
        <v>0</v>
      </c>
      <c r="H78" s="2">
        <v>0</v>
      </c>
      <c r="I78" s="2">
        <v>0</v>
      </c>
      <c r="J78" s="2">
        <v>0</v>
      </c>
      <c r="K78" s="2">
        <v>0</v>
      </c>
      <c r="L78" s="2">
        <v>2.5826086956521737</v>
      </c>
      <c r="M78" s="2">
        <v>0</v>
      </c>
      <c r="N78" s="2">
        <v>5.4932608695652183</v>
      </c>
      <c r="O78" s="2">
        <v>0.12323335771762986</v>
      </c>
      <c r="P78" s="2">
        <v>0</v>
      </c>
      <c r="Q78" s="2">
        <v>6.6304347826086948E-2</v>
      </c>
      <c r="R78" s="2">
        <v>1.4874420872957813E-3</v>
      </c>
      <c r="S78" s="2">
        <v>5.7820652173913034</v>
      </c>
      <c r="T78" s="2">
        <v>4.7813043478260848</v>
      </c>
      <c r="U78" s="2">
        <v>0</v>
      </c>
      <c r="V78" s="2">
        <v>0.23697390880273098</v>
      </c>
      <c r="W78" s="2">
        <v>3.5468478260869558</v>
      </c>
      <c r="X78" s="2">
        <v>7.1329347826086975</v>
      </c>
      <c r="Y78" s="2">
        <v>0</v>
      </c>
      <c r="Z78" s="2">
        <v>0.23958546695927824</v>
      </c>
      <c r="AA78" s="2">
        <v>0</v>
      </c>
      <c r="AB78" s="2">
        <v>0</v>
      </c>
      <c r="AC78" s="2">
        <v>0</v>
      </c>
      <c r="AD78" s="2">
        <v>0</v>
      </c>
      <c r="AE78" s="2">
        <v>0</v>
      </c>
      <c r="AF78" s="2">
        <v>0</v>
      </c>
      <c r="AG78" s="2">
        <v>0</v>
      </c>
      <c r="AH78" t="s">
        <v>193</v>
      </c>
      <c r="AI78">
        <v>7</v>
      </c>
    </row>
    <row r="79" spans="1:35" x14ac:dyDescent="0.25">
      <c r="A79" t="s">
        <v>1231</v>
      </c>
      <c r="B79" t="s">
        <v>729</v>
      </c>
      <c r="C79" t="s">
        <v>856</v>
      </c>
      <c r="D79" t="s">
        <v>1132</v>
      </c>
      <c r="E79" s="2">
        <v>28.021739130434781</v>
      </c>
      <c r="F79" s="2">
        <v>5.0434782608695654</v>
      </c>
      <c r="G79" s="2">
        <v>2.1739130434782608E-2</v>
      </c>
      <c r="H79" s="2">
        <v>9.7826086956521743E-2</v>
      </c>
      <c r="I79" s="2">
        <v>0.46902173913043477</v>
      </c>
      <c r="J79" s="2">
        <v>0</v>
      </c>
      <c r="K79" s="2">
        <v>0</v>
      </c>
      <c r="L79" s="2">
        <v>4.836956521739131E-2</v>
      </c>
      <c r="M79" s="2">
        <v>0.25271739130434784</v>
      </c>
      <c r="N79" s="2">
        <v>0</v>
      </c>
      <c r="O79" s="2">
        <v>9.0186190845616774E-3</v>
      </c>
      <c r="P79" s="2">
        <v>4.6902173913043477</v>
      </c>
      <c r="Q79" s="2">
        <v>6.3994565217391308</v>
      </c>
      <c r="R79" s="2">
        <v>0.39575252133436778</v>
      </c>
      <c r="S79" s="2">
        <v>0.95923913043478259</v>
      </c>
      <c r="T79" s="2">
        <v>0.17934782608695651</v>
      </c>
      <c r="U79" s="2">
        <v>0</v>
      </c>
      <c r="V79" s="2">
        <v>4.0632273079906904E-2</v>
      </c>
      <c r="W79" s="2">
        <v>0.79608695652173911</v>
      </c>
      <c r="X79" s="2">
        <v>0.36956521739130432</v>
      </c>
      <c r="Y79" s="2">
        <v>0</v>
      </c>
      <c r="Z79" s="2">
        <v>4.1598138091543835E-2</v>
      </c>
      <c r="AA79" s="2">
        <v>0</v>
      </c>
      <c r="AB79" s="2">
        <v>0</v>
      </c>
      <c r="AC79" s="2">
        <v>0</v>
      </c>
      <c r="AD79" s="2">
        <v>0</v>
      </c>
      <c r="AE79" s="2">
        <v>0</v>
      </c>
      <c r="AF79" s="2">
        <v>0</v>
      </c>
      <c r="AG79" s="2">
        <v>0</v>
      </c>
      <c r="AH79" t="s">
        <v>301</v>
      </c>
      <c r="AI79">
        <v>7</v>
      </c>
    </row>
    <row r="80" spans="1:35" x14ac:dyDescent="0.25">
      <c r="A80" t="s">
        <v>1231</v>
      </c>
      <c r="B80" t="s">
        <v>541</v>
      </c>
      <c r="C80" t="s">
        <v>954</v>
      </c>
      <c r="D80" t="s">
        <v>1192</v>
      </c>
      <c r="E80" s="2">
        <v>63.913043478260867</v>
      </c>
      <c r="F80" s="2">
        <v>8.3478260869565215</v>
      </c>
      <c r="G80" s="2">
        <v>1.0869565217391304E-2</v>
      </c>
      <c r="H80" s="2">
        <v>0.2391304347826087</v>
      </c>
      <c r="I80" s="2">
        <v>2.7554347826086958</v>
      </c>
      <c r="J80" s="2">
        <v>0</v>
      </c>
      <c r="K80" s="2">
        <v>0</v>
      </c>
      <c r="L80" s="2">
        <v>0.19847826086956519</v>
      </c>
      <c r="M80" s="2">
        <v>5.2907608695652177</v>
      </c>
      <c r="N80" s="2">
        <v>0</v>
      </c>
      <c r="O80" s="2">
        <v>8.2780612244897966E-2</v>
      </c>
      <c r="P80" s="2">
        <v>0</v>
      </c>
      <c r="Q80" s="2">
        <v>11.448369565217391</v>
      </c>
      <c r="R80" s="2">
        <v>0.17912414965986395</v>
      </c>
      <c r="S80" s="2">
        <v>0.47586956521739132</v>
      </c>
      <c r="T80" s="2">
        <v>0.3706521739130435</v>
      </c>
      <c r="U80" s="2">
        <v>0</v>
      </c>
      <c r="V80" s="2">
        <v>1.3244897959183674E-2</v>
      </c>
      <c r="W80" s="2">
        <v>0.46369565217391301</v>
      </c>
      <c r="X80" s="2">
        <v>0.65793478260869565</v>
      </c>
      <c r="Y80" s="2">
        <v>0</v>
      </c>
      <c r="Z80" s="2">
        <v>1.7549319727891158E-2</v>
      </c>
      <c r="AA80" s="2">
        <v>0</v>
      </c>
      <c r="AB80" s="2">
        <v>0</v>
      </c>
      <c r="AC80" s="2">
        <v>0</v>
      </c>
      <c r="AD80" s="2">
        <v>0</v>
      </c>
      <c r="AE80" s="2">
        <v>0</v>
      </c>
      <c r="AF80" s="2">
        <v>0</v>
      </c>
      <c r="AG80" s="2">
        <v>0</v>
      </c>
      <c r="AH80" t="s">
        <v>112</v>
      </c>
      <c r="AI80">
        <v>7</v>
      </c>
    </row>
    <row r="81" spans="1:35" x14ac:dyDescent="0.25">
      <c r="A81" t="s">
        <v>1231</v>
      </c>
      <c r="B81" t="s">
        <v>583</v>
      </c>
      <c r="C81" t="s">
        <v>1001</v>
      </c>
      <c r="D81" t="s">
        <v>1209</v>
      </c>
      <c r="E81" s="2">
        <v>40.326086956521742</v>
      </c>
      <c r="F81" s="2">
        <v>5.5652173913043477</v>
      </c>
      <c r="G81" s="2">
        <v>7.6086956521739135E-2</v>
      </c>
      <c r="H81" s="2">
        <v>0.13043478260869565</v>
      </c>
      <c r="I81" s="2">
        <v>0.65760869565217395</v>
      </c>
      <c r="J81" s="2">
        <v>0</v>
      </c>
      <c r="K81" s="2">
        <v>0</v>
      </c>
      <c r="L81" s="2">
        <v>0.611304347826087</v>
      </c>
      <c r="M81" s="2">
        <v>0</v>
      </c>
      <c r="N81" s="2">
        <v>4.25</v>
      </c>
      <c r="O81" s="2">
        <v>0.10539083557951481</v>
      </c>
      <c r="P81" s="2">
        <v>6.0244565217391308</v>
      </c>
      <c r="Q81" s="2">
        <v>1.7690217391304348</v>
      </c>
      <c r="R81" s="2">
        <v>0.19326145552560647</v>
      </c>
      <c r="S81" s="2">
        <v>2.1014130434782605</v>
      </c>
      <c r="T81" s="2">
        <v>0.56945652173913042</v>
      </c>
      <c r="U81" s="2">
        <v>0</v>
      </c>
      <c r="V81" s="2">
        <v>6.6231805929919119E-2</v>
      </c>
      <c r="W81" s="2">
        <v>2.7566304347826089</v>
      </c>
      <c r="X81" s="2">
        <v>3.3778260869565222</v>
      </c>
      <c r="Y81" s="2">
        <v>0</v>
      </c>
      <c r="Z81" s="2">
        <v>0.1521212938005391</v>
      </c>
      <c r="AA81" s="2">
        <v>0</v>
      </c>
      <c r="AB81" s="2">
        <v>0</v>
      </c>
      <c r="AC81" s="2">
        <v>0</v>
      </c>
      <c r="AD81" s="2">
        <v>0</v>
      </c>
      <c r="AE81" s="2">
        <v>0</v>
      </c>
      <c r="AF81" s="2">
        <v>0</v>
      </c>
      <c r="AG81" s="2">
        <v>0</v>
      </c>
      <c r="AH81" t="s">
        <v>155</v>
      </c>
      <c r="AI81">
        <v>7</v>
      </c>
    </row>
    <row r="82" spans="1:35" x14ac:dyDescent="0.25">
      <c r="A82" t="s">
        <v>1231</v>
      </c>
      <c r="B82" t="s">
        <v>642</v>
      </c>
      <c r="C82" t="s">
        <v>1044</v>
      </c>
      <c r="D82" t="s">
        <v>1144</v>
      </c>
      <c r="E82" s="2">
        <v>38.521739130434781</v>
      </c>
      <c r="F82" s="2">
        <v>18.108695652173914</v>
      </c>
      <c r="G82" s="2">
        <v>1.6304347826086956E-2</v>
      </c>
      <c r="H82" s="2">
        <v>0.13858695652173914</v>
      </c>
      <c r="I82" s="2">
        <v>0.37228260869565216</v>
      </c>
      <c r="J82" s="2">
        <v>0</v>
      </c>
      <c r="K82" s="2">
        <v>0</v>
      </c>
      <c r="L82" s="2">
        <v>9.5978260869565221E-2</v>
      </c>
      <c r="M82" s="2">
        <v>0.17934782608695651</v>
      </c>
      <c r="N82" s="2">
        <v>3.8423913043478262</v>
      </c>
      <c r="O82" s="2">
        <v>0.10440180586907449</v>
      </c>
      <c r="P82" s="2">
        <v>4.2527173913043477</v>
      </c>
      <c r="Q82" s="2">
        <v>3.3940217391304346</v>
      </c>
      <c r="R82" s="2">
        <v>0.19850451467268623</v>
      </c>
      <c r="S82" s="2">
        <v>0.92206521739130431</v>
      </c>
      <c r="T82" s="2">
        <v>4.2173913043478263E-2</v>
      </c>
      <c r="U82" s="2">
        <v>0</v>
      </c>
      <c r="V82" s="2">
        <v>2.5031038374717835E-2</v>
      </c>
      <c r="W82" s="2">
        <v>9.6304347826086975E-2</v>
      </c>
      <c r="X82" s="2">
        <v>1.4508695652173915</v>
      </c>
      <c r="Y82" s="2">
        <v>0</v>
      </c>
      <c r="Z82" s="2">
        <v>4.0163656884875852E-2</v>
      </c>
      <c r="AA82" s="2">
        <v>0</v>
      </c>
      <c r="AB82" s="2">
        <v>0</v>
      </c>
      <c r="AC82" s="2">
        <v>0</v>
      </c>
      <c r="AD82" s="2">
        <v>0</v>
      </c>
      <c r="AE82" s="2">
        <v>0</v>
      </c>
      <c r="AF82" s="2">
        <v>0</v>
      </c>
      <c r="AG82" s="2">
        <v>0</v>
      </c>
      <c r="AH82" t="s">
        <v>214</v>
      </c>
      <c r="AI82">
        <v>7</v>
      </c>
    </row>
    <row r="83" spans="1:35" x14ac:dyDescent="0.25">
      <c r="A83" t="s">
        <v>1231</v>
      </c>
      <c r="B83" t="s">
        <v>712</v>
      </c>
      <c r="C83" t="s">
        <v>1081</v>
      </c>
      <c r="D83" t="s">
        <v>1213</v>
      </c>
      <c r="E83" s="2">
        <v>26.706521739130434</v>
      </c>
      <c r="F83" s="2">
        <v>5.4076086956521738</v>
      </c>
      <c r="G83" s="2">
        <v>1.9021739130434784E-2</v>
      </c>
      <c r="H83" s="2">
        <v>8.6195652173913034E-2</v>
      </c>
      <c r="I83" s="2">
        <v>0.36239130434782613</v>
      </c>
      <c r="J83" s="2">
        <v>0</v>
      </c>
      <c r="K83" s="2">
        <v>0</v>
      </c>
      <c r="L83" s="2">
        <v>0.22097826086956521</v>
      </c>
      <c r="M83" s="2">
        <v>0</v>
      </c>
      <c r="N83" s="2">
        <v>0</v>
      </c>
      <c r="O83" s="2">
        <v>0</v>
      </c>
      <c r="P83" s="2">
        <v>4.1304347826086953</v>
      </c>
      <c r="Q83" s="2">
        <v>1.207173913043478</v>
      </c>
      <c r="R83" s="2">
        <v>0.19986161986161985</v>
      </c>
      <c r="S83" s="2">
        <v>0.28630434782608694</v>
      </c>
      <c r="T83" s="2">
        <v>0.43369565217391309</v>
      </c>
      <c r="U83" s="2">
        <v>0</v>
      </c>
      <c r="V83" s="2">
        <v>2.695970695970696E-2</v>
      </c>
      <c r="W83" s="2">
        <v>0.62347826086956515</v>
      </c>
      <c r="X83" s="2">
        <v>0.71250000000000002</v>
      </c>
      <c r="Y83" s="2">
        <v>0</v>
      </c>
      <c r="Z83" s="2">
        <v>5.0024420024420022E-2</v>
      </c>
      <c r="AA83" s="2">
        <v>0</v>
      </c>
      <c r="AB83" s="2">
        <v>0</v>
      </c>
      <c r="AC83" s="2">
        <v>0</v>
      </c>
      <c r="AD83" s="2">
        <v>0</v>
      </c>
      <c r="AE83" s="2">
        <v>0</v>
      </c>
      <c r="AF83" s="2">
        <v>0</v>
      </c>
      <c r="AG83" s="2">
        <v>0</v>
      </c>
      <c r="AH83" t="s">
        <v>284</v>
      </c>
      <c r="AI83">
        <v>7</v>
      </c>
    </row>
    <row r="84" spans="1:35" x14ac:dyDescent="0.25">
      <c r="A84" t="s">
        <v>1231</v>
      </c>
      <c r="B84" t="s">
        <v>426</v>
      </c>
      <c r="C84" t="s">
        <v>883</v>
      </c>
      <c r="D84" t="s">
        <v>1196</v>
      </c>
      <c r="E84" s="2">
        <v>44.021739130434781</v>
      </c>
      <c r="F84" s="2">
        <v>0</v>
      </c>
      <c r="G84" s="2">
        <v>0.25</v>
      </c>
      <c r="H84" s="2">
        <v>0.28532608695652173</v>
      </c>
      <c r="I84" s="2">
        <v>1.2934782608695652</v>
      </c>
      <c r="J84" s="2">
        <v>0</v>
      </c>
      <c r="K84" s="2">
        <v>0</v>
      </c>
      <c r="L84" s="2">
        <v>0.32782608695652171</v>
      </c>
      <c r="M84" s="2">
        <v>4.1711956521739131</v>
      </c>
      <c r="N84" s="2">
        <v>0</v>
      </c>
      <c r="O84" s="2">
        <v>9.4753086419753094E-2</v>
      </c>
      <c r="P84" s="2">
        <v>4.1630434782608692</v>
      </c>
      <c r="Q84" s="2">
        <v>2.3070652173913042</v>
      </c>
      <c r="R84" s="2">
        <v>0.14697530864197531</v>
      </c>
      <c r="S84" s="2">
        <v>1.615108695652173</v>
      </c>
      <c r="T84" s="2">
        <v>0</v>
      </c>
      <c r="U84" s="2">
        <v>0</v>
      </c>
      <c r="V84" s="2">
        <v>3.6688888888888868E-2</v>
      </c>
      <c r="W84" s="2">
        <v>1.2800000000000002</v>
      </c>
      <c r="X84" s="2">
        <v>0.9822826086956522</v>
      </c>
      <c r="Y84" s="2">
        <v>0</v>
      </c>
      <c r="Z84" s="2">
        <v>5.1390123456790129E-2</v>
      </c>
      <c r="AA84" s="2">
        <v>0</v>
      </c>
      <c r="AB84" s="2">
        <v>0</v>
      </c>
      <c r="AC84" s="2">
        <v>0</v>
      </c>
      <c r="AD84" s="2">
        <v>0</v>
      </c>
      <c r="AE84" s="2">
        <v>0</v>
      </c>
      <c r="AF84" s="2">
        <v>0</v>
      </c>
      <c r="AG84" s="2">
        <v>0</v>
      </c>
      <c r="AH84" t="s">
        <v>305</v>
      </c>
      <c r="AI84">
        <v>7</v>
      </c>
    </row>
    <row r="85" spans="1:35" x14ac:dyDescent="0.25">
      <c r="A85" t="s">
        <v>1231</v>
      </c>
      <c r="B85" t="s">
        <v>465</v>
      </c>
      <c r="C85" t="s">
        <v>927</v>
      </c>
      <c r="D85" t="s">
        <v>1182</v>
      </c>
      <c r="E85" s="2">
        <v>60.271739130434781</v>
      </c>
      <c r="F85" s="2">
        <v>1.7391304347826086</v>
      </c>
      <c r="G85" s="2">
        <v>0</v>
      </c>
      <c r="H85" s="2">
        <v>0.27173913043478259</v>
      </c>
      <c r="I85" s="2">
        <v>0.39999999999999997</v>
      </c>
      <c r="J85" s="2">
        <v>0</v>
      </c>
      <c r="K85" s="2">
        <v>0</v>
      </c>
      <c r="L85" s="2">
        <v>0.49467391304347824</v>
      </c>
      <c r="M85" s="2">
        <v>3.7358695652173912</v>
      </c>
      <c r="N85" s="2">
        <v>0</v>
      </c>
      <c r="O85" s="2">
        <v>6.1983769161406674E-2</v>
      </c>
      <c r="P85" s="2">
        <v>7.4913043478260866</v>
      </c>
      <c r="Q85" s="2">
        <v>0.6163043478260869</v>
      </c>
      <c r="R85" s="2">
        <v>0.13451758340847608</v>
      </c>
      <c r="S85" s="2">
        <v>0.92347826086956519</v>
      </c>
      <c r="T85" s="2">
        <v>0</v>
      </c>
      <c r="U85" s="2">
        <v>0</v>
      </c>
      <c r="V85" s="2">
        <v>1.5321911632100992E-2</v>
      </c>
      <c r="W85" s="2">
        <v>1.0561956521739131</v>
      </c>
      <c r="X85" s="2">
        <v>0.95554347826086949</v>
      </c>
      <c r="Y85" s="2">
        <v>0</v>
      </c>
      <c r="Z85" s="2">
        <v>3.3377817853922451E-2</v>
      </c>
      <c r="AA85" s="2">
        <v>0</v>
      </c>
      <c r="AB85" s="2">
        <v>0</v>
      </c>
      <c r="AC85" s="2">
        <v>0</v>
      </c>
      <c r="AD85" s="2">
        <v>0</v>
      </c>
      <c r="AE85" s="2">
        <v>0</v>
      </c>
      <c r="AF85" s="2">
        <v>0</v>
      </c>
      <c r="AG85" s="2">
        <v>0</v>
      </c>
      <c r="AH85" t="s">
        <v>35</v>
      </c>
      <c r="AI85">
        <v>7</v>
      </c>
    </row>
    <row r="86" spans="1:35" x14ac:dyDescent="0.25">
      <c r="A86" t="s">
        <v>1231</v>
      </c>
      <c r="B86" t="s">
        <v>623</v>
      </c>
      <c r="C86" t="s">
        <v>1032</v>
      </c>
      <c r="D86" t="s">
        <v>1161</v>
      </c>
      <c r="E86" s="2">
        <v>41.619565217391305</v>
      </c>
      <c r="F86" s="2">
        <v>14.279891304347826</v>
      </c>
      <c r="G86" s="2">
        <v>9.7826086956521743E-2</v>
      </c>
      <c r="H86" s="2">
        <v>0.15760869565217392</v>
      </c>
      <c r="I86" s="2">
        <v>0.83967391304347827</v>
      </c>
      <c r="J86" s="2">
        <v>0</v>
      </c>
      <c r="K86" s="2">
        <v>0</v>
      </c>
      <c r="L86" s="2">
        <v>1.1771739130434786</v>
      </c>
      <c r="M86" s="2">
        <v>4.8913043478260872E-2</v>
      </c>
      <c r="N86" s="2">
        <v>3.8559782608695654</v>
      </c>
      <c r="O86" s="2">
        <v>9.3823452598589707E-2</v>
      </c>
      <c r="P86" s="2">
        <v>5.7391304347826084</v>
      </c>
      <c r="Q86" s="2">
        <v>7.1032608695652177</v>
      </c>
      <c r="R86" s="2">
        <v>0.30856620527552886</v>
      </c>
      <c r="S86" s="2">
        <v>0.64913043478260868</v>
      </c>
      <c r="T86" s="2">
        <v>1.2518478260869565</v>
      </c>
      <c r="U86" s="2">
        <v>0</v>
      </c>
      <c r="V86" s="2">
        <v>4.5675110995037869E-2</v>
      </c>
      <c r="W86" s="2">
        <v>0.54956521739130415</v>
      </c>
      <c r="X86" s="2">
        <v>1.6754347826086948</v>
      </c>
      <c r="Y86" s="2">
        <v>0</v>
      </c>
      <c r="Z86" s="2">
        <v>5.3460433533559643E-2</v>
      </c>
      <c r="AA86" s="2">
        <v>0</v>
      </c>
      <c r="AB86" s="2">
        <v>9.7826086956521743E-2</v>
      </c>
      <c r="AC86" s="2">
        <v>0</v>
      </c>
      <c r="AD86" s="2">
        <v>0</v>
      </c>
      <c r="AE86" s="2">
        <v>0</v>
      </c>
      <c r="AF86" s="2">
        <v>0</v>
      </c>
      <c r="AG86" s="2">
        <v>0</v>
      </c>
      <c r="AH86" t="s">
        <v>195</v>
      </c>
      <c r="AI86">
        <v>7</v>
      </c>
    </row>
    <row r="87" spans="1:35" x14ac:dyDescent="0.25">
      <c r="A87" t="s">
        <v>1231</v>
      </c>
      <c r="B87" t="s">
        <v>555</v>
      </c>
      <c r="C87" t="s">
        <v>864</v>
      </c>
      <c r="D87" t="s">
        <v>1151</v>
      </c>
      <c r="E87" s="2">
        <v>28.282608695652176</v>
      </c>
      <c r="F87" s="2">
        <v>4.5824999999999996</v>
      </c>
      <c r="G87" s="2">
        <v>0</v>
      </c>
      <c r="H87" s="2">
        <v>9.5108695652173919E-2</v>
      </c>
      <c r="I87" s="2">
        <v>0.46195652173913043</v>
      </c>
      <c r="J87" s="2">
        <v>0</v>
      </c>
      <c r="K87" s="2">
        <v>0</v>
      </c>
      <c r="L87" s="2">
        <v>1.0869565217391304E-2</v>
      </c>
      <c r="M87" s="2">
        <v>2.4711956521739133</v>
      </c>
      <c r="N87" s="2">
        <v>0</v>
      </c>
      <c r="O87" s="2">
        <v>8.7375096079938513E-2</v>
      </c>
      <c r="P87" s="2">
        <v>2.7773913043478253</v>
      </c>
      <c r="Q87" s="2">
        <v>3.3586956521739132E-2</v>
      </c>
      <c r="R87" s="2">
        <v>9.9388931591083751E-2</v>
      </c>
      <c r="S87" s="2">
        <v>0.29771739130434782</v>
      </c>
      <c r="T87" s="2">
        <v>0.8438043478260866</v>
      </c>
      <c r="U87" s="2">
        <v>0</v>
      </c>
      <c r="V87" s="2">
        <v>4.0361260568793224E-2</v>
      </c>
      <c r="W87" s="2">
        <v>0.27934782608695646</v>
      </c>
      <c r="X87" s="2">
        <v>1.2523913043478261</v>
      </c>
      <c r="Y87" s="2">
        <v>0</v>
      </c>
      <c r="Z87" s="2">
        <v>5.4158339738662561E-2</v>
      </c>
      <c r="AA87" s="2">
        <v>0</v>
      </c>
      <c r="AB87" s="2">
        <v>0</v>
      </c>
      <c r="AC87" s="2">
        <v>0</v>
      </c>
      <c r="AD87" s="2">
        <v>0</v>
      </c>
      <c r="AE87" s="2">
        <v>0</v>
      </c>
      <c r="AF87" s="2">
        <v>0</v>
      </c>
      <c r="AG87" s="2">
        <v>0</v>
      </c>
      <c r="AH87" t="s">
        <v>126</v>
      </c>
      <c r="AI87">
        <v>7</v>
      </c>
    </row>
    <row r="88" spans="1:35" x14ac:dyDescent="0.25">
      <c r="A88" t="s">
        <v>1231</v>
      </c>
      <c r="B88" t="s">
        <v>586</v>
      </c>
      <c r="C88" t="s">
        <v>1003</v>
      </c>
      <c r="D88" t="s">
        <v>1178</v>
      </c>
      <c r="E88" s="2">
        <v>28.934782608695652</v>
      </c>
      <c r="F88" s="2">
        <v>5.5416304347826086</v>
      </c>
      <c r="G88" s="2">
        <v>0</v>
      </c>
      <c r="H88" s="2">
        <v>0</v>
      </c>
      <c r="I88" s="2">
        <v>0.75543478260869568</v>
      </c>
      <c r="J88" s="2">
        <v>0</v>
      </c>
      <c r="K88" s="2">
        <v>0</v>
      </c>
      <c r="L88" s="2">
        <v>0.51510869565217388</v>
      </c>
      <c r="M88" s="2">
        <v>0.43021739130434783</v>
      </c>
      <c r="N88" s="2">
        <v>1.2934782608695652</v>
      </c>
      <c r="O88" s="2">
        <v>5.9571750563486105E-2</v>
      </c>
      <c r="P88" s="2">
        <v>2.3466304347826092</v>
      </c>
      <c r="Q88" s="2">
        <v>0</v>
      </c>
      <c r="R88" s="2">
        <v>8.1100676183320827E-2</v>
      </c>
      <c r="S88" s="2">
        <v>1.1830434782608694</v>
      </c>
      <c r="T88" s="2">
        <v>1.2754347826086958</v>
      </c>
      <c r="U88" s="2">
        <v>0</v>
      </c>
      <c r="V88" s="2">
        <v>8.496619083395944E-2</v>
      </c>
      <c r="W88" s="2">
        <v>0.95510869565217393</v>
      </c>
      <c r="X88" s="2">
        <v>3.0524999999999993</v>
      </c>
      <c r="Y88" s="2">
        <v>0</v>
      </c>
      <c r="Z88" s="2">
        <v>0.13850488354620585</v>
      </c>
      <c r="AA88" s="2">
        <v>0</v>
      </c>
      <c r="AB88" s="2">
        <v>0</v>
      </c>
      <c r="AC88" s="2">
        <v>0</v>
      </c>
      <c r="AD88" s="2">
        <v>0</v>
      </c>
      <c r="AE88" s="2">
        <v>0</v>
      </c>
      <c r="AF88" s="2">
        <v>0</v>
      </c>
      <c r="AG88" s="2">
        <v>0</v>
      </c>
      <c r="AH88" t="s">
        <v>158</v>
      </c>
      <c r="AI88">
        <v>7</v>
      </c>
    </row>
    <row r="89" spans="1:35" x14ac:dyDescent="0.25">
      <c r="A89" t="s">
        <v>1231</v>
      </c>
      <c r="B89" t="s">
        <v>500</v>
      </c>
      <c r="C89" t="s">
        <v>900</v>
      </c>
      <c r="D89" t="s">
        <v>1162</v>
      </c>
      <c r="E89" s="2">
        <v>62.967391304347828</v>
      </c>
      <c r="F89" s="2">
        <v>5.5652173913043477</v>
      </c>
      <c r="G89" s="2">
        <v>0</v>
      </c>
      <c r="H89" s="2">
        <v>0</v>
      </c>
      <c r="I89" s="2">
        <v>8.1521739130434784E-2</v>
      </c>
      <c r="J89" s="2">
        <v>0</v>
      </c>
      <c r="K89" s="2">
        <v>0</v>
      </c>
      <c r="L89" s="2">
        <v>0.18934782608695655</v>
      </c>
      <c r="M89" s="2">
        <v>3.8845652173913043</v>
      </c>
      <c r="N89" s="2">
        <v>0</v>
      </c>
      <c r="O89" s="2">
        <v>6.1691696875539444E-2</v>
      </c>
      <c r="P89" s="2">
        <v>2.5603260869565214</v>
      </c>
      <c r="Q89" s="2">
        <v>3.4560869565217387</v>
      </c>
      <c r="R89" s="2">
        <v>9.5548075263248738E-2</v>
      </c>
      <c r="S89" s="2">
        <v>0.54</v>
      </c>
      <c r="T89" s="2">
        <v>3.4563043478260864</v>
      </c>
      <c r="U89" s="2">
        <v>0</v>
      </c>
      <c r="V89" s="2">
        <v>6.3466252373554286E-2</v>
      </c>
      <c r="W89" s="2">
        <v>1.6338043478260871</v>
      </c>
      <c r="X89" s="2">
        <v>5.0857608695652194</v>
      </c>
      <c r="Y89" s="2">
        <v>0</v>
      </c>
      <c r="Z89" s="2">
        <v>0.10671500086311067</v>
      </c>
      <c r="AA89" s="2">
        <v>0</v>
      </c>
      <c r="AB89" s="2">
        <v>0</v>
      </c>
      <c r="AC89" s="2">
        <v>0</v>
      </c>
      <c r="AD89" s="2">
        <v>0</v>
      </c>
      <c r="AE89" s="2">
        <v>0</v>
      </c>
      <c r="AF89" s="2">
        <v>0</v>
      </c>
      <c r="AG89" s="2">
        <v>0</v>
      </c>
      <c r="AH89" t="s">
        <v>71</v>
      </c>
      <c r="AI89">
        <v>7</v>
      </c>
    </row>
    <row r="90" spans="1:35" x14ac:dyDescent="0.25">
      <c r="A90" t="s">
        <v>1231</v>
      </c>
      <c r="B90" t="s">
        <v>585</v>
      </c>
      <c r="C90" t="s">
        <v>908</v>
      </c>
      <c r="D90" t="s">
        <v>1173</v>
      </c>
      <c r="E90" s="2">
        <v>42.315217391304351</v>
      </c>
      <c r="F90" s="2">
        <v>9.2173913043478262</v>
      </c>
      <c r="G90" s="2">
        <v>0.19565217391304349</v>
      </c>
      <c r="H90" s="2">
        <v>0.14945652173913043</v>
      </c>
      <c r="I90" s="2">
        <v>5.5652173913043477</v>
      </c>
      <c r="J90" s="2">
        <v>0</v>
      </c>
      <c r="K90" s="2">
        <v>0</v>
      </c>
      <c r="L90" s="2">
        <v>1.7461956521739126</v>
      </c>
      <c r="M90" s="2">
        <v>0</v>
      </c>
      <c r="N90" s="2">
        <v>5.5652173913043477</v>
      </c>
      <c r="O90" s="2">
        <v>0.13151810942717698</v>
      </c>
      <c r="P90" s="2">
        <v>0</v>
      </c>
      <c r="Q90" s="2">
        <v>11.796195652173912</v>
      </c>
      <c r="R90" s="2">
        <v>0.27876958643719491</v>
      </c>
      <c r="S90" s="2">
        <v>3.881521739130434</v>
      </c>
      <c r="T90" s="2">
        <v>1.9713043478260872</v>
      </c>
      <c r="U90" s="2">
        <v>0</v>
      </c>
      <c r="V90" s="2">
        <v>0.13831492422296426</v>
      </c>
      <c r="W90" s="2">
        <v>1.6317391304347824</v>
      </c>
      <c r="X90" s="2">
        <v>4.4301086956521747</v>
      </c>
      <c r="Y90" s="2">
        <v>0</v>
      </c>
      <c r="Z90" s="2">
        <v>0.1432545594657077</v>
      </c>
      <c r="AA90" s="2">
        <v>0</v>
      </c>
      <c r="AB90" s="2">
        <v>0</v>
      </c>
      <c r="AC90" s="2">
        <v>0</v>
      </c>
      <c r="AD90" s="2">
        <v>0</v>
      </c>
      <c r="AE90" s="2">
        <v>0</v>
      </c>
      <c r="AF90" s="2">
        <v>0</v>
      </c>
      <c r="AG90" s="2">
        <v>0</v>
      </c>
      <c r="AH90" t="s">
        <v>157</v>
      </c>
      <c r="AI90">
        <v>7</v>
      </c>
    </row>
    <row r="91" spans="1:35" x14ac:dyDescent="0.25">
      <c r="A91" t="s">
        <v>1231</v>
      </c>
      <c r="B91" t="s">
        <v>774</v>
      </c>
      <c r="C91" t="s">
        <v>1051</v>
      </c>
      <c r="D91" t="s">
        <v>1153</v>
      </c>
      <c r="E91" s="2">
        <v>34.358695652173914</v>
      </c>
      <c r="F91" s="2">
        <v>4.7608695652173916</v>
      </c>
      <c r="G91" s="2">
        <v>0</v>
      </c>
      <c r="H91" s="2">
        <v>0.31521739130434784</v>
      </c>
      <c r="I91" s="2">
        <v>0.11684782608695653</v>
      </c>
      <c r="J91" s="2">
        <v>0</v>
      </c>
      <c r="K91" s="2">
        <v>0</v>
      </c>
      <c r="L91" s="2">
        <v>8.2500000000000004E-2</v>
      </c>
      <c r="M91" s="2">
        <v>0</v>
      </c>
      <c r="N91" s="2">
        <v>0.36956521739130432</v>
      </c>
      <c r="O91" s="2">
        <v>1.0756089844985764E-2</v>
      </c>
      <c r="P91" s="2">
        <v>2.592282608695653</v>
      </c>
      <c r="Q91" s="2">
        <v>2.310978260869565</v>
      </c>
      <c r="R91" s="2">
        <v>0.142708003796267</v>
      </c>
      <c r="S91" s="2">
        <v>0.85413043478260864</v>
      </c>
      <c r="T91" s="2">
        <v>0.35521739130434782</v>
      </c>
      <c r="U91" s="2">
        <v>0</v>
      </c>
      <c r="V91" s="2">
        <v>3.519772223979753E-2</v>
      </c>
      <c r="W91" s="2">
        <v>3.2608695652173912E-2</v>
      </c>
      <c r="X91" s="2">
        <v>0</v>
      </c>
      <c r="Y91" s="2">
        <v>0</v>
      </c>
      <c r="Z91" s="2">
        <v>9.4906675102815561E-4</v>
      </c>
      <c r="AA91" s="2">
        <v>0</v>
      </c>
      <c r="AB91" s="2">
        <v>0</v>
      </c>
      <c r="AC91" s="2">
        <v>0</v>
      </c>
      <c r="AD91" s="2">
        <v>0</v>
      </c>
      <c r="AE91" s="2">
        <v>0</v>
      </c>
      <c r="AF91" s="2">
        <v>0</v>
      </c>
      <c r="AG91" s="2">
        <v>0</v>
      </c>
      <c r="AH91" t="s">
        <v>348</v>
      </c>
      <c r="AI91">
        <v>7</v>
      </c>
    </row>
    <row r="92" spans="1:35" x14ac:dyDescent="0.25">
      <c r="A92" t="s">
        <v>1231</v>
      </c>
      <c r="B92" t="s">
        <v>762</v>
      </c>
      <c r="C92" t="s">
        <v>922</v>
      </c>
      <c r="D92" t="s">
        <v>1178</v>
      </c>
      <c r="E92" s="2">
        <v>42.108695652173914</v>
      </c>
      <c r="F92" s="2">
        <v>2.1739130434782608</v>
      </c>
      <c r="G92" s="2">
        <v>0</v>
      </c>
      <c r="H92" s="2">
        <v>0</v>
      </c>
      <c r="I92" s="2">
        <v>0</v>
      </c>
      <c r="J92" s="2">
        <v>0</v>
      </c>
      <c r="K92" s="2">
        <v>0</v>
      </c>
      <c r="L92" s="2">
        <v>0.92195652173913001</v>
      </c>
      <c r="M92" s="2">
        <v>0</v>
      </c>
      <c r="N92" s="2">
        <v>0</v>
      </c>
      <c r="O92" s="2">
        <v>0</v>
      </c>
      <c r="P92" s="2">
        <v>6.2146739130434785</v>
      </c>
      <c r="Q92" s="2">
        <v>0</v>
      </c>
      <c r="R92" s="2">
        <v>0.14758647392875582</v>
      </c>
      <c r="S92" s="2">
        <v>1.4354347826086957</v>
      </c>
      <c r="T92" s="2">
        <v>4.9515217391304347</v>
      </c>
      <c r="U92" s="2">
        <v>0</v>
      </c>
      <c r="V92" s="2">
        <v>0.15167785234899328</v>
      </c>
      <c r="W92" s="2">
        <v>1.443913043478261</v>
      </c>
      <c r="X92" s="2">
        <v>5.3394565217391321</v>
      </c>
      <c r="Y92" s="2">
        <v>0</v>
      </c>
      <c r="Z92" s="2">
        <v>0.16109189468249877</v>
      </c>
      <c r="AA92" s="2">
        <v>0</v>
      </c>
      <c r="AB92" s="2">
        <v>0</v>
      </c>
      <c r="AC92" s="2">
        <v>0</v>
      </c>
      <c r="AD92" s="2">
        <v>0</v>
      </c>
      <c r="AE92" s="2">
        <v>0</v>
      </c>
      <c r="AF92" s="2">
        <v>0</v>
      </c>
      <c r="AG92" s="2">
        <v>0</v>
      </c>
      <c r="AH92" t="s">
        <v>336</v>
      </c>
      <c r="AI92">
        <v>7</v>
      </c>
    </row>
    <row r="93" spans="1:35" x14ac:dyDescent="0.25">
      <c r="A93" t="s">
        <v>1231</v>
      </c>
      <c r="B93" t="s">
        <v>829</v>
      </c>
      <c r="C93" t="s">
        <v>967</v>
      </c>
      <c r="D93" t="s">
        <v>1168</v>
      </c>
      <c r="E93" s="2">
        <v>45.086956521739133</v>
      </c>
      <c r="F93" s="2">
        <v>2.5652173913043477</v>
      </c>
      <c r="G93" s="2">
        <v>0.36869565217391337</v>
      </c>
      <c r="H93" s="2">
        <v>0.17119565217391305</v>
      </c>
      <c r="I93" s="2">
        <v>1.5869565217391304</v>
      </c>
      <c r="J93" s="2">
        <v>0</v>
      </c>
      <c r="K93" s="2">
        <v>0</v>
      </c>
      <c r="L93" s="2">
        <v>0.47641304347826086</v>
      </c>
      <c r="M93" s="2">
        <v>0</v>
      </c>
      <c r="N93" s="2">
        <v>16.669021739130439</v>
      </c>
      <c r="O93" s="2">
        <v>0.36970829315332698</v>
      </c>
      <c r="P93" s="2">
        <v>0</v>
      </c>
      <c r="Q93" s="2">
        <v>0</v>
      </c>
      <c r="R93" s="2">
        <v>0</v>
      </c>
      <c r="S93" s="2">
        <v>1.1683695652173913</v>
      </c>
      <c r="T93" s="2">
        <v>3.2363043478260871</v>
      </c>
      <c r="U93" s="2">
        <v>0</v>
      </c>
      <c r="V93" s="2">
        <v>9.7692864030858237E-2</v>
      </c>
      <c r="W93" s="2">
        <v>1.0922826086956523</v>
      </c>
      <c r="X93" s="2">
        <v>3.2448913043478265</v>
      </c>
      <c r="Y93" s="2">
        <v>0</v>
      </c>
      <c r="Z93" s="2">
        <v>9.619575699132113E-2</v>
      </c>
      <c r="AA93" s="2">
        <v>0</v>
      </c>
      <c r="AB93" s="2">
        <v>0</v>
      </c>
      <c r="AC93" s="2">
        <v>0</v>
      </c>
      <c r="AD93" s="2">
        <v>0</v>
      </c>
      <c r="AE93" s="2">
        <v>0</v>
      </c>
      <c r="AF93" s="2">
        <v>0</v>
      </c>
      <c r="AG93" s="2">
        <v>0</v>
      </c>
      <c r="AH93" t="s">
        <v>403</v>
      </c>
      <c r="AI93">
        <v>7</v>
      </c>
    </row>
    <row r="94" spans="1:35" x14ac:dyDescent="0.25">
      <c r="A94" t="s">
        <v>1231</v>
      </c>
      <c r="B94" t="s">
        <v>547</v>
      </c>
      <c r="C94" t="s">
        <v>940</v>
      </c>
      <c r="D94" t="s">
        <v>1145</v>
      </c>
      <c r="E94" s="2">
        <v>26.271739130434781</v>
      </c>
      <c r="F94" s="2">
        <v>4.9130434782608692</v>
      </c>
      <c r="G94" s="2">
        <v>6.5217391304347824E-2</v>
      </c>
      <c r="H94" s="2">
        <v>0.16847826086956522</v>
      </c>
      <c r="I94" s="2">
        <v>0.72282608695652173</v>
      </c>
      <c r="J94" s="2">
        <v>0</v>
      </c>
      <c r="K94" s="2">
        <v>0</v>
      </c>
      <c r="L94" s="2">
        <v>0.34391304347826079</v>
      </c>
      <c r="M94" s="2">
        <v>2.803260869565217</v>
      </c>
      <c r="N94" s="2">
        <v>0</v>
      </c>
      <c r="O94" s="2">
        <v>0.10670252378982209</v>
      </c>
      <c r="P94" s="2">
        <v>2.2634782608695652</v>
      </c>
      <c r="Q94" s="2">
        <v>0.21119565217391303</v>
      </c>
      <c r="R94" s="2">
        <v>9.4195283409184941E-2</v>
      </c>
      <c r="S94" s="2">
        <v>0.31782608695652176</v>
      </c>
      <c r="T94" s="2">
        <v>2.8270652173913051</v>
      </c>
      <c r="U94" s="2">
        <v>0</v>
      </c>
      <c r="V94" s="2">
        <v>0.1197062474141498</v>
      </c>
      <c r="W94" s="2">
        <v>0.33663043478260862</v>
      </c>
      <c r="X94" s="2">
        <v>2.2277173913043482</v>
      </c>
      <c r="Y94" s="2">
        <v>0</v>
      </c>
      <c r="Z94" s="2">
        <v>9.7608605709557317E-2</v>
      </c>
      <c r="AA94" s="2">
        <v>0</v>
      </c>
      <c r="AB94" s="2">
        <v>0</v>
      </c>
      <c r="AC94" s="2">
        <v>0</v>
      </c>
      <c r="AD94" s="2">
        <v>22.60478260869565</v>
      </c>
      <c r="AE94" s="2">
        <v>0</v>
      </c>
      <c r="AF94" s="2">
        <v>0</v>
      </c>
      <c r="AG94" s="2">
        <v>0.2608695652173913</v>
      </c>
      <c r="AH94" t="s">
        <v>118</v>
      </c>
      <c r="AI94">
        <v>7</v>
      </c>
    </row>
    <row r="95" spans="1:35" x14ac:dyDescent="0.25">
      <c r="A95" t="s">
        <v>1231</v>
      </c>
      <c r="B95" t="s">
        <v>482</v>
      </c>
      <c r="C95" t="s">
        <v>940</v>
      </c>
      <c r="D95" t="s">
        <v>1145</v>
      </c>
      <c r="E95" s="2">
        <v>64.684782608695656</v>
      </c>
      <c r="F95" s="2">
        <v>4.7826086956521738</v>
      </c>
      <c r="G95" s="2">
        <v>0</v>
      </c>
      <c r="H95" s="2">
        <v>0</v>
      </c>
      <c r="I95" s="2">
        <v>1.5380434782608696</v>
      </c>
      <c r="J95" s="2">
        <v>0</v>
      </c>
      <c r="K95" s="2">
        <v>0</v>
      </c>
      <c r="L95" s="2">
        <v>0.63402173913043491</v>
      </c>
      <c r="M95" s="2">
        <v>5.164891304347826</v>
      </c>
      <c r="N95" s="2">
        <v>0</v>
      </c>
      <c r="O95" s="2">
        <v>7.9847084523609474E-2</v>
      </c>
      <c r="P95" s="2">
        <v>5.4522826086956533</v>
      </c>
      <c r="Q95" s="2">
        <v>0</v>
      </c>
      <c r="R95" s="2">
        <v>8.4290035288186876E-2</v>
      </c>
      <c r="S95" s="2">
        <v>2.7554347826086958</v>
      </c>
      <c r="T95" s="2">
        <v>5.0083695652173903</v>
      </c>
      <c r="U95" s="2">
        <v>0</v>
      </c>
      <c r="V95" s="2">
        <v>0.12002520584775667</v>
      </c>
      <c r="W95" s="2">
        <v>1.5173913043478258</v>
      </c>
      <c r="X95" s="2">
        <v>7.3516304347826065</v>
      </c>
      <c r="Y95" s="2">
        <v>0</v>
      </c>
      <c r="Z95" s="2">
        <v>0.13711140984708448</v>
      </c>
      <c r="AA95" s="2">
        <v>0</v>
      </c>
      <c r="AB95" s="2">
        <v>0</v>
      </c>
      <c r="AC95" s="2">
        <v>0</v>
      </c>
      <c r="AD95" s="2">
        <v>0</v>
      </c>
      <c r="AE95" s="2">
        <v>0</v>
      </c>
      <c r="AF95" s="2">
        <v>0</v>
      </c>
      <c r="AG95" s="2">
        <v>0</v>
      </c>
      <c r="AH95" t="s">
        <v>53</v>
      </c>
      <c r="AI95">
        <v>7</v>
      </c>
    </row>
    <row r="96" spans="1:35" x14ac:dyDescent="0.25">
      <c r="A96" t="s">
        <v>1231</v>
      </c>
      <c r="B96" t="s">
        <v>743</v>
      </c>
      <c r="C96" t="s">
        <v>1090</v>
      </c>
      <c r="D96" t="s">
        <v>1133</v>
      </c>
      <c r="E96" s="2">
        <v>51.271739130434781</v>
      </c>
      <c r="F96" s="2">
        <v>0</v>
      </c>
      <c r="G96" s="2">
        <v>1.9021739130434784E-2</v>
      </c>
      <c r="H96" s="2">
        <v>0</v>
      </c>
      <c r="I96" s="2">
        <v>7.0869565217391317</v>
      </c>
      <c r="J96" s="2">
        <v>0</v>
      </c>
      <c r="K96" s="2">
        <v>0</v>
      </c>
      <c r="L96" s="2">
        <v>0.70554347826086983</v>
      </c>
      <c r="M96" s="2">
        <v>0</v>
      </c>
      <c r="N96" s="2">
        <v>0</v>
      </c>
      <c r="O96" s="2">
        <v>0</v>
      </c>
      <c r="P96" s="2">
        <v>4.6413043478260878</v>
      </c>
      <c r="Q96" s="2">
        <v>0</v>
      </c>
      <c r="R96" s="2">
        <v>9.0523637905448401E-2</v>
      </c>
      <c r="S96" s="2">
        <v>1.0267391304347826</v>
      </c>
      <c r="T96" s="2">
        <v>0.15760869565217392</v>
      </c>
      <c r="U96" s="2">
        <v>0</v>
      </c>
      <c r="V96" s="2">
        <v>2.3099427602289588E-2</v>
      </c>
      <c r="W96" s="2">
        <v>1.1856521739130435</v>
      </c>
      <c r="X96" s="2">
        <v>0.99423913043478274</v>
      </c>
      <c r="Y96" s="2">
        <v>0</v>
      </c>
      <c r="Z96" s="2">
        <v>4.2516429934280266E-2</v>
      </c>
      <c r="AA96" s="2">
        <v>0</v>
      </c>
      <c r="AB96" s="2">
        <v>0</v>
      </c>
      <c r="AC96" s="2">
        <v>0</v>
      </c>
      <c r="AD96" s="2">
        <v>31.414673913043476</v>
      </c>
      <c r="AE96" s="2">
        <v>0</v>
      </c>
      <c r="AF96" s="2">
        <v>0</v>
      </c>
      <c r="AG96" s="2">
        <v>0</v>
      </c>
      <c r="AH96" t="s">
        <v>317</v>
      </c>
      <c r="AI96">
        <v>7</v>
      </c>
    </row>
    <row r="97" spans="1:35" x14ac:dyDescent="0.25">
      <c r="A97" t="s">
        <v>1231</v>
      </c>
      <c r="B97" t="s">
        <v>701</v>
      </c>
      <c r="C97" t="s">
        <v>1055</v>
      </c>
      <c r="D97" t="s">
        <v>1155</v>
      </c>
      <c r="E97" s="2">
        <v>40.467391304347828</v>
      </c>
      <c r="F97" s="2">
        <v>15.173913043478265</v>
      </c>
      <c r="G97" s="2">
        <v>7.6086956521739135E-2</v>
      </c>
      <c r="H97" s="2">
        <v>0.1875</v>
      </c>
      <c r="I97" s="2">
        <v>0.37771739130434784</v>
      </c>
      <c r="J97" s="2">
        <v>0</v>
      </c>
      <c r="K97" s="2">
        <v>0</v>
      </c>
      <c r="L97" s="2">
        <v>1.4421739130434783</v>
      </c>
      <c r="M97" s="2">
        <v>0</v>
      </c>
      <c r="N97" s="2">
        <v>0</v>
      </c>
      <c r="O97" s="2">
        <v>0</v>
      </c>
      <c r="P97" s="2">
        <v>2.3717391304347828</v>
      </c>
      <c r="Q97" s="2">
        <v>2.3260869565217392</v>
      </c>
      <c r="R97" s="2">
        <v>0.11608917539618588</v>
      </c>
      <c r="S97" s="2">
        <v>0.70271739130434785</v>
      </c>
      <c r="T97" s="2">
        <v>1.1421739130434783</v>
      </c>
      <c r="U97" s="2">
        <v>0</v>
      </c>
      <c r="V97" s="2">
        <v>4.5589578297072254E-2</v>
      </c>
      <c r="W97" s="2">
        <v>0.60815217391304321</v>
      </c>
      <c r="X97" s="2">
        <v>2.1768478260869566</v>
      </c>
      <c r="Y97" s="2">
        <v>0</v>
      </c>
      <c r="Z97" s="2">
        <v>6.8820843405855481E-2</v>
      </c>
      <c r="AA97" s="2">
        <v>4.7510869565217408</v>
      </c>
      <c r="AB97" s="2">
        <v>0</v>
      </c>
      <c r="AC97" s="2">
        <v>0</v>
      </c>
      <c r="AD97" s="2">
        <v>0</v>
      </c>
      <c r="AE97" s="2">
        <v>0</v>
      </c>
      <c r="AF97" s="2">
        <v>0</v>
      </c>
      <c r="AG97" s="2">
        <v>0</v>
      </c>
      <c r="AH97" t="s">
        <v>273</v>
      </c>
      <c r="AI97">
        <v>7</v>
      </c>
    </row>
    <row r="98" spans="1:35" x14ac:dyDescent="0.25">
      <c r="A98" t="s">
        <v>1231</v>
      </c>
      <c r="B98" t="s">
        <v>557</v>
      </c>
      <c r="C98" t="s">
        <v>988</v>
      </c>
      <c r="D98" t="s">
        <v>1202</v>
      </c>
      <c r="E98" s="2">
        <v>60.032608695652172</v>
      </c>
      <c r="F98" s="2">
        <v>7.2655434782608674</v>
      </c>
      <c r="G98" s="2">
        <v>0.15760869565217392</v>
      </c>
      <c r="H98" s="2">
        <v>0.22554347826086957</v>
      </c>
      <c r="I98" s="2">
        <v>0</v>
      </c>
      <c r="J98" s="2">
        <v>0</v>
      </c>
      <c r="K98" s="2">
        <v>0</v>
      </c>
      <c r="L98" s="2">
        <v>0.26</v>
      </c>
      <c r="M98" s="2">
        <v>5.578913043478261</v>
      </c>
      <c r="N98" s="2">
        <v>0</v>
      </c>
      <c r="O98" s="2">
        <v>9.2931377874343662E-2</v>
      </c>
      <c r="P98" s="2">
        <v>5.094347826086957</v>
      </c>
      <c r="Q98" s="2">
        <v>2.5709782608695662</v>
      </c>
      <c r="R98" s="2">
        <v>0.12768604019554591</v>
      </c>
      <c r="S98" s="2">
        <v>0.75173913043478258</v>
      </c>
      <c r="T98" s="2">
        <v>2.1297826086956531</v>
      </c>
      <c r="U98" s="2">
        <v>0</v>
      </c>
      <c r="V98" s="2">
        <v>4.7999275755929764E-2</v>
      </c>
      <c r="W98" s="2">
        <v>0.40804347826086962</v>
      </c>
      <c r="X98" s="2">
        <v>1.6896739130434784</v>
      </c>
      <c r="Y98" s="2">
        <v>0</v>
      </c>
      <c r="Z98" s="2">
        <v>3.4942965779467684E-2</v>
      </c>
      <c r="AA98" s="2">
        <v>0</v>
      </c>
      <c r="AB98" s="2">
        <v>0</v>
      </c>
      <c r="AC98" s="2">
        <v>0</v>
      </c>
      <c r="AD98" s="2">
        <v>0</v>
      </c>
      <c r="AE98" s="2">
        <v>0</v>
      </c>
      <c r="AF98" s="2">
        <v>0</v>
      </c>
      <c r="AG98" s="2">
        <v>0</v>
      </c>
      <c r="AH98" t="s">
        <v>128</v>
      </c>
      <c r="AI98">
        <v>7</v>
      </c>
    </row>
    <row r="99" spans="1:35" x14ac:dyDescent="0.25">
      <c r="A99" t="s">
        <v>1231</v>
      </c>
      <c r="B99" t="s">
        <v>786</v>
      </c>
      <c r="C99" t="s">
        <v>982</v>
      </c>
      <c r="D99" t="s">
        <v>1203</v>
      </c>
      <c r="E99" s="2">
        <v>52.184782608695649</v>
      </c>
      <c r="F99" s="2">
        <v>2.6086956521739131</v>
      </c>
      <c r="G99" s="2">
        <v>0.15217391304347827</v>
      </c>
      <c r="H99" s="2">
        <v>5.434782608695652E-2</v>
      </c>
      <c r="I99" s="2">
        <v>0.54347826086956519</v>
      </c>
      <c r="J99" s="2">
        <v>0</v>
      </c>
      <c r="K99" s="2">
        <v>0</v>
      </c>
      <c r="L99" s="2">
        <v>0.37163043478260865</v>
      </c>
      <c r="M99" s="2">
        <v>5.6521739130434785</v>
      </c>
      <c r="N99" s="2">
        <v>10.939239130434782</v>
      </c>
      <c r="O99" s="2">
        <v>0.31793584669860447</v>
      </c>
      <c r="P99" s="2">
        <v>0</v>
      </c>
      <c r="Q99" s="2">
        <v>0</v>
      </c>
      <c r="R99" s="2">
        <v>0</v>
      </c>
      <c r="S99" s="2">
        <v>0.31728260869565206</v>
      </c>
      <c r="T99" s="2">
        <v>0.347391304347826</v>
      </c>
      <c r="U99" s="2">
        <v>0</v>
      </c>
      <c r="V99" s="2">
        <v>1.2736929806290351E-2</v>
      </c>
      <c r="W99" s="2">
        <v>0.37489130434782608</v>
      </c>
      <c r="X99" s="2">
        <v>0.16076086956521737</v>
      </c>
      <c r="Y99" s="2">
        <v>0</v>
      </c>
      <c r="Z99" s="2">
        <v>1.0264528223286815E-2</v>
      </c>
      <c r="AA99" s="2">
        <v>0</v>
      </c>
      <c r="AB99" s="2">
        <v>0</v>
      </c>
      <c r="AC99" s="2">
        <v>0</v>
      </c>
      <c r="AD99" s="2">
        <v>0</v>
      </c>
      <c r="AE99" s="2">
        <v>0</v>
      </c>
      <c r="AF99" s="2">
        <v>0</v>
      </c>
      <c r="AG99" s="2">
        <v>0</v>
      </c>
      <c r="AH99" t="s">
        <v>360</v>
      </c>
      <c r="AI99">
        <v>7</v>
      </c>
    </row>
    <row r="100" spans="1:35" x14ac:dyDescent="0.25">
      <c r="A100" t="s">
        <v>1231</v>
      </c>
      <c r="B100" t="s">
        <v>649</v>
      </c>
      <c r="C100" t="s">
        <v>866</v>
      </c>
      <c r="D100" t="s">
        <v>1177</v>
      </c>
      <c r="E100" s="2">
        <v>22.032608695652176</v>
      </c>
      <c r="F100" s="2">
        <v>5.7391304347826084</v>
      </c>
      <c r="G100" s="2">
        <v>0</v>
      </c>
      <c r="H100" s="2">
        <v>0</v>
      </c>
      <c r="I100" s="2">
        <v>0</v>
      </c>
      <c r="J100" s="2">
        <v>0</v>
      </c>
      <c r="K100" s="2">
        <v>0</v>
      </c>
      <c r="L100" s="2">
        <v>0</v>
      </c>
      <c r="M100" s="2">
        <v>0</v>
      </c>
      <c r="N100" s="2">
        <v>0.40815217391304343</v>
      </c>
      <c r="O100" s="2">
        <v>1.8524913665515536E-2</v>
      </c>
      <c r="P100" s="2">
        <v>0</v>
      </c>
      <c r="Q100" s="2">
        <v>5.2689130434782614</v>
      </c>
      <c r="R100" s="2">
        <v>0.23914158855451406</v>
      </c>
      <c r="S100" s="2">
        <v>0</v>
      </c>
      <c r="T100" s="2">
        <v>0</v>
      </c>
      <c r="U100" s="2">
        <v>0</v>
      </c>
      <c r="V100" s="2">
        <v>0</v>
      </c>
      <c r="W100" s="2">
        <v>0</v>
      </c>
      <c r="X100" s="2">
        <v>0</v>
      </c>
      <c r="Y100" s="2">
        <v>0</v>
      </c>
      <c r="Z100" s="2">
        <v>0</v>
      </c>
      <c r="AA100" s="2">
        <v>0</v>
      </c>
      <c r="AB100" s="2">
        <v>0</v>
      </c>
      <c r="AC100" s="2">
        <v>0</v>
      </c>
      <c r="AD100" s="2">
        <v>0.36510869565217385</v>
      </c>
      <c r="AE100" s="2">
        <v>0</v>
      </c>
      <c r="AF100" s="2">
        <v>0</v>
      </c>
      <c r="AG100" s="2">
        <v>0</v>
      </c>
      <c r="AH100" t="s">
        <v>221</v>
      </c>
      <c r="AI100">
        <v>7</v>
      </c>
    </row>
    <row r="101" spans="1:35" x14ac:dyDescent="0.25">
      <c r="A101" t="s">
        <v>1231</v>
      </c>
      <c r="B101" t="s">
        <v>738</v>
      </c>
      <c r="C101" t="s">
        <v>887</v>
      </c>
      <c r="D101" t="s">
        <v>1149</v>
      </c>
      <c r="E101" s="2">
        <v>65.413043478260875</v>
      </c>
      <c r="F101" s="2">
        <v>5.3070652173913047</v>
      </c>
      <c r="G101" s="2">
        <v>5.434782608695652E-3</v>
      </c>
      <c r="H101" s="2">
        <v>0.25</v>
      </c>
      <c r="I101" s="2">
        <v>1.1467391304347827</v>
      </c>
      <c r="J101" s="2">
        <v>0</v>
      </c>
      <c r="K101" s="2">
        <v>0</v>
      </c>
      <c r="L101" s="2">
        <v>1.6748913043478262</v>
      </c>
      <c r="M101" s="2">
        <v>0</v>
      </c>
      <c r="N101" s="2">
        <v>0</v>
      </c>
      <c r="O101" s="2">
        <v>0</v>
      </c>
      <c r="P101" s="2">
        <v>0.34239130434782611</v>
      </c>
      <c r="Q101" s="2">
        <v>10.198369565217391</v>
      </c>
      <c r="R101" s="2">
        <v>0.16114157527417744</v>
      </c>
      <c r="S101" s="2">
        <v>3.2180434782608702</v>
      </c>
      <c r="T101" s="2">
        <v>0.71173913043478254</v>
      </c>
      <c r="U101" s="2">
        <v>0</v>
      </c>
      <c r="V101" s="2">
        <v>6.0076437354602864E-2</v>
      </c>
      <c r="W101" s="2">
        <v>1.2524999999999999</v>
      </c>
      <c r="X101" s="2">
        <v>4.7616304347826084</v>
      </c>
      <c r="Y101" s="2">
        <v>0</v>
      </c>
      <c r="Z101" s="2">
        <v>9.1940844134263858E-2</v>
      </c>
      <c r="AA101" s="2">
        <v>0</v>
      </c>
      <c r="AB101" s="2">
        <v>0</v>
      </c>
      <c r="AC101" s="2">
        <v>0</v>
      </c>
      <c r="AD101" s="2">
        <v>0</v>
      </c>
      <c r="AE101" s="2">
        <v>0</v>
      </c>
      <c r="AF101" s="2">
        <v>0</v>
      </c>
      <c r="AG101" s="2">
        <v>0</v>
      </c>
      <c r="AH101" t="s">
        <v>312</v>
      </c>
      <c r="AI101">
        <v>7</v>
      </c>
    </row>
    <row r="102" spans="1:35" x14ac:dyDescent="0.25">
      <c r="A102" t="s">
        <v>1231</v>
      </c>
      <c r="B102" t="s">
        <v>850</v>
      </c>
      <c r="C102" t="s">
        <v>877</v>
      </c>
      <c r="D102" t="s">
        <v>1212</v>
      </c>
      <c r="E102" s="2">
        <v>26.902173913043477</v>
      </c>
      <c r="F102" s="2">
        <v>3.8288043478260869</v>
      </c>
      <c r="G102" s="2">
        <v>0</v>
      </c>
      <c r="H102" s="2">
        <v>6.25E-2</v>
      </c>
      <c r="I102" s="2">
        <v>0.23369565217391305</v>
      </c>
      <c r="J102" s="2">
        <v>0</v>
      </c>
      <c r="K102" s="2">
        <v>0</v>
      </c>
      <c r="L102" s="2">
        <v>0</v>
      </c>
      <c r="M102" s="2">
        <v>4.7907608695652177</v>
      </c>
      <c r="N102" s="2">
        <v>0</v>
      </c>
      <c r="O102" s="2">
        <v>0.17808080808080812</v>
      </c>
      <c r="P102" s="2">
        <v>3.4239130434782608</v>
      </c>
      <c r="Q102" s="2">
        <v>6.6672826086956523</v>
      </c>
      <c r="R102" s="2">
        <v>0.37510707070707067</v>
      </c>
      <c r="S102" s="2">
        <v>0</v>
      </c>
      <c r="T102" s="2">
        <v>0</v>
      </c>
      <c r="U102" s="2">
        <v>0</v>
      </c>
      <c r="V102" s="2">
        <v>0</v>
      </c>
      <c r="W102" s="2">
        <v>0</v>
      </c>
      <c r="X102" s="2">
        <v>0</v>
      </c>
      <c r="Y102" s="2">
        <v>0</v>
      </c>
      <c r="Z102" s="2">
        <v>0</v>
      </c>
      <c r="AA102" s="2">
        <v>0</v>
      </c>
      <c r="AB102" s="2">
        <v>0</v>
      </c>
      <c r="AC102" s="2">
        <v>0</v>
      </c>
      <c r="AD102" s="2">
        <v>0</v>
      </c>
      <c r="AE102" s="2">
        <v>0</v>
      </c>
      <c r="AF102" s="2">
        <v>0</v>
      </c>
      <c r="AG102" s="2">
        <v>0</v>
      </c>
      <c r="AH102" t="s">
        <v>424</v>
      </c>
      <c r="AI102">
        <v>7</v>
      </c>
    </row>
    <row r="103" spans="1:35" x14ac:dyDescent="0.25">
      <c r="A103" t="s">
        <v>1231</v>
      </c>
      <c r="B103" t="s">
        <v>777</v>
      </c>
      <c r="C103" t="s">
        <v>1075</v>
      </c>
      <c r="D103" t="s">
        <v>1148</v>
      </c>
      <c r="E103" s="2">
        <v>23.804347826086957</v>
      </c>
      <c r="F103" s="2">
        <v>1.3913043478260869</v>
      </c>
      <c r="G103" s="2">
        <v>0.41304347826086957</v>
      </c>
      <c r="H103" s="2">
        <v>0.1792391304347826</v>
      </c>
      <c r="I103" s="2">
        <v>0.95380434782608692</v>
      </c>
      <c r="J103" s="2">
        <v>0</v>
      </c>
      <c r="K103" s="2">
        <v>0</v>
      </c>
      <c r="L103" s="2">
        <v>0.85141304347826097</v>
      </c>
      <c r="M103" s="2">
        <v>5.0869565217391308</v>
      </c>
      <c r="N103" s="2">
        <v>0</v>
      </c>
      <c r="O103" s="2">
        <v>0.21369863013698631</v>
      </c>
      <c r="P103" s="2">
        <v>0</v>
      </c>
      <c r="Q103" s="2">
        <v>2.9515217391304351</v>
      </c>
      <c r="R103" s="2">
        <v>0.1239908675799087</v>
      </c>
      <c r="S103" s="2">
        <v>2.2313043478260868</v>
      </c>
      <c r="T103" s="2">
        <v>6.7065217391304346</v>
      </c>
      <c r="U103" s="2">
        <v>0</v>
      </c>
      <c r="V103" s="2">
        <v>0.37547031963470318</v>
      </c>
      <c r="W103" s="2">
        <v>3.9027173913043485</v>
      </c>
      <c r="X103" s="2">
        <v>3.8731521739130432</v>
      </c>
      <c r="Y103" s="2">
        <v>0</v>
      </c>
      <c r="Z103" s="2">
        <v>0.32665753424657534</v>
      </c>
      <c r="AA103" s="2">
        <v>0</v>
      </c>
      <c r="AB103" s="2">
        <v>5.7038043478260869</v>
      </c>
      <c r="AC103" s="2">
        <v>0</v>
      </c>
      <c r="AD103" s="2">
        <v>0</v>
      </c>
      <c r="AE103" s="2">
        <v>0</v>
      </c>
      <c r="AF103" s="2">
        <v>0</v>
      </c>
      <c r="AG103" s="2">
        <v>0</v>
      </c>
      <c r="AH103" t="s">
        <v>351</v>
      </c>
      <c r="AI103">
        <v>7</v>
      </c>
    </row>
    <row r="104" spans="1:35" x14ac:dyDescent="0.25">
      <c r="A104" t="s">
        <v>1231</v>
      </c>
      <c r="B104" t="s">
        <v>515</v>
      </c>
      <c r="C104" t="s">
        <v>964</v>
      </c>
      <c r="D104" t="s">
        <v>1140</v>
      </c>
      <c r="E104" s="2">
        <v>28.043478260869566</v>
      </c>
      <c r="F104" s="2">
        <v>4.9347826086956523</v>
      </c>
      <c r="G104" s="2">
        <v>0</v>
      </c>
      <c r="H104" s="2">
        <v>0.11597826086956521</v>
      </c>
      <c r="I104" s="2">
        <v>0.23369565217391305</v>
      </c>
      <c r="J104" s="2">
        <v>0</v>
      </c>
      <c r="K104" s="2">
        <v>0</v>
      </c>
      <c r="L104" s="2">
        <v>0.83989130434782622</v>
      </c>
      <c r="M104" s="2">
        <v>9.2391304347826081E-2</v>
      </c>
      <c r="N104" s="2">
        <v>4.3407608695652167</v>
      </c>
      <c r="O104" s="2">
        <v>0.15808139534883717</v>
      </c>
      <c r="P104" s="2">
        <v>5.3195652173913057</v>
      </c>
      <c r="Q104" s="2">
        <v>0.76902173913043481</v>
      </c>
      <c r="R104" s="2">
        <v>0.21711240310077523</v>
      </c>
      <c r="S104" s="2">
        <v>0.21021739130434783</v>
      </c>
      <c r="T104" s="2">
        <v>2.679673913043477</v>
      </c>
      <c r="U104" s="2">
        <v>0</v>
      </c>
      <c r="V104" s="2">
        <v>0.10305038759689918</v>
      </c>
      <c r="W104" s="2">
        <v>0.22586956521739132</v>
      </c>
      <c r="X104" s="2">
        <v>1.0939130434782609</v>
      </c>
      <c r="Y104" s="2">
        <v>0</v>
      </c>
      <c r="Z104" s="2">
        <v>4.7062015503875967E-2</v>
      </c>
      <c r="AA104" s="2">
        <v>0</v>
      </c>
      <c r="AB104" s="2">
        <v>0</v>
      </c>
      <c r="AC104" s="2">
        <v>0</v>
      </c>
      <c r="AD104" s="2">
        <v>20.87402173913042</v>
      </c>
      <c r="AE104" s="2">
        <v>0</v>
      </c>
      <c r="AF104" s="2">
        <v>0</v>
      </c>
      <c r="AG104" s="2">
        <v>0</v>
      </c>
      <c r="AH104" t="s">
        <v>86</v>
      </c>
      <c r="AI104">
        <v>7</v>
      </c>
    </row>
    <row r="105" spans="1:35" x14ac:dyDescent="0.25">
      <c r="A105" t="s">
        <v>1231</v>
      </c>
      <c r="B105" t="s">
        <v>810</v>
      </c>
      <c r="C105" t="s">
        <v>872</v>
      </c>
      <c r="D105" t="s">
        <v>1218</v>
      </c>
      <c r="E105" s="2">
        <v>27.782608695652176</v>
      </c>
      <c r="F105" s="2">
        <v>5.3206521739130439</v>
      </c>
      <c r="G105" s="2">
        <v>0</v>
      </c>
      <c r="H105" s="2">
        <v>0</v>
      </c>
      <c r="I105" s="2">
        <v>0.29619565217391303</v>
      </c>
      <c r="J105" s="2">
        <v>0</v>
      </c>
      <c r="K105" s="2">
        <v>0</v>
      </c>
      <c r="L105" s="2">
        <v>0.15119565217391304</v>
      </c>
      <c r="M105" s="2">
        <v>0.35054347826086957</v>
      </c>
      <c r="N105" s="2">
        <v>0</v>
      </c>
      <c r="O105" s="2">
        <v>1.2617370892018779E-2</v>
      </c>
      <c r="P105" s="2">
        <v>4.7069565217391309</v>
      </c>
      <c r="Q105" s="2">
        <v>0.93445652173913007</v>
      </c>
      <c r="R105" s="2">
        <v>0.20305555555555554</v>
      </c>
      <c r="S105" s="2">
        <v>0.28260869565217389</v>
      </c>
      <c r="T105" s="2">
        <v>0.3641304347826087</v>
      </c>
      <c r="U105" s="2">
        <v>0</v>
      </c>
      <c r="V105" s="2">
        <v>2.3278560250391236E-2</v>
      </c>
      <c r="W105" s="2">
        <v>0.50717391304347825</v>
      </c>
      <c r="X105" s="2">
        <v>0.29510869565217385</v>
      </c>
      <c r="Y105" s="2">
        <v>0</v>
      </c>
      <c r="Z105" s="2">
        <v>2.8877151799687004E-2</v>
      </c>
      <c r="AA105" s="2">
        <v>0</v>
      </c>
      <c r="AB105" s="2">
        <v>0</v>
      </c>
      <c r="AC105" s="2">
        <v>0</v>
      </c>
      <c r="AD105" s="2">
        <v>0</v>
      </c>
      <c r="AE105" s="2">
        <v>0</v>
      </c>
      <c r="AF105" s="2">
        <v>0</v>
      </c>
      <c r="AG105" s="2">
        <v>0</v>
      </c>
      <c r="AH105" t="s">
        <v>384</v>
      </c>
      <c r="AI105">
        <v>7</v>
      </c>
    </row>
    <row r="106" spans="1:35" x14ac:dyDescent="0.25">
      <c r="A106" t="s">
        <v>1231</v>
      </c>
      <c r="B106" t="s">
        <v>506</v>
      </c>
      <c r="C106" t="s">
        <v>911</v>
      </c>
      <c r="D106" t="s">
        <v>1176</v>
      </c>
      <c r="E106" s="2">
        <v>52.663043478260867</v>
      </c>
      <c r="F106" s="2">
        <v>5.3478260869565215</v>
      </c>
      <c r="G106" s="2">
        <v>0</v>
      </c>
      <c r="H106" s="2">
        <v>0</v>
      </c>
      <c r="I106" s="2">
        <v>0</v>
      </c>
      <c r="J106" s="2">
        <v>0</v>
      </c>
      <c r="K106" s="2">
        <v>0</v>
      </c>
      <c r="L106" s="2">
        <v>0.62749999999999984</v>
      </c>
      <c r="M106" s="2">
        <v>4.7657608695652183</v>
      </c>
      <c r="N106" s="2">
        <v>0</v>
      </c>
      <c r="O106" s="2">
        <v>9.0495356037151725E-2</v>
      </c>
      <c r="P106" s="2">
        <v>4.8242391304347825</v>
      </c>
      <c r="Q106" s="2">
        <v>0</v>
      </c>
      <c r="R106" s="2">
        <v>9.1605779153766775E-2</v>
      </c>
      <c r="S106" s="2">
        <v>0.8703260869565218</v>
      </c>
      <c r="T106" s="2">
        <v>5.3211956521739134</v>
      </c>
      <c r="U106" s="2">
        <v>0</v>
      </c>
      <c r="V106" s="2">
        <v>0.1175686274509804</v>
      </c>
      <c r="W106" s="2">
        <v>3.0854347826086963</v>
      </c>
      <c r="X106" s="2">
        <v>0.87347826086956526</v>
      </c>
      <c r="Y106" s="2">
        <v>0</v>
      </c>
      <c r="Z106" s="2">
        <v>7.5174406604747182E-2</v>
      </c>
      <c r="AA106" s="2">
        <v>0</v>
      </c>
      <c r="AB106" s="2">
        <v>0</v>
      </c>
      <c r="AC106" s="2">
        <v>0</v>
      </c>
      <c r="AD106" s="2">
        <v>0</v>
      </c>
      <c r="AE106" s="2">
        <v>0</v>
      </c>
      <c r="AF106" s="2">
        <v>0</v>
      </c>
      <c r="AG106" s="2">
        <v>0</v>
      </c>
      <c r="AH106" t="s">
        <v>77</v>
      </c>
      <c r="AI106">
        <v>7</v>
      </c>
    </row>
    <row r="107" spans="1:35" x14ac:dyDescent="0.25">
      <c r="A107" t="s">
        <v>1231</v>
      </c>
      <c r="B107" t="s">
        <v>601</v>
      </c>
      <c r="C107" t="s">
        <v>1013</v>
      </c>
      <c r="D107" t="s">
        <v>1132</v>
      </c>
      <c r="E107" s="2">
        <v>29.913043478260871</v>
      </c>
      <c r="F107" s="2">
        <v>9.3097826086956523</v>
      </c>
      <c r="G107" s="2">
        <v>3.2608695652173912E-2</v>
      </c>
      <c r="H107" s="2">
        <v>3.2608695652173912E-2</v>
      </c>
      <c r="I107" s="2">
        <v>0.35869565217391303</v>
      </c>
      <c r="J107" s="2">
        <v>0</v>
      </c>
      <c r="K107" s="2">
        <v>0</v>
      </c>
      <c r="L107" s="2">
        <v>0.15163043478260868</v>
      </c>
      <c r="M107" s="2">
        <v>0</v>
      </c>
      <c r="N107" s="2">
        <v>1.1467391304347827</v>
      </c>
      <c r="O107" s="2">
        <v>3.8335755813953487E-2</v>
      </c>
      <c r="P107" s="2">
        <v>1.9673913043478262</v>
      </c>
      <c r="Q107" s="2">
        <v>3.4864130434782608</v>
      </c>
      <c r="R107" s="2">
        <v>0.18232194767441859</v>
      </c>
      <c r="S107" s="2">
        <v>0.34228260869565214</v>
      </c>
      <c r="T107" s="2">
        <v>8.3586956521739128E-2</v>
      </c>
      <c r="U107" s="2">
        <v>0</v>
      </c>
      <c r="V107" s="2">
        <v>1.4236918604651162E-2</v>
      </c>
      <c r="W107" s="2">
        <v>0.26152173913043475</v>
      </c>
      <c r="X107" s="2">
        <v>0.24010869565217391</v>
      </c>
      <c r="Y107" s="2">
        <v>0</v>
      </c>
      <c r="Z107" s="2">
        <v>1.676962209302325E-2</v>
      </c>
      <c r="AA107" s="2">
        <v>0</v>
      </c>
      <c r="AB107" s="2">
        <v>0</v>
      </c>
      <c r="AC107" s="2">
        <v>0</v>
      </c>
      <c r="AD107" s="2">
        <v>0</v>
      </c>
      <c r="AE107" s="2">
        <v>0</v>
      </c>
      <c r="AF107" s="2">
        <v>0</v>
      </c>
      <c r="AG107" s="2">
        <v>0</v>
      </c>
      <c r="AH107" t="s">
        <v>173</v>
      </c>
      <c r="AI107">
        <v>7</v>
      </c>
    </row>
    <row r="108" spans="1:35" x14ac:dyDescent="0.25">
      <c r="A108" t="s">
        <v>1231</v>
      </c>
      <c r="B108" t="s">
        <v>479</v>
      </c>
      <c r="C108" t="s">
        <v>937</v>
      </c>
      <c r="D108" t="s">
        <v>1172</v>
      </c>
      <c r="E108" s="2">
        <v>37.728260869565219</v>
      </c>
      <c r="F108" s="2">
        <v>5.6217391304347828</v>
      </c>
      <c r="G108" s="2">
        <v>0</v>
      </c>
      <c r="H108" s="2">
        <v>0</v>
      </c>
      <c r="I108" s="2">
        <v>0</v>
      </c>
      <c r="J108" s="2">
        <v>0</v>
      </c>
      <c r="K108" s="2">
        <v>0</v>
      </c>
      <c r="L108" s="2">
        <v>0.27804347826086956</v>
      </c>
      <c r="M108" s="2">
        <v>5.36</v>
      </c>
      <c r="N108" s="2">
        <v>0</v>
      </c>
      <c r="O108" s="2">
        <v>0.14206856813598387</v>
      </c>
      <c r="P108" s="2">
        <v>2.4833695652173917</v>
      </c>
      <c r="Q108" s="2">
        <v>0</v>
      </c>
      <c r="R108" s="2">
        <v>6.5822529530394705E-2</v>
      </c>
      <c r="S108" s="2">
        <v>2.7948913043478254</v>
      </c>
      <c r="T108" s="2">
        <v>8.3260869565217388E-2</v>
      </c>
      <c r="U108" s="2">
        <v>0</v>
      </c>
      <c r="V108" s="2">
        <v>7.6286372803226712E-2</v>
      </c>
      <c r="W108" s="2">
        <v>0.51141304347826089</v>
      </c>
      <c r="X108" s="2">
        <v>3.9802173913043486</v>
      </c>
      <c r="Y108" s="2">
        <v>0</v>
      </c>
      <c r="Z108" s="2">
        <v>0.11905214635551717</v>
      </c>
      <c r="AA108" s="2">
        <v>0</v>
      </c>
      <c r="AB108" s="2">
        <v>0</v>
      </c>
      <c r="AC108" s="2">
        <v>0</v>
      </c>
      <c r="AD108" s="2">
        <v>0</v>
      </c>
      <c r="AE108" s="2">
        <v>0</v>
      </c>
      <c r="AF108" s="2">
        <v>0</v>
      </c>
      <c r="AG108" s="2">
        <v>0</v>
      </c>
      <c r="AH108" t="s">
        <v>49</v>
      </c>
      <c r="AI108">
        <v>7</v>
      </c>
    </row>
    <row r="109" spans="1:35" x14ac:dyDescent="0.25">
      <c r="A109" t="s">
        <v>1231</v>
      </c>
      <c r="B109" t="s">
        <v>497</v>
      </c>
      <c r="C109" t="s">
        <v>863</v>
      </c>
      <c r="D109" t="s">
        <v>1167</v>
      </c>
      <c r="E109" s="2">
        <v>50.489130434782609</v>
      </c>
      <c r="F109" s="2">
        <v>5.7391304347826084</v>
      </c>
      <c r="G109" s="2">
        <v>0</v>
      </c>
      <c r="H109" s="2">
        <v>0</v>
      </c>
      <c r="I109" s="2">
        <v>0</v>
      </c>
      <c r="J109" s="2">
        <v>0</v>
      </c>
      <c r="K109" s="2">
        <v>0</v>
      </c>
      <c r="L109" s="2">
        <v>1.0911956521739132</v>
      </c>
      <c r="M109" s="2">
        <v>3.3143478260869568</v>
      </c>
      <c r="N109" s="2">
        <v>0</v>
      </c>
      <c r="O109" s="2">
        <v>6.5644779332615713E-2</v>
      </c>
      <c r="P109" s="2">
        <v>5.1059782608695654</v>
      </c>
      <c r="Q109" s="2">
        <v>5.4728260869565215</v>
      </c>
      <c r="R109" s="2">
        <v>0.2095263724434876</v>
      </c>
      <c r="S109" s="2">
        <v>2.2532608695652172</v>
      </c>
      <c r="T109" s="2">
        <v>5.6866304347826082</v>
      </c>
      <c r="U109" s="2">
        <v>0</v>
      </c>
      <c r="V109" s="2">
        <v>0.157259418729817</v>
      </c>
      <c r="W109" s="2">
        <v>1.2863043478260869</v>
      </c>
      <c r="X109" s="2">
        <v>3.5177173913043478</v>
      </c>
      <c r="Y109" s="2">
        <v>0</v>
      </c>
      <c r="Z109" s="2">
        <v>9.5149623250807322E-2</v>
      </c>
      <c r="AA109" s="2">
        <v>0</v>
      </c>
      <c r="AB109" s="2">
        <v>0</v>
      </c>
      <c r="AC109" s="2">
        <v>0</v>
      </c>
      <c r="AD109" s="2">
        <v>0</v>
      </c>
      <c r="AE109" s="2">
        <v>0</v>
      </c>
      <c r="AF109" s="2">
        <v>0</v>
      </c>
      <c r="AG109" s="2">
        <v>0</v>
      </c>
      <c r="AH109" t="s">
        <v>68</v>
      </c>
      <c r="AI109">
        <v>7</v>
      </c>
    </row>
    <row r="110" spans="1:35" x14ac:dyDescent="0.25">
      <c r="A110" t="s">
        <v>1231</v>
      </c>
      <c r="B110" t="s">
        <v>705</v>
      </c>
      <c r="C110" t="s">
        <v>1078</v>
      </c>
      <c r="D110" t="s">
        <v>1146</v>
      </c>
      <c r="E110" s="2">
        <v>69.141304347826093</v>
      </c>
      <c r="F110" s="2">
        <v>7.5885869565217403</v>
      </c>
      <c r="G110" s="2">
        <v>0</v>
      </c>
      <c r="H110" s="2">
        <v>0.13043478260869565</v>
      </c>
      <c r="I110" s="2">
        <v>0.77173913043478259</v>
      </c>
      <c r="J110" s="2">
        <v>0</v>
      </c>
      <c r="K110" s="2">
        <v>0</v>
      </c>
      <c r="L110" s="2">
        <v>4.0104347826086943</v>
      </c>
      <c r="M110" s="2">
        <v>0</v>
      </c>
      <c r="N110" s="2">
        <v>0</v>
      </c>
      <c r="O110" s="2">
        <v>0</v>
      </c>
      <c r="P110" s="2">
        <v>6.6167391304347856</v>
      </c>
      <c r="Q110" s="2">
        <v>11.472826086956522</v>
      </c>
      <c r="R110" s="2">
        <v>0.26163181889639997</v>
      </c>
      <c r="S110" s="2">
        <v>2.4446739130434785</v>
      </c>
      <c r="T110" s="2">
        <v>4.0235869565217408</v>
      </c>
      <c r="U110" s="2">
        <v>0</v>
      </c>
      <c r="V110" s="2">
        <v>9.3551328407483106E-2</v>
      </c>
      <c r="W110" s="2">
        <v>3.7059782608695651</v>
      </c>
      <c r="X110" s="2">
        <v>5.0356521739130429</v>
      </c>
      <c r="Y110" s="2">
        <v>0</v>
      </c>
      <c r="Z110" s="2">
        <v>0.12643137871403864</v>
      </c>
      <c r="AA110" s="2">
        <v>0</v>
      </c>
      <c r="AB110" s="2">
        <v>0</v>
      </c>
      <c r="AC110" s="2">
        <v>0</v>
      </c>
      <c r="AD110" s="2">
        <v>0</v>
      </c>
      <c r="AE110" s="2">
        <v>0</v>
      </c>
      <c r="AF110" s="2">
        <v>0</v>
      </c>
      <c r="AG110" s="2">
        <v>0</v>
      </c>
      <c r="AH110" t="s">
        <v>277</v>
      </c>
      <c r="AI110">
        <v>7</v>
      </c>
    </row>
    <row r="111" spans="1:35" x14ac:dyDescent="0.25">
      <c r="A111" t="s">
        <v>1231</v>
      </c>
      <c r="B111" t="s">
        <v>806</v>
      </c>
      <c r="C111" t="s">
        <v>1020</v>
      </c>
      <c r="D111" t="s">
        <v>1148</v>
      </c>
      <c r="E111" s="2">
        <v>36.336956521739133</v>
      </c>
      <c r="F111" s="2">
        <v>7.2173913043478262</v>
      </c>
      <c r="G111" s="2">
        <v>0</v>
      </c>
      <c r="H111" s="2">
        <v>4.3478260869565216E-2</v>
      </c>
      <c r="I111" s="2">
        <v>0</v>
      </c>
      <c r="J111" s="2">
        <v>0</v>
      </c>
      <c r="K111" s="2">
        <v>0</v>
      </c>
      <c r="L111" s="2">
        <v>4.7622826086956538</v>
      </c>
      <c r="M111" s="2">
        <v>9.0298913043478262</v>
      </c>
      <c r="N111" s="2">
        <v>0</v>
      </c>
      <c r="O111" s="2">
        <v>0.24850433742147771</v>
      </c>
      <c r="P111" s="2">
        <v>15.119347826086956</v>
      </c>
      <c r="Q111" s="2">
        <v>0</v>
      </c>
      <c r="R111" s="2">
        <v>0.41608734669458569</v>
      </c>
      <c r="S111" s="2">
        <v>7.8322826086956514</v>
      </c>
      <c r="T111" s="2">
        <v>4.6954347826086948</v>
      </c>
      <c r="U111" s="2">
        <v>0</v>
      </c>
      <c r="V111" s="2">
        <v>0.34476518097517195</v>
      </c>
      <c r="W111" s="2">
        <v>8.6998913043478279</v>
      </c>
      <c r="X111" s="2">
        <v>5.2701086956521728</v>
      </c>
      <c r="Y111" s="2">
        <v>0</v>
      </c>
      <c r="Z111" s="2">
        <v>0.38445707448399641</v>
      </c>
      <c r="AA111" s="2">
        <v>0</v>
      </c>
      <c r="AB111" s="2">
        <v>0</v>
      </c>
      <c r="AC111" s="2">
        <v>0</v>
      </c>
      <c r="AD111" s="2">
        <v>0</v>
      </c>
      <c r="AE111" s="2">
        <v>0</v>
      </c>
      <c r="AF111" s="2">
        <v>0</v>
      </c>
      <c r="AG111" s="2">
        <v>0</v>
      </c>
      <c r="AH111" t="s">
        <v>380</v>
      </c>
      <c r="AI111">
        <v>7</v>
      </c>
    </row>
    <row r="112" spans="1:35" x14ac:dyDescent="0.25">
      <c r="A112" t="s">
        <v>1231</v>
      </c>
      <c r="B112" t="s">
        <v>635</v>
      </c>
      <c r="C112" t="s">
        <v>1041</v>
      </c>
      <c r="D112" t="s">
        <v>1156</v>
      </c>
      <c r="E112" s="2">
        <v>49.608695652173914</v>
      </c>
      <c r="F112" s="2">
        <v>5.4347826086956523</v>
      </c>
      <c r="G112" s="2">
        <v>0.13043478260869565</v>
      </c>
      <c r="H112" s="2">
        <v>0.14673913043478262</v>
      </c>
      <c r="I112" s="2">
        <v>0.85597826086956519</v>
      </c>
      <c r="J112" s="2">
        <v>0</v>
      </c>
      <c r="K112" s="2">
        <v>0</v>
      </c>
      <c r="L112" s="2">
        <v>1.0475000000000001</v>
      </c>
      <c r="M112" s="2">
        <v>0</v>
      </c>
      <c r="N112" s="2">
        <v>0</v>
      </c>
      <c r="O112" s="2">
        <v>0</v>
      </c>
      <c r="P112" s="2">
        <v>0.3233695652173913</v>
      </c>
      <c r="Q112" s="2">
        <v>0</v>
      </c>
      <c r="R112" s="2">
        <v>6.5184049079754598E-3</v>
      </c>
      <c r="S112" s="2">
        <v>1.0897826086956524</v>
      </c>
      <c r="T112" s="2">
        <v>1.5559782608695656</v>
      </c>
      <c r="U112" s="2">
        <v>0</v>
      </c>
      <c r="V112" s="2">
        <v>5.3332602979842256E-2</v>
      </c>
      <c r="W112" s="2">
        <v>1.8236956521739127</v>
      </c>
      <c r="X112" s="2">
        <v>1.7853260869565217</v>
      </c>
      <c r="Y112" s="2">
        <v>0</v>
      </c>
      <c r="Z112" s="2">
        <v>7.2749780893952662E-2</v>
      </c>
      <c r="AA112" s="2">
        <v>0</v>
      </c>
      <c r="AB112" s="2">
        <v>0</v>
      </c>
      <c r="AC112" s="2">
        <v>0</v>
      </c>
      <c r="AD112" s="2">
        <v>0</v>
      </c>
      <c r="AE112" s="2">
        <v>0</v>
      </c>
      <c r="AF112" s="2">
        <v>0</v>
      </c>
      <c r="AG112" s="2">
        <v>0</v>
      </c>
      <c r="AH112" t="s">
        <v>207</v>
      </c>
      <c r="AI112">
        <v>7</v>
      </c>
    </row>
    <row r="113" spans="1:35" x14ac:dyDescent="0.25">
      <c r="A113" t="s">
        <v>1231</v>
      </c>
      <c r="B113" t="s">
        <v>582</v>
      </c>
      <c r="C113" t="s">
        <v>984</v>
      </c>
      <c r="D113" t="s">
        <v>1169</v>
      </c>
      <c r="E113" s="2">
        <v>40.586956521739133</v>
      </c>
      <c r="F113" s="2">
        <v>4.5652173913043477</v>
      </c>
      <c r="G113" s="2">
        <v>1.0869565217391304E-2</v>
      </c>
      <c r="H113" s="2">
        <v>0.10326086956521739</v>
      </c>
      <c r="I113" s="2">
        <v>0.76630434782608692</v>
      </c>
      <c r="J113" s="2">
        <v>0</v>
      </c>
      <c r="K113" s="2">
        <v>0</v>
      </c>
      <c r="L113" s="2">
        <v>0.2056521739130435</v>
      </c>
      <c r="M113" s="2">
        <v>4.3713043478260882</v>
      </c>
      <c r="N113" s="2">
        <v>0</v>
      </c>
      <c r="O113" s="2">
        <v>0.10770219603642209</v>
      </c>
      <c r="P113" s="2">
        <v>3.8314130434782609</v>
      </c>
      <c r="Q113" s="2">
        <v>5.7500000000000002E-2</v>
      </c>
      <c r="R113" s="2">
        <v>9.5816818425281197E-2</v>
      </c>
      <c r="S113" s="2">
        <v>0.2351086956521739</v>
      </c>
      <c r="T113" s="2">
        <v>0.93532608695652175</v>
      </c>
      <c r="U113" s="2">
        <v>0</v>
      </c>
      <c r="V113" s="2">
        <v>2.8837707552222813E-2</v>
      </c>
      <c r="W113" s="2">
        <v>0.42826086956521747</v>
      </c>
      <c r="X113" s="2">
        <v>0.66347826086956518</v>
      </c>
      <c r="Y113" s="2">
        <v>0</v>
      </c>
      <c r="Z113" s="2">
        <v>2.6898768077129081E-2</v>
      </c>
      <c r="AA113" s="2">
        <v>0</v>
      </c>
      <c r="AB113" s="2">
        <v>0</v>
      </c>
      <c r="AC113" s="2">
        <v>0</v>
      </c>
      <c r="AD113" s="2">
        <v>0</v>
      </c>
      <c r="AE113" s="2">
        <v>0</v>
      </c>
      <c r="AF113" s="2">
        <v>0</v>
      </c>
      <c r="AG113" s="2">
        <v>0</v>
      </c>
      <c r="AH113" t="s">
        <v>154</v>
      </c>
      <c r="AI113">
        <v>7</v>
      </c>
    </row>
    <row r="114" spans="1:35" x14ac:dyDescent="0.25">
      <c r="A114" t="s">
        <v>1231</v>
      </c>
      <c r="B114" t="s">
        <v>647</v>
      </c>
      <c r="C114" t="s">
        <v>1048</v>
      </c>
      <c r="D114" t="s">
        <v>1156</v>
      </c>
      <c r="E114" s="2">
        <v>32.380434782608695</v>
      </c>
      <c r="F114" s="2">
        <v>3.7391304347826089</v>
      </c>
      <c r="G114" s="2">
        <v>0</v>
      </c>
      <c r="H114" s="2">
        <v>0.29347826086956524</v>
      </c>
      <c r="I114" s="2">
        <v>1.0630434782608695</v>
      </c>
      <c r="J114" s="2">
        <v>0</v>
      </c>
      <c r="K114" s="2">
        <v>0</v>
      </c>
      <c r="L114" s="2">
        <v>0.1867391304347826</v>
      </c>
      <c r="M114" s="2">
        <v>0.35869565217391303</v>
      </c>
      <c r="N114" s="2">
        <v>0</v>
      </c>
      <c r="O114" s="2">
        <v>1.1077542799597179E-2</v>
      </c>
      <c r="P114" s="2">
        <v>6.5217391304347824E-2</v>
      </c>
      <c r="Q114" s="2">
        <v>4.2309782608695654</v>
      </c>
      <c r="R114" s="2">
        <v>0.13267875125881168</v>
      </c>
      <c r="S114" s="2">
        <v>0.45641304347826084</v>
      </c>
      <c r="T114" s="2">
        <v>0.56347826086956521</v>
      </c>
      <c r="U114" s="2">
        <v>0</v>
      </c>
      <c r="V114" s="2">
        <v>3.1497146693521313E-2</v>
      </c>
      <c r="W114" s="2">
        <v>0.47554347826086957</v>
      </c>
      <c r="X114" s="2">
        <v>0.67760869565217396</v>
      </c>
      <c r="Y114" s="2">
        <v>0</v>
      </c>
      <c r="Z114" s="2">
        <v>3.5612621685129235E-2</v>
      </c>
      <c r="AA114" s="2">
        <v>0</v>
      </c>
      <c r="AB114" s="2">
        <v>0</v>
      </c>
      <c r="AC114" s="2">
        <v>0</v>
      </c>
      <c r="AD114" s="2">
        <v>0</v>
      </c>
      <c r="AE114" s="2">
        <v>0</v>
      </c>
      <c r="AF114" s="2">
        <v>0</v>
      </c>
      <c r="AG114" s="2">
        <v>0</v>
      </c>
      <c r="AH114" t="s">
        <v>219</v>
      </c>
      <c r="AI114">
        <v>7</v>
      </c>
    </row>
    <row r="115" spans="1:35" x14ac:dyDescent="0.25">
      <c r="A115" t="s">
        <v>1231</v>
      </c>
      <c r="B115" t="s">
        <v>629</v>
      </c>
      <c r="C115" t="s">
        <v>1036</v>
      </c>
      <c r="D115" t="s">
        <v>1129</v>
      </c>
      <c r="E115" s="2">
        <v>43.141304347826086</v>
      </c>
      <c r="F115" s="2">
        <v>4.8260869565217392</v>
      </c>
      <c r="G115" s="2">
        <v>5.7065217391304345E-2</v>
      </c>
      <c r="H115" s="2">
        <v>0.20652173913043478</v>
      </c>
      <c r="I115" s="2">
        <v>2.5552173913043479</v>
      </c>
      <c r="J115" s="2">
        <v>0</v>
      </c>
      <c r="K115" s="2">
        <v>0</v>
      </c>
      <c r="L115" s="2">
        <v>2.2614130434782607</v>
      </c>
      <c r="M115" s="2">
        <v>4.1875</v>
      </c>
      <c r="N115" s="2">
        <v>5.3125</v>
      </c>
      <c r="O115" s="2">
        <v>0.22020660115898211</v>
      </c>
      <c r="P115" s="2">
        <v>4.9565217391304346</v>
      </c>
      <c r="Q115" s="2">
        <v>9.3016304347826093</v>
      </c>
      <c r="R115" s="2">
        <v>0.33049886621315194</v>
      </c>
      <c r="S115" s="2">
        <v>4.3042391304347829</v>
      </c>
      <c r="T115" s="2">
        <v>0</v>
      </c>
      <c r="U115" s="2">
        <v>0</v>
      </c>
      <c r="V115" s="2">
        <v>9.977072310405645E-2</v>
      </c>
      <c r="W115" s="2">
        <v>0.7740217391304347</v>
      </c>
      <c r="X115" s="2">
        <v>4.6843478260869578</v>
      </c>
      <c r="Y115" s="2">
        <v>0</v>
      </c>
      <c r="Z115" s="2">
        <v>0.12652305366591082</v>
      </c>
      <c r="AA115" s="2">
        <v>0</v>
      </c>
      <c r="AB115" s="2">
        <v>0</v>
      </c>
      <c r="AC115" s="2">
        <v>0</v>
      </c>
      <c r="AD115" s="2">
        <v>0</v>
      </c>
      <c r="AE115" s="2">
        <v>0</v>
      </c>
      <c r="AF115" s="2">
        <v>0</v>
      </c>
      <c r="AG115" s="2">
        <v>0</v>
      </c>
      <c r="AH115" t="s">
        <v>201</v>
      </c>
      <c r="AI115">
        <v>7</v>
      </c>
    </row>
    <row r="116" spans="1:35" x14ac:dyDescent="0.25">
      <c r="A116" t="s">
        <v>1231</v>
      </c>
      <c r="B116" t="s">
        <v>529</v>
      </c>
      <c r="C116" t="s">
        <v>975</v>
      </c>
      <c r="D116" t="s">
        <v>1200</v>
      </c>
      <c r="E116" s="2">
        <v>35.608695652173914</v>
      </c>
      <c r="F116" s="2">
        <v>5.5652173913043477</v>
      </c>
      <c r="G116" s="2">
        <v>0</v>
      </c>
      <c r="H116" s="2">
        <v>0</v>
      </c>
      <c r="I116" s="2">
        <v>0</v>
      </c>
      <c r="J116" s="2">
        <v>0</v>
      </c>
      <c r="K116" s="2">
        <v>0</v>
      </c>
      <c r="L116" s="2">
        <v>0.45782608695652172</v>
      </c>
      <c r="M116" s="2">
        <v>0.49815217391304345</v>
      </c>
      <c r="N116" s="2">
        <v>0</v>
      </c>
      <c r="O116" s="2">
        <v>1.3989621489621488E-2</v>
      </c>
      <c r="P116" s="2">
        <v>4.553260869565217</v>
      </c>
      <c r="Q116" s="2">
        <v>0</v>
      </c>
      <c r="R116" s="2">
        <v>0.12786935286935286</v>
      </c>
      <c r="S116" s="2">
        <v>0.4440217391304348</v>
      </c>
      <c r="T116" s="2">
        <v>5.1702173913043472</v>
      </c>
      <c r="U116" s="2">
        <v>0</v>
      </c>
      <c r="V116" s="2">
        <v>0.15766483516483512</v>
      </c>
      <c r="W116" s="2">
        <v>0.90956521739130447</v>
      </c>
      <c r="X116" s="2">
        <v>1.9643478260869571</v>
      </c>
      <c r="Y116" s="2">
        <v>0</v>
      </c>
      <c r="Z116" s="2">
        <v>8.0708180708180727E-2</v>
      </c>
      <c r="AA116" s="2">
        <v>0</v>
      </c>
      <c r="AB116" s="2">
        <v>0</v>
      </c>
      <c r="AC116" s="2">
        <v>0</v>
      </c>
      <c r="AD116" s="2">
        <v>26.215108695652173</v>
      </c>
      <c r="AE116" s="2">
        <v>0</v>
      </c>
      <c r="AF116" s="2">
        <v>0</v>
      </c>
      <c r="AG116" s="2">
        <v>0</v>
      </c>
      <c r="AH116" t="s">
        <v>100</v>
      </c>
      <c r="AI116">
        <v>7</v>
      </c>
    </row>
    <row r="117" spans="1:35" x14ac:dyDescent="0.25">
      <c r="A117" t="s">
        <v>1231</v>
      </c>
      <c r="B117" t="s">
        <v>444</v>
      </c>
      <c r="C117" t="s">
        <v>915</v>
      </c>
      <c r="D117" t="s">
        <v>1178</v>
      </c>
      <c r="E117" s="2">
        <v>39.228260869565219</v>
      </c>
      <c r="F117" s="2">
        <v>5.5652173913043477</v>
      </c>
      <c r="G117" s="2">
        <v>0</v>
      </c>
      <c r="H117" s="2">
        <v>0.29891304347826092</v>
      </c>
      <c r="I117" s="2">
        <v>0.33967391304347827</v>
      </c>
      <c r="J117" s="2">
        <v>0</v>
      </c>
      <c r="K117" s="2">
        <v>0</v>
      </c>
      <c r="L117" s="2">
        <v>0.36706521739130438</v>
      </c>
      <c r="M117" s="2">
        <v>5.4953260869565188</v>
      </c>
      <c r="N117" s="2">
        <v>0</v>
      </c>
      <c r="O117" s="2">
        <v>0.14008589637018556</v>
      </c>
      <c r="P117" s="2">
        <v>0</v>
      </c>
      <c r="Q117" s="2">
        <v>4.5814130434782614</v>
      </c>
      <c r="R117" s="2">
        <v>0.11678858409531727</v>
      </c>
      <c r="S117" s="2">
        <v>3.1734782608695657</v>
      </c>
      <c r="T117" s="2">
        <v>1.659565217391304</v>
      </c>
      <c r="U117" s="2">
        <v>0</v>
      </c>
      <c r="V117" s="2">
        <v>0.1232031033527293</v>
      </c>
      <c r="W117" s="2">
        <v>1.733913043478261</v>
      </c>
      <c r="X117" s="2">
        <v>6.2403260869565216</v>
      </c>
      <c r="Y117" s="2">
        <v>0</v>
      </c>
      <c r="Z117" s="2">
        <v>0.20327791632031034</v>
      </c>
      <c r="AA117" s="2">
        <v>0</v>
      </c>
      <c r="AB117" s="2">
        <v>0</v>
      </c>
      <c r="AC117" s="2">
        <v>0</v>
      </c>
      <c r="AD117" s="2">
        <v>0</v>
      </c>
      <c r="AE117" s="2">
        <v>0</v>
      </c>
      <c r="AF117" s="2">
        <v>0</v>
      </c>
      <c r="AG117" s="2">
        <v>0</v>
      </c>
      <c r="AH117" t="s">
        <v>14</v>
      </c>
      <c r="AI117">
        <v>7</v>
      </c>
    </row>
    <row r="118" spans="1:35" x14ac:dyDescent="0.25">
      <c r="A118" t="s">
        <v>1231</v>
      </c>
      <c r="B118" t="s">
        <v>613</v>
      </c>
      <c r="C118" t="s">
        <v>1022</v>
      </c>
      <c r="D118" t="s">
        <v>1214</v>
      </c>
      <c r="E118" s="2">
        <v>39.728260869565219</v>
      </c>
      <c r="F118" s="2">
        <v>13.866847826086957</v>
      </c>
      <c r="G118" s="2">
        <v>2.1739130434782608E-2</v>
      </c>
      <c r="H118" s="2">
        <v>0.29347826086956524</v>
      </c>
      <c r="I118" s="2">
        <v>0.38858695652173914</v>
      </c>
      <c r="J118" s="2">
        <v>0</v>
      </c>
      <c r="K118" s="2">
        <v>0</v>
      </c>
      <c r="L118" s="2">
        <v>0.31326086956521737</v>
      </c>
      <c r="M118" s="2">
        <v>1.0923913043478262</v>
      </c>
      <c r="N118" s="2">
        <v>0</v>
      </c>
      <c r="O118" s="2">
        <v>2.7496580027359781E-2</v>
      </c>
      <c r="P118" s="2">
        <v>3.1847826086956523</v>
      </c>
      <c r="Q118" s="2">
        <v>0.47282608695652173</v>
      </c>
      <c r="R118" s="2">
        <v>9.2065663474692194E-2</v>
      </c>
      <c r="S118" s="2">
        <v>0.74119565217391314</v>
      </c>
      <c r="T118" s="2">
        <v>9.2608695652173903E-2</v>
      </c>
      <c r="U118" s="2">
        <v>0</v>
      </c>
      <c r="V118" s="2">
        <v>2.0987688098495213E-2</v>
      </c>
      <c r="W118" s="2">
        <v>0.39706521739130435</v>
      </c>
      <c r="X118" s="2">
        <v>1.0349999999999999</v>
      </c>
      <c r="Y118" s="2">
        <v>0</v>
      </c>
      <c r="Z118" s="2">
        <v>3.6046511627906973E-2</v>
      </c>
      <c r="AA118" s="2">
        <v>0</v>
      </c>
      <c r="AB118" s="2">
        <v>0</v>
      </c>
      <c r="AC118" s="2">
        <v>0</v>
      </c>
      <c r="AD118" s="2">
        <v>0</v>
      </c>
      <c r="AE118" s="2">
        <v>0</v>
      </c>
      <c r="AF118" s="2">
        <v>0</v>
      </c>
      <c r="AG118" s="2">
        <v>0</v>
      </c>
      <c r="AH118" t="s">
        <v>185</v>
      </c>
      <c r="AI118">
        <v>7</v>
      </c>
    </row>
    <row r="119" spans="1:35" x14ac:dyDescent="0.25">
      <c r="A119" t="s">
        <v>1231</v>
      </c>
      <c r="B119" t="s">
        <v>696</v>
      </c>
      <c r="C119" t="s">
        <v>1073</v>
      </c>
      <c r="D119" t="s">
        <v>1209</v>
      </c>
      <c r="E119" s="2">
        <v>37.782608695652172</v>
      </c>
      <c r="F119" s="2">
        <v>5.4211956521739131</v>
      </c>
      <c r="G119" s="2">
        <v>0</v>
      </c>
      <c r="H119" s="2">
        <v>0.10326086956521739</v>
      </c>
      <c r="I119" s="2">
        <v>0</v>
      </c>
      <c r="J119" s="2">
        <v>0</v>
      </c>
      <c r="K119" s="2">
        <v>0</v>
      </c>
      <c r="L119" s="2">
        <v>0.32891304347826089</v>
      </c>
      <c r="M119" s="2">
        <v>3.972826086956522</v>
      </c>
      <c r="N119" s="2">
        <v>0</v>
      </c>
      <c r="O119" s="2">
        <v>0.10514959723820484</v>
      </c>
      <c r="P119" s="2">
        <v>3.6413043478260869</v>
      </c>
      <c r="Q119" s="2">
        <v>0</v>
      </c>
      <c r="R119" s="2">
        <v>9.6375143843498282E-2</v>
      </c>
      <c r="S119" s="2">
        <v>0.20217391304347823</v>
      </c>
      <c r="T119" s="2">
        <v>1.0483695652173914</v>
      </c>
      <c r="U119" s="2">
        <v>0</v>
      </c>
      <c r="V119" s="2">
        <v>3.3098388952819337E-2</v>
      </c>
      <c r="W119" s="2">
        <v>0.33130434782608692</v>
      </c>
      <c r="X119" s="2">
        <v>0.91434782608695642</v>
      </c>
      <c r="Y119" s="2">
        <v>0</v>
      </c>
      <c r="Z119" s="2">
        <v>3.296892980437284E-2</v>
      </c>
      <c r="AA119" s="2">
        <v>0</v>
      </c>
      <c r="AB119" s="2">
        <v>0</v>
      </c>
      <c r="AC119" s="2">
        <v>0</v>
      </c>
      <c r="AD119" s="2">
        <v>16.173913043478262</v>
      </c>
      <c r="AE119" s="2">
        <v>0</v>
      </c>
      <c r="AF119" s="2">
        <v>0</v>
      </c>
      <c r="AG119" s="2">
        <v>0</v>
      </c>
      <c r="AH119" t="s">
        <v>268</v>
      </c>
      <c r="AI119">
        <v>7</v>
      </c>
    </row>
    <row r="120" spans="1:35" x14ac:dyDescent="0.25">
      <c r="A120" t="s">
        <v>1231</v>
      </c>
      <c r="B120" t="s">
        <v>778</v>
      </c>
      <c r="C120" t="s">
        <v>911</v>
      </c>
      <c r="D120" t="s">
        <v>1176</v>
      </c>
      <c r="E120" s="2">
        <v>58.771739130434781</v>
      </c>
      <c r="F120" s="2">
        <v>5.6521739130434785</v>
      </c>
      <c r="G120" s="2">
        <v>0</v>
      </c>
      <c r="H120" s="2">
        <v>0</v>
      </c>
      <c r="I120" s="2">
        <v>0</v>
      </c>
      <c r="J120" s="2">
        <v>0</v>
      </c>
      <c r="K120" s="2">
        <v>0</v>
      </c>
      <c r="L120" s="2">
        <v>1.226195652173913</v>
      </c>
      <c r="M120" s="2">
        <v>5.2173913043478262</v>
      </c>
      <c r="N120" s="2">
        <v>0</v>
      </c>
      <c r="O120" s="2">
        <v>8.8773811725540969E-2</v>
      </c>
      <c r="P120" s="2">
        <v>4.1045652173913041</v>
      </c>
      <c r="Q120" s="2">
        <v>0</v>
      </c>
      <c r="R120" s="2">
        <v>6.983909746624746E-2</v>
      </c>
      <c r="S120" s="2">
        <v>1.3975</v>
      </c>
      <c r="T120" s="2">
        <v>4.8594565217391281</v>
      </c>
      <c r="U120" s="2">
        <v>0</v>
      </c>
      <c r="V120" s="2">
        <v>0.10646199371185497</v>
      </c>
      <c r="W120" s="2">
        <v>1.6347826086956523</v>
      </c>
      <c r="X120" s="2">
        <v>5.2173913043478262</v>
      </c>
      <c r="Y120" s="2">
        <v>0</v>
      </c>
      <c r="Z120" s="2">
        <v>0.11658960606621048</v>
      </c>
      <c r="AA120" s="2">
        <v>0</v>
      </c>
      <c r="AB120" s="2">
        <v>0</v>
      </c>
      <c r="AC120" s="2">
        <v>0</v>
      </c>
      <c r="AD120" s="2">
        <v>0</v>
      </c>
      <c r="AE120" s="2">
        <v>0</v>
      </c>
      <c r="AF120" s="2">
        <v>0</v>
      </c>
      <c r="AG120" s="2">
        <v>0</v>
      </c>
      <c r="AH120" t="s">
        <v>352</v>
      </c>
      <c r="AI120">
        <v>7</v>
      </c>
    </row>
    <row r="121" spans="1:35" x14ac:dyDescent="0.25">
      <c r="A121" t="s">
        <v>1231</v>
      </c>
      <c r="B121" t="s">
        <v>726</v>
      </c>
      <c r="C121" t="s">
        <v>1085</v>
      </c>
      <c r="D121" t="s">
        <v>1144</v>
      </c>
      <c r="E121" s="2">
        <v>34.141304347826086</v>
      </c>
      <c r="F121" s="2">
        <v>4.9565217391304346</v>
      </c>
      <c r="G121" s="2">
        <v>0</v>
      </c>
      <c r="H121" s="2">
        <v>0.15108695652173915</v>
      </c>
      <c r="I121" s="2">
        <v>0.44565217391304346</v>
      </c>
      <c r="J121" s="2">
        <v>0</v>
      </c>
      <c r="K121" s="2">
        <v>0</v>
      </c>
      <c r="L121" s="2">
        <v>0.29782608695652174</v>
      </c>
      <c r="M121" s="2">
        <v>0.57065217391304346</v>
      </c>
      <c r="N121" s="2">
        <v>0</v>
      </c>
      <c r="O121" s="2">
        <v>1.6714422158548233E-2</v>
      </c>
      <c r="P121" s="2">
        <v>0</v>
      </c>
      <c r="Q121" s="2">
        <v>2.125</v>
      </c>
      <c r="R121" s="2">
        <v>6.2241324418974849E-2</v>
      </c>
      <c r="S121" s="2">
        <v>0.73271739130434776</v>
      </c>
      <c r="T121" s="2">
        <v>1.375</v>
      </c>
      <c r="U121" s="2">
        <v>0</v>
      </c>
      <c r="V121" s="2">
        <v>6.1735116205030242E-2</v>
      </c>
      <c r="W121" s="2">
        <v>2.3446739130434784</v>
      </c>
      <c r="X121" s="2">
        <v>0.16663043478260869</v>
      </c>
      <c r="Y121" s="2">
        <v>0</v>
      </c>
      <c r="Z121" s="2">
        <v>7.3556192295447312E-2</v>
      </c>
      <c r="AA121" s="2">
        <v>0</v>
      </c>
      <c r="AB121" s="2">
        <v>0</v>
      </c>
      <c r="AC121" s="2">
        <v>0</v>
      </c>
      <c r="AD121" s="2">
        <v>0</v>
      </c>
      <c r="AE121" s="2">
        <v>0</v>
      </c>
      <c r="AF121" s="2">
        <v>0</v>
      </c>
      <c r="AG121" s="2">
        <v>0</v>
      </c>
      <c r="AH121" t="s">
        <v>298</v>
      </c>
      <c r="AI121">
        <v>7</v>
      </c>
    </row>
    <row r="122" spans="1:35" x14ac:dyDescent="0.25">
      <c r="A122" t="s">
        <v>1231</v>
      </c>
      <c r="B122" t="s">
        <v>754</v>
      </c>
      <c r="C122" t="s">
        <v>964</v>
      </c>
      <c r="D122" t="s">
        <v>1140</v>
      </c>
      <c r="E122" s="2">
        <v>70.913043478260875</v>
      </c>
      <c r="F122" s="2">
        <v>10.233695652173912</v>
      </c>
      <c r="G122" s="2">
        <v>0</v>
      </c>
      <c r="H122" s="2">
        <v>0</v>
      </c>
      <c r="I122" s="2">
        <v>1.4891304347826086</v>
      </c>
      <c r="J122" s="2">
        <v>0</v>
      </c>
      <c r="K122" s="2">
        <v>0</v>
      </c>
      <c r="L122" s="2">
        <v>0.98804347826086947</v>
      </c>
      <c r="M122" s="2">
        <v>4.8468478260869565</v>
      </c>
      <c r="N122" s="2">
        <v>4.235760869565218</v>
      </c>
      <c r="O122" s="2">
        <v>0.12808093194359288</v>
      </c>
      <c r="P122" s="2">
        <v>14.748695652173916</v>
      </c>
      <c r="Q122" s="2">
        <v>0</v>
      </c>
      <c r="R122" s="2">
        <v>0.20798283261802578</v>
      </c>
      <c r="S122" s="2">
        <v>1.8169565217391304</v>
      </c>
      <c r="T122" s="2">
        <v>0</v>
      </c>
      <c r="U122" s="2">
        <v>0</v>
      </c>
      <c r="V122" s="2">
        <v>2.562231759656652E-2</v>
      </c>
      <c r="W122" s="2">
        <v>2.1431521739130441</v>
      </c>
      <c r="X122" s="2">
        <v>2.7682608695652173</v>
      </c>
      <c r="Y122" s="2">
        <v>0</v>
      </c>
      <c r="Z122" s="2">
        <v>6.9259656652360516E-2</v>
      </c>
      <c r="AA122" s="2">
        <v>0</v>
      </c>
      <c r="AB122" s="2">
        <v>0</v>
      </c>
      <c r="AC122" s="2">
        <v>0</v>
      </c>
      <c r="AD122" s="2">
        <v>0</v>
      </c>
      <c r="AE122" s="2">
        <v>0</v>
      </c>
      <c r="AF122" s="2">
        <v>0</v>
      </c>
      <c r="AG122" s="2">
        <v>0</v>
      </c>
      <c r="AH122" t="s">
        <v>328</v>
      </c>
      <c r="AI122">
        <v>7</v>
      </c>
    </row>
    <row r="123" spans="1:35" x14ac:dyDescent="0.25">
      <c r="A123" t="s">
        <v>1231</v>
      </c>
      <c r="B123" t="s">
        <v>660</v>
      </c>
      <c r="C123" t="s">
        <v>1056</v>
      </c>
      <c r="D123" t="s">
        <v>1195</v>
      </c>
      <c r="E123" s="2">
        <v>41.641304347826086</v>
      </c>
      <c r="F123" s="2">
        <v>5.6521739130434785</v>
      </c>
      <c r="G123" s="2">
        <v>0</v>
      </c>
      <c r="H123" s="2">
        <v>2.9891304347826088E-2</v>
      </c>
      <c r="I123" s="2">
        <v>0.63586956521739135</v>
      </c>
      <c r="J123" s="2">
        <v>0</v>
      </c>
      <c r="K123" s="2">
        <v>0</v>
      </c>
      <c r="L123" s="2">
        <v>0.27347826086956517</v>
      </c>
      <c r="M123" s="2">
        <v>0</v>
      </c>
      <c r="N123" s="2">
        <v>5.3695652173913047</v>
      </c>
      <c r="O123" s="2">
        <v>0.12894805533803186</v>
      </c>
      <c r="P123" s="2">
        <v>5.7173913043478262</v>
      </c>
      <c r="Q123" s="2">
        <v>5.7989130434782608</v>
      </c>
      <c r="R123" s="2">
        <v>0.27655964500130514</v>
      </c>
      <c r="S123" s="2">
        <v>3.1818478260869574</v>
      </c>
      <c r="T123" s="2">
        <v>0</v>
      </c>
      <c r="U123" s="2">
        <v>0</v>
      </c>
      <c r="V123" s="2">
        <v>7.6410858783607441E-2</v>
      </c>
      <c r="W123" s="2">
        <v>0.95684782608695651</v>
      </c>
      <c r="X123" s="2">
        <v>1.9555434782608692</v>
      </c>
      <c r="Y123" s="2">
        <v>0</v>
      </c>
      <c r="Z123" s="2">
        <v>6.9939963456016691E-2</v>
      </c>
      <c r="AA123" s="2">
        <v>0</v>
      </c>
      <c r="AB123" s="2">
        <v>0</v>
      </c>
      <c r="AC123" s="2">
        <v>0</v>
      </c>
      <c r="AD123" s="2">
        <v>0</v>
      </c>
      <c r="AE123" s="2">
        <v>0</v>
      </c>
      <c r="AF123" s="2">
        <v>0</v>
      </c>
      <c r="AG123" s="2">
        <v>0</v>
      </c>
      <c r="AH123" t="s">
        <v>232</v>
      </c>
      <c r="AI123">
        <v>7</v>
      </c>
    </row>
    <row r="124" spans="1:35" x14ac:dyDescent="0.25">
      <c r="A124" t="s">
        <v>1231</v>
      </c>
      <c r="B124" t="s">
        <v>674</v>
      </c>
      <c r="C124" t="s">
        <v>925</v>
      </c>
      <c r="D124" t="s">
        <v>1157</v>
      </c>
      <c r="E124" s="2">
        <v>36.815217391304351</v>
      </c>
      <c r="F124" s="2">
        <v>5.6521739130434785</v>
      </c>
      <c r="G124" s="2">
        <v>3.2608695652173912E-2</v>
      </c>
      <c r="H124" s="2">
        <v>0.13043478260869565</v>
      </c>
      <c r="I124" s="2">
        <v>0.43206521739130432</v>
      </c>
      <c r="J124" s="2">
        <v>0</v>
      </c>
      <c r="K124" s="2">
        <v>0</v>
      </c>
      <c r="L124" s="2">
        <v>1.8720652173913042</v>
      </c>
      <c r="M124" s="2">
        <v>0</v>
      </c>
      <c r="N124" s="2">
        <v>4.3632608695652175</v>
      </c>
      <c r="O124" s="2">
        <v>0.11851786241511661</v>
      </c>
      <c r="P124" s="2">
        <v>5.4218478260869567</v>
      </c>
      <c r="Q124" s="2">
        <v>0</v>
      </c>
      <c r="R124" s="2">
        <v>0.14727192205491585</v>
      </c>
      <c r="S124" s="2">
        <v>2.4257608695652171</v>
      </c>
      <c r="T124" s="2">
        <v>5.2306521739130449</v>
      </c>
      <c r="U124" s="2">
        <v>0</v>
      </c>
      <c r="V124" s="2">
        <v>0.20796870386772956</v>
      </c>
      <c r="W124" s="2">
        <v>2.5790217391304351</v>
      </c>
      <c r="X124" s="2">
        <v>4.1070652173913054</v>
      </c>
      <c r="Y124" s="2">
        <v>0</v>
      </c>
      <c r="Z124" s="2">
        <v>0.18161204605845882</v>
      </c>
      <c r="AA124" s="2">
        <v>0</v>
      </c>
      <c r="AB124" s="2">
        <v>0</v>
      </c>
      <c r="AC124" s="2">
        <v>0</v>
      </c>
      <c r="AD124" s="2">
        <v>0</v>
      </c>
      <c r="AE124" s="2">
        <v>0</v>
      </c>
      <c r="AF124" s="2">
        <v>0</v>
      </c>
      <c r="AG124" s="2">
        <v>0</v>
      </c>
      <c r="AH124" t="s">
        <v>246</v>
      </c>
      <c r="AI124">
        <v>7</v>
      </c>
    </row>
    <row r="125" spans="1:35" x14ac:dyDescent="0.25">
      <c r="A125" t="s">
        <v>1231</v>
      </c>
      <c r="B125" t="s">
        <v>553</v>
      </c>
      <c r="C125" t="s">
        <v>985</v>
      </c>
      <c r="D125" t="s">
        <v>1185</v>
      </c>
      <c r="E125" s="2">
        <v>35.489130434782609</v>
      </c>
      <c r="F125" s="2">
        <v>5.7391304347826084</v>
      </c>
      <c r="G125" s="2">
        <v>0.17934782608695651</v>
      </c>
      <c r="H125" s="2">
        <v>0.33695652173913043</v>
      </c>
      <c r="I125" s="2">
        <v>0.48641304347826086</v>
      </c>
      <c r="J125" s="2">
        <v>0</v>
      </c>
      <c r="K125" s="2">
        <v>0</v>
      </c>
      <c r="L125" s="2">
        <v>8.347826086956521E-2</v>
      </c>
      <c r="M125" s="2">
        <v>0</v>
      </c>
      <c r="N125" s="2">
        <v>0.86152173913043484</v>
      </c>
      <c r="O125" s="2">
        <v>2.4275650842266464E-2</v>
      </c>
      <c r="P125" s="2">
        <v>4.7015217391304365</v>
      </c>
      <c r="Q125" s="2">
        <v>3.3253260869565224</v>
      </c>
      <c r="R125" s="2">
        <v>0.22617764165390511</v>
      </c>
      <c r="S125" s="2">
        <v>0.29586956521739127</v>
      </c>
      <c r="T125" s="2">
        <v>0.73760869565217391</v>
      </c>
      <c r="U125" s="2">
        <v>0</v>
      </c>
      <c r="V125" s="2">
        <v>2.9120980091883613E-2</v>
      </c>
      <c r="W125" s="2">
        <v>0.18119565217391306</v>
      </c>
      <c r="X125" s="2">
        <v>0</v>
      </c>
      <c r="Y125" s="2">
        <v>0</v>
      </c>
      <c r="Z125" s="2">
        <v>5.1056661562021441E-3</v>
      </c>
      <c r="AA125" s="2">
        <v>0</v>
      </c>
      <c r="AB125" s="2">
        <v>0</v>
      </c>
      <c r="AC125" s="2">
        <v>0</v>
      </c>
      <c r="AD125" s="2">
        <v>0</v>
      </c>
      <c r="AE125" s="2">
        <v>0</v>
      </c>
      <c r="AF125" s="2">
        <v>0</v>
      </c>
      <c r="AG125" s="2">
        <v>0</v>
      </c>
      <c r="AH125" t="s">
        <v>124</v>
      </c>
      <c r="AI125">
        <v>7</v>
      </c>
    </row>
    <row r="126" spans="1:35" x14ac:dyDescent="0.25">
      <c r="A126" t="s">
        <v>1231</v>
      </c>
      <c r="B126" t="s">
        <v>545</v>
      </c>
      <c r="C126" t="s">
        <v>907</v>
      </c>
      <c r="D126" t="s">
        <v>1148</v>
      </c>
      <c r="E126" s="2">
        <v>59.967391304347828</v>
      </c>
      <c r="F126" s="2">
        <v>5.7717391304347823</v>
      </c>
      <c r="G126" s="2">
        <v>1.0869565217391304E-2</v>
      </c>
      <c r="H126" s="2">
        <v>0.15760869565217392</v>
      </c>
      <c r="I126" s="2">
        <v>2.6983695652173916</v>
      </c>
      <c r="J126" s="2">
        <v>0</v>
      </c>
      <c r="K126" s="2">
        <v>0</v>
      </c>
      <c r="L126" s="2">
        <v>1.8530434782608693</v>
      </c>
      <c r="M126" s="2">
        <v>0</v>
      </c>
      <c r="N126" s="2">
        <v>9.6570652173913043</v>
      </c>
      <c r="O126" s="2">
        <v>0.16103860793909733</v>
      </c>
      <c r="P126" s="2">
        <v>5.5736956521739138</v>
      </c>
      <c r="Q126" s="2">
        <v>5.3143478260869568</v>
      </c>
      <c r="R126" s="2">
        <v>0.18156606851549756</v>
      </c>
      <c r="S126" s="2">
        <v>1.6415217391304349</v>
      </c>
      <c r="T126" s="2">
        <v>5.2443478260869583</v>
      </c>
      <c r="U126" s="2">
        <v>0</v>
      </c>
      <c r="V126" s="2">
        <v>0.11482689867681714</v>
      </c>
      <c r="W126" s="2">
        <v>6.4430434782608703</v>
      </c>
      <c r="X126" s="2">
        <v>2.5928260869565216</v>
      </c>
      <c r="Y126" s="2">
        <v>0</v>
      </c>
      <c r="Z126" s="2">
        <v>0.15067971723762916</v>
      </c>
      <c r="AA126" s="2">
        <v>0</v>
      </c>
      <c r="AB126" s="2">
        <v>0</v>
      </c>
      <c r="AC126" s="2">
        <v>0</v>
      </c>
      <c r="AD126" s="2">
        <v>0</v>
      </c>
      <c r="AE126" s="2">
        <v>0</v>
      </c>
      <c r="AF126" s="2">
        <v>0</v>
      </c>
      <c r="AG126" s="2">
        <v>0</v>
      </c>
      <c r="AH126" t="s">
        <v>116</v>
      </c>
      <c r="AI126">
        <v>7</v>
      </c>
    </row>
    <row r="127" spans="1:35" x14ac:dyDescent="0.25">
      <c r="A127" t="s">
        <v>1231</v>
      </c>
      <c r="B127" t="s">
        <v>579</v>
      </c>
      <c r="C127" t="s">
        <v>998</v>
      </c>
      <c r="D127" t="s">
        <v>1191</v>
      </c>
      <c r="E127" s="2">
        <v>35.065217391304351</v>
      </c>
      <c r="F127" s="2">
        <v>5.3695652173913047</v>
      </c>
      <c r="G127" s="2">
        <v>0</v>
      </c>
      <c r="H127" s="2">
        <v>0</v>
      </c>
      <c r="I127" s="2">
        <v>0.32608695652173914</v>
      </c>
      <c r="J127" s="2">
        <v>0</v>
      </c>
      <c r="K127" s="2">
        <v>0</v>
      </c>
      <c r="L127" s="2">
        <v>0.1590217391304348</v>
      </c>
      <c r="M127" s="2">
        <v>1.0766304347826086</v>
      </c>
      <c r="N127" s="2">
        <v>0</v>
      </c>
      <c r="O127" s="2">
        <v>3.0703657780533161E-2</v>
      </c>
      <c r="P127" s="2">
        <v>5.4289130434782598</v>
      </c>
      <c r="Q127" s="2">
        <v>2.2394565217391302</v>
      </c>
      <c r="R127" s="2">
        <v>0.21868877867327954</v>
      </c>
      <c r="S127" s="2">
        <v>0.70347826086956533</v>
      </c>
      <c r="T127" s="2">
        <v>2.5581521739130446</v>
      </c>
      <c r="U127" s="2">
        <v>0</v>
      </c>
      <c r="V127" s="2">
        <v>9.3016119032858058E-2</v>
      </c>
      <c r="W127" s="2">
        <v>2.6526086956521735</v>
      </c>
      <c r="X127" s="2">
        <v>1.0918478260869566</v>
      </c>
      <c r="Y127" s="2">
        <v>0</v>
      </c>
      <c r="Z127" s="2">
        <v>0.10678549287042775</v>
      </c>
      <c r="AA127" s="2">
        <v>0</v>
      </c>
      <c r="AB127" s="2">
        <v>0</v>
      </c>
      <c r="AC127" s="2">
        <v>0</v>
      </c>
      <c r="AD127" s="2">
        <v>0</v>
      </c>
      <c r="AE127" s="2">
        <v>0</v>
      </c>
      <c r="AF127" s="2">
        <v>0</v>
      </c>
      <c r="AG127" s="2">
        <v>0</v>
      </c>
      <c r="AH127" t="s">
        <v>151</v>
      </c>
      <c r="AI127">
        <v>7</v>
      </c>
    </row>
    <row r="128" spans="1:35" x14ac:dyDescent="0.25">
      <c r="A128" t="s">
        <v>1231</v>
      </c>
      <c r="B128" t="s">
        <v>450</v>
      </c>
      <c r="C128" t="s">
        <v>919</v>
      </c>
      <c r="D128" t="s">
        <v>1179</v>
      </c>
      <c r="E128" s="2">
        <v>54.086956521739133</v>
      </c>
      <c r="F128" s="2">
        <v>5.2173913043478262</v>
      </c>
      <c r="G128" s="2">
        <v>5.434782608695652E-2</v>
      </c>
      <c r="H128" s="2">
        <v>0.10869565217391304</v>
      </c>
      <c r="I128" s="2">
        <v>0</v>
      </c>
      <c r="J128" s="2">
        <v>0</v>
      </c>
      <c r="K128" s="2">
        <v>0</v>
      </c>
      <c r="L128" s="2">
        <v>3.1105434782608699</v>
      </c>
      <c r="M128" s="2">
        <v>0</v>
      </c>
      <c r="N128" s="2">
        <v>6.3464130434782611</v>
      </c>
      <c r="O128" s="2">
        <v>0.11733721864951768</v>
      </c>
      <c r="P128" s="2">
        <v>3.9783695652173918</v>
      </c>
      <c r="Q128" s="2">
        <v>0</v>
      </c>
      <c r="R128" s="2">
        <v>7.3555064308681681E-2</v>
      </c>
      <c r="S128" s="2">
        <v>6.6753260869565221</v>
      </c>
      <c r="T128" s="2">
        <v>9.5247826086956575</v>
      </c>
      <c r="U128" s="2">
        <v>0</v>
      </c>
      <c r="V128" s="2">
        <v>0.29951969453376215</v>
      </c>
      <c r="W128" s="2">
        <v>3.8711956521739133</v>
      </c>
      <c r="X128" s="2">
        <v>7.716630434782612</v>
      </c>
      <c r="Y128" s="2">
        <v>0</v>
      </c>
      <c r="Z128" s="2">
        <v>0.21424437299035376</v>
      </c>
      <c r="AA128" s="2">
        <v>0</v>
      </c>
      <c r="AB128" s="2">
        <v>0</v>
      </c>
      <c r="AC128" s="2">
        <v>0</v>
      </c>
      <c r="AD128" s="2">
        <v>0</v>
      </c>
      <c r="AE128" s="2">
        <v>0</v>
      </c>
      <c r="AF128" s="2">
        <v>0</v>
      </c>
      <c r="AG128" s="2">
        <v>0</v>
      </c>
      <c r="AH128" t="s">
        <v>20</v>
      </c>
      <c r="AI128">
        <v>7</v>
      </c>
    </row>
    <row r="129" spans="1:35" x14ac:dyDescent="0.25">
      <c r="A129" t="s">
        <v>1231</v>
      </c>
      <c r="B129" t="s">
        <v>840</v>
      </c>
      <c r="C129" t="s">
        <v>1024</v>
      </c>
      <c r="D129" t="s">
        <v>1123</v>
      </c>
      <c r="E129" s="2">
        <v>31.869565217391305</v>
      </c>
      <c r="F129" s="2">
        <v>0</v>
      </c>
      <c r="G129" s="2">
        <v>1.0869565217391304E-2</v>
      </c>
      <c r="H129" s="2">
        <v>0</v>
      </c>
      <c r="I129" s="2">
        <v>0</v>
      </c>
      <c r="J129" s="2">
        <v>0</v>
      </c>
      <c r="K129" s="2">
        <v>0</v>
      </c>
      <c r="L129" s="2">
        <v>0</v>
      </c>
      <c r="M129" s="2">
        <v>6.0543478260869561</v>
      </c>
      <c r="N129" s="2">
        <v>0</v>
      </c>
      <c r="O129" s="2">
        <v>0.18997271487039563</v>
      </c>
      <c r="P129" s="2">
        <v>0</v>
      </c>
      <c r="Q129" s="2">
        <v>0</v>
      </c>
      <c r="R129" s="2">
        <v>0</v>
      </c>
      <c r="S129" s="2">
        <v>0</v>
      </c>
      <c r="T129" s="2">
        <v>0</v>
      </c>
      <c r="U129" s="2">
        <v>0</v>
      </c>
      <c r="V129" s="2">
        <v>0</v>
      </c>
      <c r="W129" s="2">
        <v>0</v>
      </c>
      <c r="X129" s="2">
        <v>0</v>
      </c>
      <c r="Y129" s="2">
        <v>0</v>
      </c>
      <c r="Z129" s="2">
        <v>0</v>
      </c>
      <c r="AA129" s="2">
        <v>0</v>
      </c>
      <c r="AB129" s="2">
        <v>0</v>
      </c>
      <c r="AC129" s="2">
        <v>0</v>
      </c>
      <c r="AD129" s="2">
        <v>0</v>
      </c>
      <c r="AE129" s="2">
        <v>0</v>
      </c>
      <c r="AF129" s="2">
        <v>0</v>
      </c>
      <c r="AG129" s="2">
        <v>0</v>
      </c>
      <c r="AH129" t="s">
        <v>414</v>
      </c>
      <c r="AI129">
        <v>7</v>
      </c>
    </row>
    <row r="130" spans="1:35" x14ac:dyDescent="0.25">
      <c r="A130" t="s">
        <v>1231</v>
      </c>
      <c r="B130" t="s">
        <v>560</v>
      </c>
      <c r="C130" t="s">
        <v>919</v>
      </c>
      <c r="D130" t="s">
        <v>1179</v>
      </c>
      <c r="E130" s="2">
        <v>90.25</v>
      </c>
      <c r="F130" s="2">
        <v>5.1304347826086953</v>
      </c>
      <c r="G130" s="2">
        <v>0</v>
      </c>
      <c r="H130" s="2">
        <v>9.8745652173913019</v>
      </c>
      <c r="I130" s="2">
        <v>4.7642391304347811</v>
      </c>
      <c r="J130" s="2">
        <v>0</v>
      </c>
      <c r="K130" s="2">
        <v>0</v>
      </c>
      <c r="L130" s="2">
        <v>4.836956521739131E-2</v>
      </c>
      <c r="M130" s="2">
        <v>4</v>
      </c>
      <c r="N130" s="2">
        <v>17.869565217391305</v>
      </c>
      <c r="O130" s="2">
        <v>0.24232205227026377</v>
      </c>
      <c r="P130" s="2">
        <v>0</v>
      </c>
      <c r="Q130" s="2">
        <v>21.895108695652176</v>
      </c>
      <c r="R130" s="2">
        <v>0.24260508250030113</v>
      </c>
      <c r="S130" s="2">
        <v>1.4064130434782605</v>
      </c>
      <c r="T130" s="2">
        <v>0.52782608695652167</v>
      </c>
      <c r="U130" s="2">
        <v>0</v>
      </c>
      <c r="V130" s="2">
        <v>2.1432012525593153E-2</v>
      </c>
      <c r="W130" s="2">
        <v>1.0674999999999997</v>
      </c>
      <c r="X130" s="2">
        <v>1.9505434782608697</v>
      </c>
      <c r="Y130" s="2">
        <v>0</v>
      </c>
      <c r="Z130" s="2">
        <v>3.3440924966879441E-2</v>
      </c>
      <c r="AA130" s="2">
        <v>0</v>
      </c>
      <c r="AB130" s="2">
        <v>0</v>
      </c>
      <c r="AC130" s="2">
        <v>0</v>
      </c>
      <c r="AD130" s="2">
        <v>0</v>
      </c>
      <c r="AE130" s="2">
        <v>0</v>
      </c>
      <c r="AF130" s="2">
        <v>0</v>
      </c>
      <c r="AG130" s="2">
        <v>0</v>
      </c>
      <c r="AH130" t="s">
        <v>131</v>
      </c>
      <c r="AI130">
        <v>7</v>
      </c>
    </row>
    <row r="131" spans="1:35" x14ac:dyDescent="0.25">
      <c r="A131" t="s">
        <v>1231</v>
      </c>
      <c r="B131" t="s">
        <v>509</v>
      </c>
      <c r="C131" t="s">
        <v>958</v>
      </c>
      <c r="D131" t="s">
        <v>1195</v>
      </c>
      <c r="E131" s="2">
        <v>37.956521739130437</v>
      </c>
      <c r="F131" s="2">
        <v>4.1793478260869561</v>
      </c>
      <c r="G131" s="2">
        <v>1.0869565217391304E-2</v>
      </c>
      <c r="H131" s="2">
        <v>0.13315217391304349</v>
      </c>
      <c r="I131" s="2">
        <v>0.58695652173913049</v>
      </c>
      <c r="J131" s="2">
        <v>0</v>
      </c>
      <c r="K131" s="2">
        <v>0</v>
      </c>
      <c r="L131" s="2">
        <v>0.91586956521739105</v>
      </c>
      <c r="M131" s="2">
        <v>0</v>
      </c>
      <c r="N131" s="2">
        <v>4.8152173913043477</v>
      </c>
      <c r="O131" s="2">
        <v>0.12686139747995417</v>
      </c>
      <c r="P131" s="2">
        <v>9.3478260869565215</v>
      </c>
      <c r="Q131" s="2">
        <v>0</v>
      </c>
      <c r="R131" s="2">
        <v>0.24627720504009162</v>
      </c>
      <c r="S131" s="2">
        <v>1.7279347826086962</v>
      </c>
      <c r="T131" s="2">
        <v>0</v>
      </c>
      <c r="U131" s="2">
        <v>0</v>
      </c>
      <c r="V131" s="2">
        <v>4.5524054982817877E-2</v>
      </c>
      <c r="W131" s="2">
        <v>0.56489130434782608</v>
      </c>
      <c r="X131" s="2">
        <v>0.93304347826086942</v>
      </c>
      <c r="Y131" s="2">
        <v>0</v>
      </c>
      <c r="Z131" s="2">
        <v>3.9464490263459329E-2</v>
      </c>
      <c r="AA131" s="2">
        <v>0</v>
      </c>
      <c r="AB131" s="2">
        <v>0</v>
      </c>
      <c r="AC131" s="2">
        <v>0</v>
      </c>
      <c r="AD131" s="2">
        <v>0</v>
      </c>
      <c r="AE131" s="2">
        <v>0</v>
      </c>
      <c r="AF131" s="2">
        <v>0</v>
      </c>
      <c r="AG131" s="2">
        <v>0</v>
      </c>
      <c r="AH131" t="s">
        <v>80</v>
      </c>
      <c r="AI131">
        <v>7</v>
      </c>
    </row>
    <row r="132" spans="1:35" x14ac:dyDescent="0.25">
      <c r="A132" t="s">
        <v>1231</v>
      </c>
      <c r="B132" t="s">
        <v>438</v>
      </c>
      <c r="C132" t="s">
        <v>891</v>
      </c>
      <c r="D132" t="s">
        <v>1174</v>
      </c>
      <c r="E132" s="2">
        <v>55.554347826086953</v>
      </c>
      <c r="F132" s="2">
        <v>0</v>
      </c>
      <c r="G132" s="2">
        <v>9.7826086956521743E-2</v>
      </c>
      <c r="H132" s="2">
        <v>0</v>
      </c>
      <c r="I132" s="2">
        <v>1.2201086956521738</v>
      </c>
      <c r="J132" s="2">
        <v>0</v>
      </c>
      <c r="K132" s="2">
        <v>0</v>
      </c>
      <c r="L132" s="2">
        <v>2.1744565217391307</v>
      </c>
      <c r="M132" s="2">
        <v>5.3973913043478259</v>
      </c>
      <c r="N132" s="2">
        <v>0</v>
      </c>
      <c r="O132" s="2">
        <v>9.7155155546859717E-2</v>
      </c>
      <c r="P132" s="2">
        <v>0</v>
      </c>
      <c r="Q132" s="2">
        <v>15.92597826086957</v>
      </c>
      <c r="R132" s="2">
        <v>0.28667384073566826</v>
      </c>
      <c r="S132" s="2">
        <v>0.90402173913043449</v>
      </c>
      <c r="T132" s="2">
        <v>4.2299999999999995</v>
      </c>
      <c r="U132" s="2">
        <v>0</v>
      </c>
      <c r="V132" s="2">
        <v>9.2414400313050274E-2</v>
      </c>
      <c r="W132" s="2">
        <v>1.4371739130434786</v>
      </c>
      <c r="X132" s="2">
        <v>3.1904347826086963</v>
      </c>
      <c r="Y132" s="2">
        <v>0</v>
      </c>
      <c r="Z132" s="2">
        <v>8.3298767364507934E-2</v>
      </c>
      <c r="AA132" s="2">
        <v>0</v>
      </c>
      <c r="AB132" s="2">
        <v>0</v>
      </c>
      <c r="AC132" s="2">
        <v>0</v>
      </c>
      <c r="AD132" s="2">
        <v>0</v>
      </c>
      <c r="AE132" s="2">
        <v>0</v>
      </c>
      <c r="AF132" s="2">
        <v>0</v>
      </c>
      <c r="AG132" s="2">
        <v>0</v>
      </c>
      <c r="AH132" t="s">
        <v>8</v>
      </c>
      <c r="AI132">
        <v>7</v>
      </c>
    </row>
    <row r="133" spans="1:35" x14ac:dyDescent="0.25">
      <c r="A133" t="s">
        <v>1231</v>
      </c>
      <c r="B133" t="s">
        <v>753</v>
      </c>
      <c r="C133" t="s">
        <v>1094</v>
      </c>
      <c r="D133" t="s">
        <v>1181</v>
      </c>
      <c r="E133" s="2">
        <v>37.869565217391305</v>
      </c>
      <c r="F133" s="2">
        <v>5.3043478260869561</v>
      </c>
      <c r="G133" s="2">
        <v>7.880434782608696E-2</v>
      </c>
      <c r="H133" s="2">
        <v>0</v>
      </c>
      <c r="I133" s="2">
        <v>0.68478260869565222</v>
      </c>
      <c r="J133" s="2">
        <v>0</v>
      </c>
      <c r="K133" s="2">
        <v>0</v>
      </c>
      <c r="L133" s="2">
        <v>0.15315217391304348</v>
      </c>
      <c r="M133" s="2">
        <v>4.4296739130434784</v>
      </c>
      <c r="N133" s="2">
        <v>0</v>
      </c>
      <c r="O133" s="2">
        <v>0.11697187141216991</v>
      </c>
      <c r="P133" s="2">
        <v>4.1515217391304331</v>
      </c>
      <c r="Q133" s="2">
        <v>1.3184782608695651</v>
      </c>
      <c r="R133" s="2">
        <v>0.14444316877152694</v>
      </c>
      <c r="S133" s="2">
        <v>6.25E-2</v>
      </c>
      <c r="T133" s="2">
        <v>0.33695652173913043</v>
      </c>
      <c r="U133" s="2">
        <v>0</v>
      </c>
      <c r="V133" s="2">
        <v>1.0548220436280138E-2</v>
      </c>
      <c r="W133" s="2">
        <v>2.2420652173913047</v>
      </c>
      <c r="X133" s="2">
        <v>6.3272826086956515</v>
      </c>
      <c r="Y133" s="2">
        <v>0</v>
      </c>
      <c r="Z133" s="2">
        <v>0.22628587830080366</v>
      </c>
      <c r="AA133" s="2">
        <v>0</v>
      </c>
      <c r="AB133" s="2">
        <v>0</v>
      </c>
      <c r="AC133" s="2">
        <v>0</v>
      </c>
      <c r="AD133" s="2">
        <v>23.255326086956519</v>
      </c>
      <c r="AE133" s="2">
        <v>0</v>
      </c>
      <c r="AF133" s="2">
        <v>0</v>
      </c>
      <c r="AG133" s="2">
        <v>0.34782608695652173</v>
      </c>
      <c r="AH133" t="s">
        <v>327</v>
      </c>
      <c r="AI133">
        <v>7</v>
      </c>
    </row>
    <row r="134" spans="1:35" x14ac:dyDescent="0.25">
      <c r="A134" t="s">
        <v>1231</v>
      </c>
      <c r="B134" t="s">
        <v>463</v>
      </c>
      <c r="C134" t="s">
        <v>907</v>
      </c>
      <c r="D134" t="s">
        <v>1148</v>
      </c>
      <c r="E134" s="2">
        <v>55.184782608695649</v>
      </c>
      <c r="F134" s="2">
        <v>2.6956521739130435</v>
      </c>
      <c r="G134" s="2">
        <v>0</v>
      </c>
      <c r="H134" s="2">
        <v>0</v>
      </c>
      <c r="I134" s="2">
        <v>0.40760869565217389</v>
      </c>
      <c r="J134" s="2">
        <v>0</v>
      </c>
      <c r="K134" s="2">
        <v>0</v>
      </c>
      <c r="L134" s="2">
        <v>0.20913043478260868</v>
      </c>
      <c r="M134" s="2">
        <v>4.7826086956521738</v>
      </c>
      <c r="N134" s="2">
        <v>0</v>
      </c>
      <c r="O134" s="2">
        <v>8.6665353555249167E-2</v>
      </c>
      <c r="P134" s="2">
        <v>4.4722826086956529</v>
      </c>
      <c r="Q134" s="2">
        <v>0</v>
      </c>
      <c r="R134" s="2">
        <v>8.1041953909789258E-2</v>
      </c>
      <c r="S134" s="2">
        <v>1.7305434782608693</v>
      </c>
      <c r="T134" s="2">
        <v>4.3682608695652183</v>
      </c>
      <c r="U134" s="2">
        <v>0</v>
      </c>
      <c r="V134" s="2">
        <v>0.110516052787079</v>
      </c>
      <c r="W134" s="2">
        <v>3.1517391304347817</v>
      </c>
      <c r="X134" s="2">
        <v>1.7094565217391302</v>
      </c>
      <c r="Y134" s="2">
        <v>0</v>
      </c>
      <c r="Z134" s="2">
        <v>8.8089422887531993E-2</v>
      </c>
      <c r="AA134" s="2">
        <v>0</v>
      </c>
      <c r="AB134" s="2">
        <v>0</v>
      </c>
      <c r="AC134" s="2">
        <v>0</v>
      </c>
      <c r="AD134" s="2">
        <v>0</v>
      </c>
      <c r="AE134" s="2">
        <v>0</v>
      </c>
      <c r="AF134" s="2">
        <v>0</v>
      </c>
      <c r="AG134" s="2">
        <v>0</v>
      </c>
      <c r="AH134" t="s">
        <v>33</v>
      </c>
      <c r="AI134">
        <v>7</v>
      </c>
    </row>
    <row r="135" spans="1:35" x14ac:dyDescent="0.25">
      <c r="A135" t="s">
        <v>1231</v>
      </c>
      <c r="B135" t="s">
        <v>752</v>
      </c>
      <c r="C135" t="s">
        <v>862</v>
      </c>
      <c r="D135" t="s">
        <v>1204</v>
      </c>
      <c r="E135" s="2">
        <v>60.076086956521742</v>
      </c>
      <c r="F135" s="2">
        <v>4.9728260869565215</v>
      </c>
      <c r="G135" s="2">
        <v>0</v>
      </c>
      <c r="H135" s="2">
        <v>0</v>
      </c>
      <c r="I135" s="2">
        <v>0</v>
      </c>
      <c r="J135" s="2">
        <v>0</v>
      </c>
      <c r="K135" s="2">
        <v>0</v>
      </c>
      <c r="L135" s="2">
        <v>0.5855434782608695</v>
      </c>
      <c r="M135" s="2">
        <v>0</v>
      </c>
      <c r="N135" s="2">
        <v>9.7771739130434785</v>
      </c>
      <c r="O135" s="2">
        <v>0.16274651709788313</v>
      </c>
      <c r="P135" s="2">
        <v>0</v>
      </c>
      <c r="Q135" s="2">
        <v>7.6195652173913047</v>
      </c>
      <c r="R135" s="2">
        <v>0.12683191604848923</v>
      </c>
      <c r="S135" s="2">
        <v>0</v>
      </c>
      <c r="T135" s="2">
        <v>0</v>
      </c>
      <c r="U135" s="2">
        <v>0</v>
      </c>
      <c r="V135" s="2">
        <v>0</v>
      </c>
      <c r="W135" s="2">
        <v>0</v>
      </c>
      <c r="X135" s="2">
        <v>0</v>
      </c>
      <c r="Y135" s="2">
        <v>0</v>
      </c>
      <c r="Z135" s="2">
        <v>0</v>
      </c>
      <c r="AA135" s="2">
        <v>0</v>
      </c>
      <c r="AB135" s="2">
        <v>0</v>
      </c>
      <c r="AC135" s="2">
        <v>0</v>
      </c>
      <c r="AD135" s="2">
        <v>0</v>
      </c>
      <c r="AE135" s="2">
        <v>0</v>
      </c>
      <c r="AF135" s="2">
        <v>0</v>
      </c>
      <c r="AG135" s="2">
        <v>0</v>
      </c>
      <c r="AH135" t="s">
        <v>326</v>
      </c>
      <c r="AI135">
        <v>7</v>
      </c>
    </row>
    <row r="136" spans="1:35" x14ac:dyDescent="0.25">
      <c r="A136" t="s">
        <v>1231</v>
      </c>
      <c r="B136" t="s">
        <v>530</v>
      </c>
      <c r="C136" t="s">
        <v>903</v>
      </c>
      <c r="D136" t="s">
        <v>1193</v>
      </c>
      <c r="E136" s="2">
        <v>29.695652173913043</v>
      </c>
      <c r="F136" s="2">
        <v>4.6956521739130439</v>
      </c>
      <c r="G136" s="2">
        <v>9.3260869565217397E-2</v>
      </c>
      <c r="H136" s="2">
        <v>0.11413043478260869</v>
      </c>
      <c r="I136" s="2">
        <v>0</v>
      </c>
      <c r="J136" s="2">
        <v>0</v>
      </c>
      <c r="K136" s="2">
        <v>0</v>
      </c>
      <c r="L136" s="2">
        <v>0.1123913043478261</v>
      </c>
      <c r="M136" s="2">
        <v>5.0148913043478274</v>
      </c>
      <c r="N136" s="2">
        <v>0</v>
      </c>
      <c r="O136" s="2">
        <v>0.16887628111273797</v>
      </c>
      <c r="P136" s="2">
        <v>4.3161956521739135</v>
      </c>
      <c r="Q136" s="2">
        <v>0</v>
      </c>
      <c r="R136" s="2">
        <v>0.14534773060029285</v>
      </c>
      <c r="S136" s="2">
        <v>0.3445652173913043</v>
      </c>
      <c r="T136" s="2">
        <v>1.7732608695652174</v>
      </c>
      <c r="U136" s="2">
        <v>0</v>
      </c>
      <c r="V136" s="2">
        <v>7.1317715959004407E-2</v>
      </c>
      <c r="W136" s="2">
        <v>0.84402173913043488</v>
      </c>
      <c r="X136" s="2">
        <v>3.5279347826086966</v>
      </c>
      <c r="Y136" s="2">
        <v>0</v>
      </c>
      <c r="Z136" s="2">
        <v>0.14722547584187415</v>
      </c>
      <c r="AA136" s="2">
        <v>0</v>
      </c>
      <c r="AB136" s="2">
        <v>0</v>
      </c>
      <c r="AC136" s="2">
        <v>0</v>
      </c>
      <c r="AD136" s="2">
        <v>0</v>
      </c>
      <c r="AE136" s="2">
        <v>0</v>
      </c>
      <c r="AF136" s="2">
        <v>0</v>
      </c>
      <c r="AG136" s="2">
        <v>0</v>
      </c>
      <c r="AH136" t="s">
        <v>101</v>
      </c>
      <c r="AI136">
        <v>7</v>
      </c>
    </row>
    <row r="137" spans="1:35" x14ac:dyDescent="0.25">
      <c r="A137" t="s">
        <v>1231</v>
      </c>
      <c r="B137" t="s">
        <v>724</v>
      </c>
      <c r="C137" t="s">
        <v>921</v>
      </c>
      <c r="D137" t="s">
        <v>1181</v>
      </c>
      <c r="E137" s="2">
        <v>32.347826086956523</v>
      </c>
      <c r="F137" s="2">
        <v>4.6521739130434785</v>
      </c>
      <c r="G137" s="2">
        <v>3.2608695652173912E-2</v>
      </c>
      <c r="H137" s="2">
        <v>0</v>
      </c>
      <c r="I137" s="2">
        <v>0.45108695652173914</v>
      </c>
      <c r="J137" s="2">
        <v>0</v>
      </c>
      <c r="K137" s="2">
        <v>0</v>
      </c>
      <c r="L137" s="2">
        <v>5.1521739130434778E-2</v>
      </c>
      <c r="M137" s="2">
        <v>0</v>
      </c>
      <c r="N137" s="2">
        <v>0</v>
      </c>
      <c r="O137" s="2">
        <v>0</v>
      </c>
      <c r="P137" s="2">
        <v>3.678260869565217</v>
      </c>
      <c r="Q137" s="2">
        <v>0</v>
      </c>
      <c r="R137" s="2">
        <v>0.11370967741935482</v>
      </c>
      <c r="S137" s="2">
        <v>2.6204347826086956</v>
      </c>
      <c r="T137" s="2">
        <v>0.28108695652173915</v>
      </c>
      <c r="U137" s="2">
        <v>0</v>
      </c>
      <c r="V137" s="2">
        <v>8.9697580645161284E-2</v>
      </c>
      <c r="W137" s="2">
        <v>0.63673913043478259</v>
      </c>
      <c r="X137" s="2">
        <v>0.88293478260869551</v>
      </c>
      <c r="Y137" s="2">
        <v>0</v>
      </c>
      <c r="Z137" s="2">
        <v>4.6979166666666662E-2</v>
      </c>
      <c r="AA137" s="2">
        <v>0</v>
      </c>
      <c r="AB137" s="2">
        <v>0</v>
      </c>
      <c r="AC137" s="2">
        <v>0</v>
      </c>
      <c r="AD137" s="2">
        <v>32.468369565217415</v>
      </c>
      <c r="AE137" s="2">
        <v>0</v>
      </c>
      <c r="AF137" s="2">
        <v>0</v>
      </c>
      <c r="AG137" s="2">
        <v>0</v>
      </c>
      <c r="AH137" t="s">
        <v>296</v>
      </c>
      <c r="AI137">
        <v>7</v>
      </c>
    </row>
    <row r="138" spans="1:35" x14ac:dyDescent="0.25">
      <c r="A138" t="s">
        <v>1231</v>
      </c>
      <c r="B138" t="s">
        <v>733</v>
      </c>
      <c r="C138" t="s">
        <v>875</v>
      </c>
      <c r="D138" t="s">
        <v>1171</v>
      </c>
      <c r="E138" s="2">
        <v>101.75</v>
      </c>
      <c r="F138" s="2">
        <v>5.0434782608695654</v>
      </c>
      <c r="G138" s="2">
        <v>0.2391304347826087</v>
      </c>
      <c r="H138" s="2">
        <v>0.26630434782608697</v>
      </c>
      <c r="I138" s="2">
        <v>2.8532608695652173</v>
      </c>
      <c r="J138" s="2">
        <v>0</v>
      </c>
      <c r="K138" s="2">
        <v>0</v>
      </c>
      <c r="L138" s="2">
        <v>4.9272826086956512</v>
      </c>
      <c r="M138" s="2">
        <v>5.3043478260869561</v>
      </c>
      <c r="N138" s="2">
        <v>0</v>
      </c>
      <c r="O138" s="2">
        <v>5.2131182565965169E-2</v>
      </c>
      <c r="P138" s="2">
        <v>4.7826086956521738</v>
      </c>
      <c r="Q138" s="2">
        <v>15.292934782608697</v>
      </c>
      <c r="R138" s="2">
        <v>0.19730263860698644</v>
      </c>
      <c r="S138" s="2">
        <v>10.573043478260873</v>
      </c>
      <c r="T138" s="2">
        <v>9.5140217391304311</v>
      </c>
      <c r="U138" s="2">
        <v>0</v>
      </c>
      <c r="V138" s="2">
        <v>0.19741587437239613</v>
      </c>
      <c r="W138" s="2">
        <v>4.2682608695652196</v>
      </c>
      <c r="X138" s="2">
        <v>10.554347826086962</v>
      </c>
      <c r="Y138" s="2">
        <v>0</v>
      </c>
      <c r="Z138" s="2">
        <v>0.14567674393761357</v>
      </c>
      <c r="AA138" s="2">
        <v>0</v>
      </c>
      <c r="AB138" s="2">
        <v>0</v>
      </c>
      <c r="AC138" s="2">
        <v>0</v>
      </c>
      <c r="AD138" s="2">
        <v>0</v>
      </c>
      <c r="AE138" s="2">
        <v>0</v>
      </c>
      <c r="AF138" s="2">
        <v>0</v>
      </c>
      <c r="AG138" s="2">
        <v>0</v>
      </c>
      <c r="AH138" t="s">
        <v>307</v>
      </c>
      <c r="AI138">
        <v>7</v>
      </c>
    </row>
    <row r="139" spans="1:35" x14ac:dyDescent="0.25">
      <c r="A139" t="s">
        <v>1231</v>
      </c>
      <c r="B139" t="s">
        <v>476</v>
      </c>
      <c r="C139" t="s">
        <v>935</v>
      </c>
      <c r="D139" t="s">
        <v>1186</v>
      </c>
      <c r="E139" s="2">
        <v>66.75</v>
      </c>
      <c r="F139" s="2">
        <v>5.4347826086956523</v>
      </c>
      <c r="G139" s="2">
        <v>0.2391304347826087</v>
      </c>
      <c r="H139" s="2">
        <v>0.3641304347826087</v>
      </c>
      <c r="I139" s="2">
        <v>1.3695652173913044</v>
      </c>
      <c r="J139" s="2">
        <v>0</v>
      </c>
      <c r="K139" s="2">
        <v>0</v>
      </c>
      <c r="L139" s="2">
        <v>0.3989130434782609</v>
      </c>
      <c r="M139" s="2">
        <v>4.9101086956521725</v>
      </c>
      <c r="N139" s="2">
        <v>0</v>
      </c>
      <c r="O139" s="2">
        <v>7.3559680833740412E-2</v>
      </c>
      <c r="P139" s="2">
        <v>4.0591304347826087</v>
      </c>
      <c r="Q139" s="2">
        <v>11.037391304347821</v>
      </c>
      <c r="R139" s="2">
        <v>0.22616511968734729</v>
      </c>
      <c r="S139" s="2">
        <v>2.1507608695652176</v>
      </c>
      <c r="T139" s="2">
        <v>0</v>
      </c>
      <c r="U139" s="2">
        <v>0</v>
      </c>
      <c r="V139" s="2">
        <v>3.2221136622699889E-2</v>
      </c>
      <c r="W139" s="2">
        <v>1.1940217391304351</v>
      </c>
      <c r="X139" s="2">
        <v>1.0920652173913041</v>
      </c>
      <c r="Y139" s="2">
        <v>0</v>
      </c>
      <c r="Z139" s="2">
        <v>3.4248493730662757E-2</v>
      </c>
      <c r="AA139" s="2">
        <v>0</v>
      </c>
      <c r="AB139" s="2">
        <v>0</v>
      </c>
      <c r="AC139" s="2">
        <v>0</v>
      </c>
      <c r="AD139" s="2">
        <v>0</v>
      </c>
      <c r="AE139" s="2">
        <v>0</v>
      </c>
      <c r="AF139" s="2">
        <v>0</v>
      </c>
      <c r="AG139" s="2">
        <v>0</v>
      </c>
      <c r="AH139" t="s">
        <v>46</v>
      </c>
      <c r="AI139">
        <v>7</v>
      </c>
    </row>
    <row r="140" spans="1:35" x14ac:dyDescent="0.25">
      <c r="A140" t="s">
        <v>1231</v>
      </c>
      <c r="B140" t="s">
        <v>457</v>
      </c>
      <c r="C140" t="s">
        <v>887</v>
      </c>
      <c r="D140" t="s">
        <v>1149</v>
      </c>
      <c r="E140" s="2">
        <v>105.03260869565217</v>
      </c>
      <c r="F140" s="2">
        <v>5.7391304347826084</v>
      </c>
      <c r="G140" s="2">
        <v>0.27173913043478259</v>
      </c>
      <c r="H140" s="2">
        <v>0.59239130434782605</v>
      </c>
      <c r="I140" s="2">
        <v>4.3060869565217388</v>
      </c>
      <c r="J140" s="2">
        <v>0</v>
      </c>
      <c r="K140" s="2">
        <v>0</v>
      </c>
      <c r="L140" s="2">
        <v>3.7885869565217387</v>
      </c>
      <c r="M140" s="2">
        <v>9.9218478260869585</v>
      </c>
      <c r="N140" s="2">
        <v>0.7409782608695652</v>
      </c>
      <c r="O140" s="2">
        <v>0.10151919693676915</v>
      </c>
      <c r="P140" s="2">
        <v>3.6720652173913049</v>
      </c>
      <c r="Q140" s="2">
        <v>9.4701086956521703</v>
      </c>
      <c r="R140" s="2">
        <v>0.12512470247335195</v>
      </c>
      <c r="S140" s="2">
        <v>5.3482608695652187</v>
      </c>
      <c r="T140" s="2">
        <v>7.7213043478260861</v>
      </c>
      <c r="U140" s="2">
        <v>0</v>
      </c>
      <c r="V140" s="2">
        <v>0.12443340577460416</v>
      </c>
      <c r="W140" s="2">
        <v>6.6541304347826067</v>
      </c>
      <c r="X140" s="2">
        <v>12.113695652173913</v>
      </c>
      <c r="Y140" s="2">
        <v>0</v>
      </c>
      <c r="Z140" s="2">
        <v>0.17868570837214112</v>
      </c>
      <c r="AA140" s="2">
        <v>0</v>
      </c>
      <c r="AB140" s="2">
        <v>0</v>
      </c>
      <c r="AC140" s="2">
        <v>0</v>
      </c>
      <c r="AD140" s="2">
        <v>0</v>
      </c>
      <c r="AE140" s="2">
        <v>0</v>
      </c>
      <c r="AF140" s="2">
        <v>0</v>
      </c>
      <c r="AG140" s="2">
        <v>0</v>
      </c>
      <c r="AH140" t="s">
        <v>27</v>
      </c>
      <c r="AI140">
        <v>7</v>
      </c>
    </row>
    <row r="141" spans="1:35" x14ac:dyDescent="0.25">
      <c r="A141" t="s">
        <v>1231</v>
      </c>
      <c r="B141" t="s">
        <v>478</v>
      </c>
      <c r="C141" t="s">
        <v>936</v>
      </c>
      <c r="D141" t="s">
        <v>1187</v>
      </c>
      <c r="E141" s="2">
        <v>46.228260869565219</v>
      </c>
      <c r="F141" s="2">
        <v>4.5217391304347823</v>
      </c>
      <c r="G141" s="2">
        <v>24</v>
      </c>
      <c r="H141" s="2">
        <v>24</v>
      </c>
      <c r="I141" s="2">
        <v>24</v>
      </c>
      <c r="J141" s="2">
        <v>0</v>
      </c>
      <c r="K141" s="2">
        <v>0</v>
      </c>
      <c r="L141" s="2">
        <v>0.47282608695652173</v>
      </c>
      <c r="M141" s="2">
        <v>4.7940217391304358</v>
      </c>
      <c r="N141" s="2">
        <v>0</v>
      </c>
      <c r="O141" s="2">
        <v>0.10370326828121328</v>
      </c>
      <c r="P141" s="2">
        <v>3.6884782608695654</v>
      </c>
      <c r="Q141" s="2">
        <v>1.900652173913044</v>
      </c>
      <c r="R141" s="2">
        <v>0.12090289207618152</v>
      </c>
      <c r="S141" s="2">
        <v>1.0591304347826085</v>
      </c>
      <c r="T141" s="2">
        <v>2.5704347826086962</v>
      </c>
      <c r="U141" s="2">
        <v>0</v>
      </c>
      <c r="V141" s="2">
        <v>7.8513990124617919E-2</v>
      </c>
      <c r="W141" s="2">
        <v>0.79489130434782607</v>
      </c>
      <c r="X141" s="2">
        <v>4.6973913043478257</v>
      </c>
      <c r="Y141" s="2">
        <v>0</v>
      </c>
      <c r="Z141" s="2">
        <v>0.11880790030566657</v>
      </c>
      <c r="AA141" s="2">
        <v>0</v>
      </c>
      <c r="AB141" s="2">
        <v>0</v>
      </c>
      <c r="AC141" s="2">
        <v>0</v>
      </c>
      <c r="AD141" s="2">
        <v>0</v>
      </c>
      <c r="AE141" s="2">
        <v>0</v>
      </c>
      <c r="AF141" s="2">
        <v>0</v>
      </c>
      <c r="AG141" s="2">
        <v>0</v>
      </c>
      <c r="AH141" t="s">
        <v>48</v>
      </c>
      <c r="AI141">
        <v>7</v>
      </c>
    </row>
    <row r="142" spans="1:35" x14ac:dyDescent="0.25">
      <c r="A142" t="s">
        <v>1231</v>
      </c>
      <c r="B142" t="s">
        <v>514</v>
      </c>
      <c r="C142" t="s">
        <v>963</v>
      </c>
      <c r="D142" t="s">
        <v>1196</v>
      </c>
      <c r="E142" s="2">
        <v>29.75</v>
      </c>
      <c r="F142" s="2">
        <v>2.7826086956521738</v>
      </c>
      <c r="G142" s="2">
        <v>7.0652173913043473E-2</v>
      </c>
      <c r="H142" s="2">
        <v>0.11576086956521739</v>
      </c>
      <c r="I142" s="2">
        <v>0.69565217391304346</v>
      </c>
      <c r="J142" s="2">
        <v>0</v>
      </c>
      <c r="K142" s="2">
        <v>0</v>
      </c>
      <c r="L142" s="2">
        <v>0.21076086956521736</v>
      </c>
      <c r="M142" s="2">
        <v>0</v>
      </c>
      <c r="N142" s="2">
        <v>3.197391304347827</v>
      </c>
      <c r="O142" s="2">
        <v>0.1074753379612715</v>
      </c>
      <c r="P142" s="2">
        <v>5.9291304347826088</v>
      </c>
      <c r="Q142" s="2">
        <v>0</v>
      </c>
      <c r="R142" s="2">
        <v>0.19929850200949945</v>
      </c>
      <c r="S142" s="2">
        <v>1.2394565217391302</v>
      </c>
      <c r="T142" s="2">
        <v>0</v>
      </c>
      <c r="U142" s="2">
        <v>0</v>
      </c>
      <c r="V142" s="2">
        <v>4.1662404092071607E-2</v>
      </c>
      <c r="W142" s="2">
        <v>0.41630434782608694</v>
      </c>
      <c r="X142" s="2">
        <v>0.58804347826086945</v>
      </c>
      <c r="Y142" s="2">
        <v>0</v>
      </c>
      <c r="Z142" s="2">
        <v>3.3759590792838863E-2</v>
      </c>
      <c r="AA142" s="2">
        <v>0</v>
      </c>
      <c r="AB142" s="2">
        <v>0</v>
      </c>
      <c r="AC142" s="2">
        <v>0</v>
      </c>
      <c r="AD142" s="2">
        <v>0</v>
      </c>
      <c r="AE142" s="2">
        <v>0</v>
      </c>
      <c r="AF142" s="2">
        <v>0</v>
      </c>
      <c r="AG142" s="2">
        <v>0</v>
      </c>
      <c r="AH142" t="s">
        <v>85</v>
      </c>
      <c r="AI142">
        <v>7</v>
      </c>
    </row>
    <row r="143" spans="1:35" x14ac:dyDescent="0.25">
      <c r="A143" t="s">
        <v>1231</v>
      </c>
      <c r="B143" t="s">
        <v>493</v>
      </c>
      <c r="C143" t="s">
        <v>949</v>
      </c>
      <c r="D143" t="s">
        <v>1166</v>
      </c>
      <c r="E143" s="2">
        <v>33.228260869565219</v>
      </c>
      <c r="F143" s="2">
        <v>5.7391304347826084</v>
      </c>
      <c r="G143" s="2">
        <v>0.15652173913043477</v>
      </c>
      <c r="H143" s="2">
        <v>0.11684782608695653</v>
      </c>
      <c r="I143" s="2">
        <v>0.70652173913043481</v>
      </c>
      <c r="J143" s="2">
        <v>0</v>
      </c>
      <c r="K143" s="2">
        <v>0</v>
      </c>
      <c r="L143" s="2">
        <v>1.4589130434782609</v>
      </c>
      <c r="M143" s="2">
        <v>0</v>
      </c>
      <c r="N143" s="2">
        <v>1.5652173913043474</v>
      </c>
      <c r="O143" s="2">
        <v>4.7105004906771331E-2</v>
      </c>
      <c r="P143" s="2">
        <v>3.4770652173913037</v>
      </c>
      <c r="Q143" s="2">
        <v>1.6197826086956524</v>
      </c>
      <c r="R143" s="2">
        <v>0.15338894340857046</v>
      </c>
      <c r="S143" s="2">
        <v>0.98858695652173911</v>
      </c>
      <c r="T143" s="2">
        <v>0</v>
      </c>
      <c r="U143" s="2">
        <v>0</v>
      </c>
      <c r="V143" s="2">
        <v>2.9751390251880928E-2</v>
      </c>
      <c r="W143" s="2">
        <v>0.63326086956521743</v>
      </c>
      <c r="X143" s="2">
        <v>0.5507608695652173</v>
      </c>
      <c r="Y143" s="2">
        <v>0</v>
      </c>
      <c r="Z143" s="2">
        <v>3.5632973503434737E-2</v>
      </c>
      <c r="AA143" s="2">
        <v>0</v>
      </c>
      <c r="AB143" s="2">
        <v>0</v>
      </c>
      <c r="AC143" s="2">
        <v>0</v>
      </c>
      <c r="AD143" s="2">
        <v>0</v>
      </c>
      <c r="AE143" s="2">
        <v>0</v>
      </c>
      <c r="AF143" s="2">
        <v>0</v>
      </c>
      <c r="AG143" s="2">
        <v>0</v>
      </c>
      <c r="AH143" t="s">
        <v>64</v>
      </c>
      <c r="AI143">
        <v>7</v>
      </c>
    </row>
    <row r="144" spans="1:35" x14ac:dyDescent="0.25">
      <c r="A144" t="s">
        <v>1231</v>
      </c>
      <c r="B144" t="s">
        <v>521</v>
      </c>
      <c r="C144" t="s">
        <v>969</v>
      </c>
      <c r="D144" t="s">
        <v>1185</v>
      </c>
      <c r="E144" s="2">
        <v>32.097826086956523</v>
      </c>
      <c r="F144" s="2">
        <v>5.7391304347826084</v>
      </c>
      <c r="G144" s="2">
        <v>2.1739130434782608E-2</v>
      </c>
      <c r="H144" s="2">
        <v>7.6086956521739135E-2</v>
      </c>
      <c r="I144" s="2">
        <v>0.1358695652173913</v>
      </c>
      <c r="J144" s="2">
        <v>0</v>
      </c>
      <c r="K144" s="2">
        <v>0</v>
      </c>
      <c r="L144" s="2">
        <v>3.4456521739130434E-2</v>
      </c>
      <c r="M144" s="2">
        <v>4.2217391304347842</v>
      </c>
      <c r="N144" s="2">
        <v>0</v>
      </c>
      <c r="O144" s="2">
        <v>0.13152726041313922</v>
      </c>
      <c r="P144" s="2">
        <v>4.5301086956521726</v>
      </c>
      <c r="Q144" s="2">
        <v>0</v>
      </c>
      <c r="R144" s="2">
        <v>0.1411344395529969</v>
      </c>
      <c r="S144" s="2">
        <v>0.88923913043478275</v>
      </c>
      <c r="T144" s="2">
        <v>1.8544565217391296</v>
      </c>
      <c r="U144" s="2">
        <v>0</v>
      </c>
      <c r="V144" s="2">
        <v>8.547917372163899E-2</v>
      </c>
      <c r="W144" s="2">
        <v>3.1395652173913047</v>
      </c>
      <c r="X144" s="2">
        <v>9.7391304347826099E-2</v>
      </c>
      <c r="Y144" s="2">
        <v>0</v>
      </c>
      <c r="Z144" s="2">
        <v>0.10084659668134101</v>
      </c>
      <c r="AA144" s="2">
        <v>0</v>
      </c>
      <c r="AB144" s="2">
        <v>0</v>
      </c>
      <c r="AC144" s="2">
        <v>0</v>
      </c>
      <c r="AD144" s="2">
        <v>0</v>
      </c>
      <c r="AE144" s="2">
        <v>0</v>
      </c>
      <c r="AF144" s="2">
        <v>0</v>
      </c>
      <c r="AG144" s="2">
        <v>0</v>
      </c>
      <c r="AH144" t="s">
        <v>92</v>
      </c>
      <c r="AI144">
        <v>7</v>
      </c>
    </row>
    <row r="145" spans="1:35" x14ac:dyDescent="0.25">
      <c r="A145" t="s">
        <v>1231</v>
      </c>
      <c r="B145" t="s">
        <v>488</v>
      </c>
      <c r="C145" t="s">
        <v>945</v>
      </c>
      <c r="D145" t="s">
        <v>1189</v>
      </c>
      <c r="E145" s="2">
        <v>49.184782608695649</v>
      </c>
      <c r="F145" s="2">
        <v>6</v>
      </c>
      <c r="G145" s="2">
        <v>0</v>
      </c>
      <c r="H145" s="2">
        <v>0.47826086956521741</v>
      </c>
      <c r="I145" s="2">
        <v>0.91576086956521741</v>
      </c>
      <c r="J145" s="2">
        <v>0</v>
      </c>
      <c r="K145" s="2">
        <v>0</v>
      </c>
      <c r="L145" s="2">
        <v>0.5525000000000001</v>
      </c>
      <c r="M145" s="2">
        <v>5.1365217391304343</v>
      </c>
      <c r="N145" s="2">
        <v>0</v>
      </c>
      <c r="O145" s="2">
        <v>0.10443314917127071</v>
      </c>
      <c r="P145" s="2">
        <v>5.0431521739130423</v>
      </c>
      <c r="Q145" s="2">
        <v>0</v>
      </c>
      <c r="R145" s="2">
        <v>0.10253480662983423</v>
      </c>
      <c r="S145" s="2">
        <v>1.6994565217391306</v>
      </c>
      <c r="T145" s="2">
        <v>0.46119565217391306</v>
      </c>
      <c r="U145" s="2">
        <v>0</v>
      </c>
      <c r="V145" s="2">
        <v>4.3929281767955811E-2</v>
      </c>
      <c r="W145" s="2">
        <v>1.3568478260869568</v>
      </c>
      <c r="X145" s="2">
        <v>0.85054347826086951</v>
      </c>
      <c r="Y145" s="2">
        <v>0</v>
      </c>
      <c r="Z145" s="2">
        <v>4.4879558011049731E-2</v>
      </c>
      <c r="AA145" s="2">
        <v>0</v>
      </c>
      <c r="AB145" s="2">
        <v>0</v>
      </c>
      <c r="AC145" s="2">
        <v>0</v>
      </c>
      <c r="AD145" s="2">
        <v>0</v>
      </c>
      <c r="AE145" s="2">
        <v>0</v>
      </c>
      <c r="AF145" s="2">
        <v>0</v>
      </c>
      <c r="AG145" s="2">
        <v>0</v>
      </c>
      <c r="AH145" t="s">
        <v>59</v>
      </c>
      <c r="AI145">
        <v>7</v>
      </c>
    </row>
    <row r="146" spans="1:35" x14ac:dyDescent="0.25">
      <c r="A146" t="s">
        <v>1231</v>
      </c>
      <c r="B146" t="s">
        <v>472</v>
      </c>
      <c r="C146" t="s">
        <v>923</v>
      </c>
      <c r="D146" t="s">
        <v>1159</v>
      </c>
      <c r="E146" s="2">
        <v>83.728260869565219</v>
      </c>
      <c r="F146" s="2">
        <v>5.7391304347826084</v>
      </c>
      <c r="G146" s="2">
        <v>0.19565217391304349</v>
      </c>
      <c r="H146" s="2">
        <v>0.17391304347826086</v>
      </c>
      <c r="I146" s="2">
        <v>1.4782608695652173</v>
      </c>
      <c r="J146" s="2">
        <v>0</v>
      </c>
      <c r="K146" s="2">
        <v>0</v>
      </c>
      <c r="L146" s="2">
        <v>4.6445652173913041</v>
      </c>
      <c r="M146" s="2">
        <v>10.428913043478262</v>
      </c>
      <c r="N146" s="2">
        <v>0</v>
      </c>
      <c r="O146" s="2">
        <v>0.12455666623393485</v>
      </c>
      <c r="P146" s="2">
        <v>5.5432608695652155</v>
      </c>
      <c r="Q146" s="2">
        <v>6.3172826086956526</v>
      </c>
      <c r="R146" s="2">
        <v>0.14165519927301051</v>
      </c>
      <c r="S146" s="2">
        <v>3.1317391304347835</v>
      </c>
      <c r="T146" s="2">
        <v>4.0021739130434772</v>
      </c>
      <c r="U146" s="2">
        <v>0</v>
      </c>
      <c r="V146" s="2">
        <v>8.5203167597040108E-2</v>
      </c>
      <c r="W146" s="2">
        <v>2.9019565217391299</v>
      </c>
      <c r="X146" s="2">
        <v>5.2785869565217407</v>
      </c>
      <c r="Y146" s="2">
        <v>0</v>
      </c>
      <c r="Z146" s="2">
        <v>9.7703492145917198E-2</v>
      </c>
      <c r="AA146" s="2">
        <v>0</v>
      </c>
      <c r="AB146" s="2">
        <v>0</v>
      </c>
      <c r="AC146" s="2">
        <v>0</v>
      </c>
      <c r="AD146" s="2">
        <v>0</v>
      </c>
      <c r="AE146" s="2">
        <v>0</v>
      </c>
      <c r="AF146" s="2">
        <v>0</v>
      </c>
      <c r="AG146" s="2">
        <v>0</v>
      </c>
      <c r="AH146" t="s">
        <v>42</v>
      </c>
      <c r="AI146">
        <v>7</v>
      </c>
    </row>
    <row r="147" spans="1:35" x14ac:dyDescent="0.25">
      <c r="A147" t="s">
        <v>1231</v>
      </c>
      <c r="B147" t="s">
        <v>486</v>
      </c>
      <c r="C147" t="s">
        <v>943</v>
      </c>
      <c r="D147" t="s">
        <v>1188</v>
      </c>
      <c r="E147" s="2">
        <v>53.021739130434781</v>
      </c>
      <c r="F147" s="2">
        <v>5.7391304347826084</v>
      </c>
      <c r="G147" s="2">
        <v>0</v>
      </c>
      <c r="H147" s="2">
        <v>0.32608695652173914</v>
      </c>
      <c r="I147" s="2">
        <v>0.34782608695652173</v>
      </c>
      <c r="J147" s="2">
        <v>0</v>
      </c>
      <c r="K147" s="2">
        <v>0</v>
      </c>
      <c r="L147" s="2">
        <v>0.20032608695652174</v>
      </c>
      <c r="M147" s="2">
        <v>4.9667391304347834</v>
      </c>
      <c r="N147" s="2">
        <v>0</v>
      </c>
      <c r="O147" s="2">
        <v>9.3673636736367388E-2</v>
      </c>
      <c r="P147" s="2">
        <v>5.7060869565217383</v>
      </c>
      <c r="Q147" s="2">
        <v>4.7651086956521729</v>
      </c>
      <c r="R147" s="2">
        <v>0.19748872488724883</v>
      </c>
      <c r="S147" s="2">
        <v>3.0804347826086955</v>
      </c>
      <c r="T147" s="2">
        <v>1.8800000000000001</v>
      </c>
      <c r="U147" s="2">
        <v>0</v>
      </c>
      <c r="V147" s="2">
        <v>9.3554735547355466E-2</v>
      </c>
      <c r="W147" s="2">
        <v>2.5233695652173913</v>
      </c>
      <c r="X147" s="2">
        <v>2.5214130434782613</v>
      </c>
      <c r="Y147" s="2">
        <v>0</v>
      </c>
      <c r="Z147" s="2">
        <v>9.5145551455514565E-2</v>
      </c>
      <c r="AA147" s="2">
        <v>0</v>
      </c>
      <c r="AB147" s="2">
        <v>0</v>
      </c>
      <c r="AC147" s="2">
        <v>0</v>
      </c>
      <c r="AD147" s="2">
        <v>0</v>
      </c>
      <c r="AE147" s="2">
        <v>0</v>
      </c>
      <c r="AF147" s="2">
        <v>0</v>
      </c>
      <c r="AG147" s="2">
        <v>0</v>
      </c>
      <c r="AH147" t="s">
        <v>57</v>
      </c>
      <c r="AI147">
        <v>7</v>
      </c>
    </row>
    <row r="148" spans="1:35" x14ac:dyDescent="0.25">
      <c r="A148" t="s">
        <v>1231</v>
      </c>
      <c r="B148" t="s">
        <v>513</v>
      </c>
      <c r="C148" t="s">
        <v>962</v>
      </c>
      <c r="D148" t="s">
        <v>1126</v>
      </c>
      <c r="E148" s="2">
        <v>29.934782608695652</v>
      </c>
      <c r="F148" s="2">
        <v>2.9565217391304346</v>
      </c>
      <c r="G148" s="2">
        <v>3.2608695652173912E-2</v>
      </c>
      <c r="H148" s="2">
        <v>9.2391304347826081E-2</v>
      </c>
      <c r="I148" s="2">
        <v>0.23641304347826086</v>
      </c>
      <c r="J148" s="2">
        <v>0</v>
      </c>
      <c r="K148" s="2">
        <v>0</v>
      </c>
      <c r="L148" s="2">
        <v>8.5869565217391308E-3</v>
      </c>
      <c r="M148" s="2">
        <v>3.5014130434782622</v>
      </c>
      <c r="N148" s="2">
        <v>0</v>
      </c>
      <c r="O148" s="2">
        <v>0.11696804647785045</v>
      </c>
      <c r="P148" s="2">
        <v>4.4301086956521756</v>
      </c>
      <c r="Q148" s="2">
        <v>1.3765217391304347</v>
      </c>
      <c r="R148" s="2">
        <v>0.19397603485838785</v>
      </c>
      <c r="S148" s="2">
        <v>0.96586956521739131</v>
      </c>
      <c r="T148" s="2">
        <v>0</v>
      </c>
      <c r="U148" s="2">
        <v>0</v>
      </c>
      <c r="V148" s="2">
        <v>3.2265795206971676E-2</v>
      </c>
      <c r="W148" s="2">
        <v>0.19521739130434784</v>
      </c>
      <c r="X148" s="2">
        <v>1.0409782608695652</v>
      </c>
      <c r="Y148" s="2">
        <v>0</v>
      </c>
      <c r="Z148" s="2">
        <v>4.1296296296296296E-2</v>
      </c>
      <c r="AA148" s="2">
        <v>0</v>
      </c>
      <c r="AB148" s="2">
        <v>0</v>
      </c>
      <c r="AC148" s="2">
        <v>0</v>
      </c>
      <c r="AD148" s="2">
        <v>0</v>
      </c>
      <c r="AE148" s="2">
        <v>0</v>
      </c>
      <c r="AF148" s="2">
        <v>0</v>
      </c>
      <c r="AG148" s="2">
        <v>0</v>
      </c>
      <c r="AH148" t="s">
        <v>84</v>
      </c>
      <c r="AI148">
        <v>7</v>
      </c>
    </row>
    <row r="149" spans="1:35" x14ac:dyDescent="0.25">
      <c r="A149" t="s">
        <v>1231</v>
      </c>
      <c r="B149" t="s">
        <v>523</v>
      </c>
      <c r="C149" t="s">
        <v>971</v>
      </c>
      <c r="D149" t="s">
        <v>1198</v>
      </c>
      <c r="E149" s="2">
        <v>25.771739130434781</v>
      </c>
      <c r="F149" s="2">
        <v>2.9565217391304346</v>
      </c>
      <c r="G149" s="2">
        <v>4.0760869565217392E-2</v>
      </c>
      <c r="H149" s="2">
        <v>7.6086956521739135E-2</v>
      </c>
      <c r="I149" s="2">
        <v>0.96195652173913049</v>
      </c>
      <c r="J149" s="2">
        <v>0</v>
      </c>
      <c r="K149" s="2">
        <v>0</v>
      </c>
      <c r="L149" s="2">
        <v>4.7608695652173912E-2</v>
      </c>
      <c r="M149" s="2">
        <v>5.1407608695652174</v>
      </c>
      <c r="N149" s="2">
        <v>0</v>
      </c>
      <c r="O149" s="2">
        <v>0.19947279628848588</v>
      </c>
      <c r="P149" s="2">
        <v>4.4114130434782597</v>
      </c>
      <c r="Q149" s="2">
        <v>0.59380434782608693</v>
      </c>
      <c r="R149" s="2">
        <v>0.19421341206242088</v>
      </c>
      <c r="S149" s="2">
        <v>1.0357608695652176</v>
      </c>
      <c r="T149" s="2">
        <v>0.16978260869565218</v>
      </c>
      <c r="U149" s="2">
        <v>0</v>
      </c>
      <c r="V149" s="2">
        <v>4.6777730915225656E-2</v>
      </c>
      <c r="W149" s="2">
        <v>0.4984782608695652</v>
      </c>
      <c r="X149" s="2">
        <v>0.67358695652173917</v>
      </c>
      <c r="Y149" s="2">
        <v>0</v>
      </c>
      <c r="Z149" s="2">
        <v>4.5478700970054832E-2</v>
      </c>
      <c r="AA149" s="2">
        <v>0</v>
      </c>
      <c r="AB149" s="2">
        <v>0</v>
      </c>
      <c r="AC149" s="2">
        <v>0</v>
      </c>
      <c r="AD149" s="2">
        <v>0</v>
      </c>
      <c r="AE149" s="2">
        <v>0</v>
      </c>
      <c r="AF149" s="2">
        <v>0</v>
      </c>
      <c r="AG149" s="2">
        <v>0</v>
      </c>
      <c r="AH149" t="s">
        <v>94</v>
      </c>
      <c r="AI149">
        <v>7</v>
      </c>
    </row>
    <row r="150" spans="1:35" x14ac:dyDescent="0.25">
      <c r="A150" t="s">
        <v>1231</v>
      </c>
      <c r="B150" t="s">
        <v>492</v>
      </c>
      <c r="C150" t="s">
        <v>948</v>
      </c>
      <c r="D150" t="s">
        <v>1190</v>
      </c>
      <c r="E150" s="2">
        <v>101.1195652173913</v>
      </c>
      <c r="F150" s="2">
        <v>5.7391304347826084</v>
      </c>
      <c r="G150" s="2">
        <v>0.81521739130434778</v>
      </c>
      <c r="H150" s="2">
        <v>0.39130434782608697</v>
      </c>
      <c r="I150" s="2">
        <v>2.1716304347826085</v>
      </c>
      <c r="J150" s="2">
        <v>0</v>
      </c>
      <c r="K150" s="2">
        <v>0</v>
      </c>
      <c r="L150" s="2">
        <v>1.0670652173913044</v>
      </c>
      <c r="M150" s="2">
        <v>8.7732608695652168</v>
      </c>
      <c r="N150" s="2">
        <v>0</v>
      </c>
      <c r="O150" s="2">
        <v>8.6761259808663865E-2</v>
      </c>
      <c r="P150" s="2">
        <v>3.5043478260869567</v>
      </c>
      <c r="Q150" s="2">
        <v>8.7518478260869532</v>
      </c>
      <c r="R150" s="2">
        <v>0.12120498763839618</v>
      </c>
      <c r="S150" s="2">
        <v>3.5442391304347827</v>
      </c>
      <c r="T150" s="2">
        <v>7.4725000000000001</v>
      </c>
      <c r="U150" s="2">
        <v>0</v>
      </c>
      <c r="V150" s="2">
        <v>0.1089476512952811</v>
      </c>
      <c r="W150" s="2">
        <v>4.3208695652173903</v>
      </c>
      <c r="X150" s="2">
        <v>9.3707608695652151</v>
      </c>
      <c r="Y150" s="2">
        <v>0</v>
      </c>
      <c r="Z150" s="2">
        <v>0.13540040847038587</v>
      </c>
      <c r="AA150" s="2">
        <v>0</v>
      </c>
      <c r="AB150" s="2">
        <v>0</v>
      </c>
      <c r="AC150" s="2">
        <v>0</v>
      </c>
      <c r="AD150" s="2">
        <v>0</v>
      </c>
      <c r="AE150" s="2">
        <v>0</v>
      </c>
      <c r="AF150" s="2">
        <v>0</v>
      </c>
      <c r="AG150" s="2">
        <v>0</v>
      </c>
      <c r="AH150" t="s">
        <v>63</v>
      </c>
      <c r="AI150">
        <v>7</v>
      </c>
    </row>
    <row r="151" spans="1:35" x14ac:dyDescent="0.25">
      <c r="A151" t="s">
        <v>1231</v>
      </c>
      <c r="B151" t="s">
        <v>516</v>
      </c>
      <c r="C151" t="s">
        <v>965</v>
      </c>
      <c r="D151" t="s">
        <v>1197</v>
      </c>
      <c r="E151" s="2">
        <v>39.456521739130437</v>
      </c>
      <c r="F151" s="2">
        <v>2.2608695652173911</v>
      </c>
      <c r="G151" s="2">
        <v>4.3478260869565216E-2</v>
      </c>
      <c r="H151" s="2">
        <v>0.11543478260869566</v>
      </c>
      <c r="I151" s="2">
        <v>1.4632608695652174</v>
      </c>
      <c r="J151" s="2">
        <v>0</v>
      </c>
      <c r="K151" s="2">
        <v>0</v>
      </c>
      <c r="L151" s="2">
        <v>0.34163043478260874</v>
      </c>
      <c r="M151" s="2">
        <v>3.7826086956521747</v>
      </c>
      <c r="N151" s="2">
        <v>0</v>
      </c>
      <c r="O151" s="2">
        <v>9.5867768595041342E-2</v>
      </c>
      <c r="P151" s="2">
        <v>4.0667391304347831</v>
      </c>
      <c r="Q151" s="2">
        <v>2.2911956521739127</v>
      </c>
      <c r="R151" s="2">
        <v>0.16113774104683196</v>
      </c>
      <c r="S151" s="2">
        <v>0.18521739130434781</v>
      </c>
      <c r="T151" s="2">
        <v>1.1696739130434779</v>
      </c>
      <c r="U151" s="2">
        <v>0</v>
      </c>
      <c r="V151" s="2">
        <v>3.4338842975206597E-2</v>
      </c>
      <c r="W151" s="2">
        <v>1.6753260869565216</v>
      </c>
      <c r="X151" s="2">
        <v>0.19184782608695655</v>
      </c>
      <c r="Y151" s="2">
        <v>0</v>
      </c>
      <c r="Z151" s="2">
        <v>4.7322314049586769E-2</v>
      </c>
      <c r="AA151" s="2">
        <v>0</v>
      </c>
      <c r="AB151" s="2">
        <v>0</v>
      </c>
      <c r="AC151" s="2">
        <v>0</v>
      </c>
      <c r="AD151" s="2">
        <v>0</v>
      </c>
      <c r="AE151" s="2">
        <v>0</v>
      </c>
      <c r="AF151" s="2">
        <v>0</v>
      </c>
      <c r="AG151" s="2">
        <v>0</v>
      </c>
      <c r="AH151" t="s">
        <v>87</v>
      </c>
      <c r="AI151">
        <v>7</v>
      </c>
    </row>
    <row r="152" spans="1:35" x14ac:dyDescent="0.25">
      <c r="A152" t="s">
        <v>1231</v>
      </c>
      <c r="B152" t="s">
        <v>477</v>
      </c>
      <c r="C152" t="s">
        <v>931</v>
      </c>
      <c r="D152" t="s">
        <v>1121</v>
      </c>
      <c r="E152" s="2">
        <v>46.239130434782609</v>
      </c>
      <c r="F152" s="2">
        <v>2.9565217391304346</v>
      </c>
      <c r="G152" s="2">
        <v>24</v>
      </c>
      <c r="H152" s="2">
        <v>0.20597826086956522</v>
      </c>
      <c r="I152" s="2">
        <v>0.98695652173913051</v>
      </c>
      <c r="J152" s="2">
        <v>0</v>
      </c>
      <c r="K152" s="2">
        <v>0</v>
      </c>
      <c r="L152" s="2">
        <v>8.2391304347826086E-2</v>
      </c>
      <c r="M152" s="2">
        <v>3.4142391304347814</v>
      </c>
      <c r="N152" s="2">
        <v>0</v>
      </c>
      <c r="O152" s="2">
        <v>7.3838740009402895E-2</v>
      </c>
      <c r="P152" s="2">
        <v>5.4979347826086942</v>
      </c>
      <c r="Q152" s="2">
        <v>0</v>
      </c>
      <c r="R152" s="2">
        <v>0.11890220968500231</v>
      </c>
      <c r="S152" s="2">
        <v>0.34467391304347822</v>
      </c>
      <c r="T152" s="2">
        <v>0</v>
      </c>
      <c r="U152" s="2">
        <v>0</v>
      </c>
      <c r="V152" s="2">
        <v>7.4541607898448506E-3</v>
      </c>
      <c r="W152" s="2">
        <v>0.43728260869565222</v>
      </c>
      <c r="X152" s="2">
        <v>4.714239130434783</v>
      </c>
      <c r="Y152" s="2">
        <v>0</v>
      </c>
      <c r="Z152" s="2">
        <v>0.11141043723554302</v>
      </c>
      <c r="AA152" s="2">
        <v>0</v>
      </c>
      <c r="AB152" s="2">
        <v>0</v>
      </c>
      <c r="AC152" s="2">
        <v>0</v>
      </c>
      <c r="AD152" s="2">
        <v>0</v>
      </c>
      <c r="AE152" s="2">
        <v>0</v>
      </c>
      <c r="AF152" s="2">
        <v>0</v>
      </c>
      <c r="AG152" s="2">
        <v>0</v>
      </c>
      <c r="AH152" t="s">
        <v>47</v>
      </c>
      <c r="AI152">
        <v>7</v>
      </c>
    </row>
    <row r="153" spans="1:35" x14ac:dyDescent="0.25">
      <c r="A153" t="s">
        <v>1231</v>
      </c>
      <c r="B153" t="s">
        <v>491</v>
      </c>
      <c r="C153" t="s">
        <v>947</v>
      </c>
      <c r="D153" t="s">
        <v>1157</v>
      </c>
      <c r="E153" s="2">
        <v>35.641304347826086</v>
      </c>
      <c r="F153" s="2">
        <v>5.7391304347826084</v>
      </c>
      <c r="G153" s="2">
        <v>0.13043478260869565</v>
      </c>
      <c r="H153" s="2">
        <v>9.2391304347826081E-2</v>
      </c>
      <c r="I153" s="2">
        <v>0.82391304347826089</v>
      </c>
      <c r="J153" s="2">
        <v>0</v>
      </c>
      <c r="K153" s="2">
        <v>0</v>
      </c>
      <c r="L153" s="2">
        <v>0.25391304347826088</v>
      </c>
      <c r="M153" s="2">
        <v>4.8054347826086943</v>
      </c>
      <c r="N153" s="2">
        <v>0</v>
      </c>
      <c r="O153" s="2">
        <v>0.13482769136931988</v>
      </c>
      <c r="P153" s="2">
        <v>5.1952173913043485</v>
      </c>
      <c r="Q153" s="2">
        <v>2.0318478260869557</v>
      </c>
      <c r="R153" s="2">
        <v>0.20277218664226901</v>
      </c>
      <c r="S153" s="2">
        <v>1.3830434782608698</v>
      </c>
      <c r="T153" s="2">
        <v>0.66239130434782623</v>
      </c>
      <c r="U153" s="2">
        <v>0</v>
      </c>
      <c r="V153" s="2">
        <v>5.7389448002439787E-2</v>
      </c>
      <c r="W153" s="2">
        <v>0.72608695652173905</v>
      </c>
      <c r="X153" s="2">
        <v>1.5585869565217394</v>
      </c>
      <c r="Y153" s="2">
        <v>0</v>
      </c>
      <c r="Z153" s="2">
        <v>6.4101860323269297E-2</v>
      </c>
      <c r="AA153" s="2">
        <v>0</v>
      </c>
      <c r="AB153" s="2">
        <v>0</v>
      </c>
      <c r="AC153" s="2">
        <v>0</v>
      </c>
      <c r="AD153" s="2">
        <v>0</v>
      </c>
      <c r="AE153" s="2">
        <v>0.35869565217391303</v>
      </c>
      <c r="AF153" s="2">
        <v>0</v>
      </c>
      <c r="AG153" s="2">
        <v>0</v>
      </c>
      <c r="AH153" t="s">
        <v>62</v>
      </c>
      <c r="AI153">
        <v>7</v>
      </c>
    </row>
    <row r="154" spans="1:35" x14ac:dyDescent="0.25">
      <c r="A154" t="s">
        <v>1231</v>
      </c>
      <c r="B154" t="s">
        <v>475</v>
      </c>
      <c r="C154" t="s">
        <v>934</v>
      </c>
      <c r="D154" t="s">
        <v>1121</v>
      </c>
      <c r="E154" s="2">
        <v>27.336956521739129</v>
      </c>
      <c r="F154" s="2">
        <v>2.9565217391304346</v>
      </c>
      <c r="G154" s="2">
        <v>24</v>
      </c>
      <c r="H154" s="2">
        <v>0.13043478260869565</v>
      </c>
      <c r="I154" s="2">
        <v>0.88532608695652182</v>
      </c>
      <c r="J154" s="2">
        <v>0</v>
      </c>
      <c r="K154" s="2">
        <v>0</v>
      </c>
      <c r="L154" s="2">
        <v>0.15380434782608696</v>
      </c>
      <c r="M154" s="2">
        <v>4.2619565217391298</v>
      </c>
      <c r="N154" s="2">
        <v>0</v>
      </c>
      <c r="O154" s="2">
        <v>0.15590457256461232</v>
      </c>
      <c r="P154" s="2">
        <v>3.4290217391304343</v>
      </c>
      <c r="Q154" s="2">
        <v>0</v>
      </c>
      <c r="R154" s="2">
        <v>0.12543538767395626</v>
      </c>
      <c r="S154" s="2">
        <v>0.17108695652173914</v>
      </c>
      <c r="T154" s="2">
        <v>0</v>
      </c>
      <c r="U154" s="2">
        <v>0</v>
      </c>
      <c r="V154" s="2">
        <v>6.258449304174951E-3</v>
      </c>
      <c r="W154" s="2">
        <v>0.27097826086956522</v>
      </c>
      <c r="X154" s="2">
        <v>2.4686956521739138</v>
      </c>
      <c r="Y154" s="2">
        <v>0</v>
      </c>
      <c r="Z154" s="2">
        <v>0.10021868787276345</v>
      </c>
      <c r="AA154" s="2">
        <v>0</v>
      </c>
      <c r="AB154" s="2">
        <v>0</v>
      </c>
      <c r="AC154" s="2">
        <v>0</v>
      </c>
      <c r="AD154" s="2">
        <v>0</v>
      </c>
      <c r="AE154" s="2">
        <v>0</v>
      </c>
      <c r="AF154" s="2">
        <v>0</v>
      </c>
      <c r="AG154" s="2">
        <v>0</v>
      </c>
      <c r="AH154" t="s">
        <v>45</v>
      </c>
      <c r="AI154">
        <v>7</v>
      </c>
    </row>
    <row r="155" spans="1:35" x14ac:dyDescent="0.25">
      <c r="A155" t="s">
        <v>1231</v>
      </c>
      <c r="B155" t="s">
        <v>517</v>
      </c>
      <c r="C155" t="s">
        <v>966</v>
      </c>
      <c r="D155" t="s">
        <v>1197</v>
      </c>
      <c r="E155" s="2">
        <v>42.304347826086953</v>
      </c>
      <c r="F155" s="2">
        <v>0</v>
      </c>
      <c r="G155" s="2">
        <v>5.434782608695652E-2</v>
      </c>
      <c r="H155" s="2">
        <v>0.34239130434782611</v>
      </c>
      <c r="I155" s="2">
        <v>1.0447826086956522</v>
      </c>
      <c r="J155" s="2">
        <v>0</v>
      </c>
      <c r="K155" s="2">
        <v>0</v>
      </c>
      <c r="L155" s="2">
        <v>0.87206521739130449</v>
      </c>
      <c r="M155" s="2">
        <v>1.2090217391304348</v>
      </c>
      <c r="N155" s="2">
        <v>0</v>
      </c>
      <c r="O155" s="2">
        <v>2.8579136690647485E-2</v>
      </c>
      <c r="P155" s="2">
        <v>5.2957608695652185</v>
      </c>
      <c r="Q155" s="2">
        <v>1.4426086956521742</v>
      </c>
      <c r="R155" s="2">
        <v>0.15928314491264137</v>
      </c>
      <c r="S155" s="2">
        <v>0.25445652173913041</v>
      </c>
      <c r="T155" s="2">
        <v>1.5580434782608703</v>
      </c>
      <c r="U155" s="2">
        <v>0</v>
      </c>
      <c r="V155" s="2">
        <v>4.2844295991778025E-2</v>
      </c>
      <c r="W155" s="2">
        <v>2.1504347826086954</v>
      </c>
      <c r="X155" s="2">
        <v>0.19097826086956521</v>
      </c>
      <c r="Y155" s="2">
        <v>0</v>
      </c>
      <c r="Z155" s="2">
        <v>5.5346865364850978E-2</v>
      </c>
      <c r="AA155" s="2">
        <v>0</v>
      </c>
      <c r="AB155" s="2">
        <v>0</v>
      </c>
      <c r="AC155" s="2">
        <v>0</v>
      </c>
      <c r="AD155" s="2">
        <v>0</v>
      </c>
      <c r="AE155" s="2">
        <v>0</v>
      </c>
      <c r="AF155" s="2">
        <v>0</v>
      </c>
      <c r="AG155" s="2">
        <v>0</v>
      </c>
      <c r="AH155" t="s">
        <v>88</v>
      </c>
      <c r="AI155">
        <v>7</v>
      </c>
    </row>
    <row r="156" spans="1:35" x14ac:dyDescent="0.25">
      <c r="A156" t="s">
        <v>1231</v>
      </c>
      <c r="B156" t="s">
        <v>473</v>
      </c>
      <c r="C156" t="s">
        <v>932</v>
      </c>
      <c r="D156" t="s">
        <v>1131</v>
      </c>
      <c r="E156" s="2">
        <v>38.576086956521742</v>
      </c>
      <c r="F156" s="2">
        <v>5.7391304347826084</v>
      </c>
      <c r="G156" s="2">
        <v>4.8913043478260872E-2</v>
      </c>
      <c r="H156" s="2">
        <v>0.16032608695652173</v>
      </c>
      <c r="I156" s="2">
        <v>1.297608695652174</v>
      </c>
      <c r="J156" s="2">
        <v>0</v>
      </c>
      <c r="K156" s="2">
        <v>0</v>
      </c>
      <c r="L156" s="2">
        <v>1.3060869565217392</v>
      </c>
      <c r="M156" s="2">
        <v>4.6399999999999997</v>
      </c>
      <c r="N156" s="2">
        <v>0</v>
      </c>
      <c r="O156" s="2">
        <v>0.12028176951253873</v>
      </c>
      <c r="P156" s="2">
        <v>5.339130434782609</v>
      </c>
      <c r="Q156" s="2">
        <v>1.649891304347826</v>
      </c>
      <c r="R156" s="2">
        <v>0.18117497886728656</v>
      </c>
      <c r="S156" s="2">
        <v>0.49673913043478257</v>
      </c>
      <c r="T156" s="2">
        <v>1.527173913043478</v>
      </c>
      <c r="U156" s="2">
        <v>0</v>
      </c>
      <c r="V156" s="2">
        <v>5.2465483234713985E-2</v>
      </c>
      <c r="W156" s="2">
        <v>1.5034782608695654</v>
      </c>
      <c r="X156" s="2">
        <v>0.70097826086956527</v>
      </c>
      <c r="Y156" s="2">
        <v>0</v>
      </c>
      <c r="Z156" s="2">
        <v>5.7145674837982531E-2</v>
      </c>
      <c r="AA156" s="2">
        <v>0</v>
      </c>
      <c r="AB156" s="2">
        <v>0</v>
      </c>
      <c r="AC156" s="2">
        <v>0</v>
      </c>
      <c r="AD156" s="2">
        <v>0</v>
      </c>
      <c r="AE156" s="2">
        <v>0</v>
      </c>
      <c r="AF156" s="2">
        <v>0</v>
      </c>
      <c r="AG156" s="2">
        <v>0</v>
      </c>
      <c r="AH156" t="s">
        <v>43</v>
      </c>
      <c r="AI156">
        <v>7</v>
      </c>
    </row>
    <row r="157" spans="1:35" x14ac:dyDescent="0.25">
      <c r="A157" t="s">
        <v>1231</v>
      </c>
      <c r="B157" t="s">
        <v>437</v>
      </c>
      <c r="C157" t="s">
        <v>893</v>
      </c>
      <c r="D157" t="s">
        <v>1175</v>
      </c>
      <c r="E157" s="2">
        <v>164.19565217391303</v>
      </c>
      <c r="F157" s="2">
        <v>10.260869565217391</v>
      </c>
      <c r="G157" s="2">
        <v>0.26630434782608697</v>
      </c>
      <c r="H157" s="2">
        <v>1.5679347826086956</v>
      </c>
      <c r="I157" s="2">
        <v>4.7771739130434785</v>
      </c>
      <c r="J157" s="2">
        <v>0</v>
      </c>
      <c r="K157" s="2">
        <v>0</v>
      </c>
      <c r="L157" s="2">
        <v>3.0402173913043469</v>
      </c>
      <c r="M157" s="2">
        <v>10.413043478260869</v>
      </c>
      <c r="N157" s="2">
        <v>0</v>
      </c>
      <c r="O157" s="2">
        <v>6.3418509201641729E-2</v>
      </c>
      <c r="P157" s="2">
        <v>24.815217391304348</v>
      </c>
      <c r="Q157" s="2">
        <v>0</v>
      </c>
      <c r="R157" s="2">
        <v>0.15113200052959089</v>
      </c>
      <c r="S157" s="2">
        <v>6.1491304347826077</v>
      </c>
      <c r="T157" s="2">
        <v>6.0770652173913051</v>
      </c>
      <c r="U157" s="2">
        <v>0</v>
      </c>
      <c r="V157" s="2">
        <v>7.4461141268370196E-2</v>
      </c>
      <c r="W157" s="2">
        <v>7.5757608695652179</v>
      </c>
      <c r="X157" s="2">
        <v>8.9996739130434804</v>
      </c>
      <c r="Y157" s="2">
        <v>5.5489130434782608</v>
      </c>
      <c r="Z157" s="2">
        <v>0.13474381040646105</v>
      </c>
      <c r="AA157" s="2">
        <v>0</v>
      </c>
      <c r="AB157" s="2">
        <v>0</v>
      </c>
      <c r="AC157" s="2">
        <v>0</v>
      </c>
      <c r="AD157" s="2">
        <v>0</v>
      </c>
      <c r="AE157" s="2">
        <v>0</v>
      </c>
      <c r="AF157" s="2">
        <v>0</v>
      </c>
      <c r="AG157" s="2">
        <v>0</v>
      </c>
      <c r="AH157" t="s">
        <v>7</v>
      </c>
      <c r="AI157">
        <v>7</v>
      </c>
    </row>
    <row r="158" spans="1:35" x14ac:dyDescent="0.25">
      <c r="A158" t="s">
        <v>1231</v>
      </c>
      <c r="B158" t="s">
        <v>684</v>
      </c>
      <c r="C158" t="s">
        <v>1067</v>
      </c>
      <c r="D158" t="s">
        <v>1169</v>
      </c>
      <c r="E158" s="2">
        <v>48.076086956521742</v>
      </c>
      <c r="F158" s="2">
        <v>0</v>
      </c>
      <c r="G158" s="2">
        <v>4.3478260869565216E-2</v>
      </c>
      <c r="H158" s="2">
        <v>0.18478260869565216</v>
      </c>
      <c r="I158" s="2">
        <v>0.73641304347826086</v>
      </c>
      <c r="J158" s="2">
        <v>0</v>
      </c>
      <c r="K158" s="2">
        <v>0</v>
      </c>
      <c r="L158" s="2">
        <v>1.4482608695652175</v>
      </c>
      <c r="M158" s="2">
        <v>0</v>
      </c>
      <c r="N158" s="2">
        <v>2.7752173913043485</v>
      </c>
      <c r="O158" s="2">
        <v>5.7725525661315863E-2</v>
      </c>
      <c r="P158" s="2">
        <v>3.8218478260869575</v>
      </c>
      <c r="Q158" s="2">
        <v>5.3678260869565211</v>
      </c>
      <c r="R158" s="2">
        <v>0.19114854171376891</v>
      </c>
      <c r="S158" s="2">
        <v>1.7098913043478259</v>
      </c>
      <c r="T158" s="2">
        <v>0.75793478260869551</v>
      </c>
      <c r="U158" s="2">
        <v>0</v>
      </c>
      <c r="V158" s="2">
        <v>5.1331675333484053E-2</v>
      </c>
      <c r="W158" s="2">
        <v>0.77945652173913049</v>
      </c>
      <c r="X158" s="2">
        <v>2.620434782608696</v>
      </c>
      <c r="Y158" s="2">
        <v>0</v>
      </c>
      <c r="Z158" s="2">
        <v>7.0718969025548264E-2</v>
      </c>
      <c r="AA158" s="2">
        <v>0</v>
      </c>
      <c r="AB158" s="2">
        <v>0</v>
      </c>
      <c r="AC158" s="2">
        <v>0</v>
      </c>
      <c r="AD158" s="2">
        <v>0</v>
      </c>
      <c r="AE158" s="2">
        <v>0</v>
      </c>
      <c r="AF158" s="2">
        <v>0</v>
      </c>
      <c r="AG158" s="2">
        <v>0</v>
      </c>
      <c r="AH158" t="s">
        <v>256</v>
      </c>
      <c r="AI158">
        <v>7</v>
      </c>
    </row>
    <row r="159" spans="1:35" x14ac:dyDescent="0.25">
      <c r="A159" t="s">
        <v>1231</v>
      </c>
      <c r="B159" t="s">
        <v>824</v>
      </c>
      <c r="C159" t="s">
        <v>1103</v>
      </c>
      <c r="D159" t="s">
        <v>1176</v>
      </c>
      <c r="E159" s="2">
        <v>31.304347826086957</v>
      </c>
      <c r="F159" s="2">
        <v>2.7826086956521738</v>
      </c>
      <c r="G159" s="2">
        <v>1.0869565217391304E-2</v>
      </c>
      <c r="H159" s="2">
        <v>0.38043478260869568</v>
      </c>
      <c r="I159" s="2">
        <v>0</v>
      </c>
      <c r="J159" s="2">
        <v>0</v>
      </c>
      <c r="K159" s="2">
        <v>0</v>
      </c>
      <c r="L159" s="2">
        <v>1.1904347826086956</v>
      </c>
      <c r="M159" s="2">
        <v>0</v>
      </c>
      <c r="N159" s="2">
        <v>5.2173913043478262</v>
      </c>
      <c r="O159" s="2">
        <v>0.16666666666666666</v>
      </c>
      <c r="P159" s="2">
        <v>2</v>
      </c>
      <c r="Q159" s="2">
        <v>0</v>
      </c>
      <c r="R159" s="2">
        <v>6.3888888888888884E-2</v>
      </c>
      <c r="S159" s="2">
        <v>0.59967391304347839</v>
      </c>
      <c r="T159" s="2">
        <v>1.8366304347826083</v>
      </c>
      <c r="U159" s="2">
        <v>0</v>
      </c>
      <c r="V159" s="2">
        <v>7.7826388888888889E-2</v>
      </c>
      <c r="W159" s="2">
        <v>2.5146739130434783</v>
      </c>
      <c r="X159" s="2">
        <v>0.84228260869565241</v>
      </c>
      <c r="Y159" s="2">
        <v>0</v>
      </c>
      <c r="Z159" s="2">
        <v>0.10723611111111113</v>
      </c>
      <c r="AA159" s="2">
        <v>0</v>
      </c>
      <c r="AB159" s="2">
        <v>0</v>
      </c>
      <c r="AC159" s="2">
        <v>0</v>
      </c>
      <c r="AD159" s="2">
        <v>46.961956521739133</v>
      </c>
      <c r="AE159" s="2">
        <v>0</v>
      </c>
      <c r="AF159" s="2">
        <v>0</v>
      </c>
      <c r="AG159" s="2">
        <v>0</v>
      </c>
      <c r="AH159" t="s">
        <v>398</v>
      </c>
      <c r="AI159">
        <v>7</v>
      </c>
    </row>
    <row r="160" spans="1:35" x14ac:dyDescent="0.25">
      <c r="A160" t="s">
        <v>1231</v>
      </c>
      <c r="B160" t="s">
        <v>429</v>
      </c>
      <c r="C160" t="s">
        <v>938</v>
      </c>
      <c r="D160" t="s">
        <v>1179</v>
      </c>
      <c r="E160" s="2">
        <v>23.152173913043477</v>
      </c>
      <c r="F160" s="2">
        <v>5.4782608695652177</v>
      </c>
      <c r="G160" s="2">
        <v>0.11956521739130435</v>
      </c>
      <c r="H160" s="2">
        <v>3.3586956521739132E-2</v>
      </c>
      <c r="I160" s="2">
        <v>0.14130434782608695</v>
      </c>
      <c r="J160" s="2">
        <v>0</v>
      </c>
      <c r="K160" s="2">
        <v>0</v>
      </c>
      <c r="L160" s="2">
        <v>3.8043478260869568E-2</v>
      </c>
      <c r="M160" s="2">
        <v>3.2713043478260868</v>
      </c>
      <c r="N160" s="2">
        <v>0</v>
      </c>
      <c r="O160" s="2">
        <v>0.14129577464788734</v>
      </c>
      <c r="P160" s="2">
        <v>0</v>
      </c>
      <c r="Q160" s="2">
        <v>0.22054347826086956</v>
      </c>
      <c r="R160" s="2">
        <v>9.5258215962441325E-3</v>
      </c>
      <c r="S160" s="2">
        <v>0.91934782608695653</v>
      </c>
      <c r="T160" s="2">
        <v>0.34793478260869565</v>
      </c>
      <c r="U160" s="2">
        <v>0</v>
      </c>
      <c r="V160" s="2">
        <v>5.4737089201877934E-2</v>
      </c>
      <c r="W160" s="2">
        <v>0.34684782608695647</v>
      </c>
      <c r="X160" s="2">
        <v>1.9611956521739131</v>
      </c>
      <c r="Y160" s="2">
        <v>0</v>
      </c>
      <c r="Z160" s="2">
        <v>9.9690140845070427E-2</v>
      </c>
      <c r="AA160" s="2">
        <v>0</v>
      </c>
      <c r="AB160" s="2">
        <v>0</v>
      </c>
      <c r="AC160" s="2">
        <v>0</v>
      </c>
      <c r="AD160" s="2">
        <v>19.434891304347829</v>
      </c>
      <c r="AE160" s="2">
        <v>0</v>
      </c>
      <c r="AF160" s="2">
        <v>0</v>
      </c>
      <c r="AG160" s="2">
        <v>2.1739130434782608E-2</v>
      </c>
      <c r="AH160" t="s">
        <v>50</v>
      </c>
      <c r="AI160">
        <v>7</v>
      </c>
    </row>
    <row r="161" spans="1:35" x14ac:dyDescent="0.25">
      <c r="A161" t="s">
        <v>1231</v>
      </c>
      <c r="B161" t="s">
        <v>602</v>
      </c>
      <c r="C161" t="s">
        <v>926</v>
      </c>
      <c r="D161" t="s">
        <v>1131</v>
      </c>
      <c r="E161" s="2">
        <v>36.923913043478258</v>
      </c>
      <c r="F161" s="2">
        <v>20.383152173913043</v>
      </c>
      <c r="G161" s="2">
        <v>3.2608695652173912E-2</v>
      </c>
      <c r="H161" s="2">
        <v>0.14673913043478262</v>
      </c>
      <c r="I161" s="2">
        <v>0.73369565217391308</v>
      </c>
      <c r="J161" s="2">
        <v>0</v>
      </c>
      <c r="K161" s="2">
        <v>0</v>
      </c>
      <c r="L161" s="2">
        <v>1.6092391304347824</v>
      </c>
      <c r="M161" s="2">
        <v>0.20923913043478262</v>
      </c>
      <c r="N161" s="2">
        <v>5.3505434782608692</v>
      </c>
      <c r="O161" s="2">
        <v>0.15057403591404178</v>
      </c>
      <c r="P161" s="2">
        <v>4.9130434782608692</v>
      </c>
      <c r="Q161" s="2">
        <v>1.9157608695652173</v>
      </c>
      <c r="R161" s="2">
        <v>0.18494259640859581</v>
      </c>
      <c r="S161" s="2">
        <v>0.37956521739130439</v>
      </c>
      <c r="T161" s="2">
        <v>2.0008695652173918</v>
      </c>
      <c r="U161" s="2">
        <v>0</v>
      </c>
      <c r="V161" s="2">
        <v>6.4468648807771589E-2</v>
      </c>
      <c r="W161" s="2">
        <v>0.38858695652173914</v>
      </c>
      <c r="X161" s="2">
        <v>2.6043478260869564</v>
      </c>
      <c r="Y161" s="2">
        <v>0</v>
      </c>
      <c r="Z161" s="2">
        <v>8.1056814836620555E-2</v>
      </c>
      <c r="AA161" s="2">
        <v>0</v>
      </c>
      <c r="AB161" s="2">
        <v>0</v>
      </c>
      <c r="AC161" s="2">
        <v>0</v>
      </c>
      <c r="AD161" s="2">
        <v>0</v>
      </c>
      <c r="AE161" s="2">
        <v>25.152173913043477</v>
      </c>
      <c r="AF161" s="2">
        <v>0</v>
      </c>
      <c r="AG161" s="2">
        <v>0</v>
      </c>
      <c r="AH161" t="s">
        <v>174</v>
      </c>
      <c r="AI161">
        <v>7</v>
      </c>
    </row>
    <row r="162" spans="1:35" x14ac:dyDescent="0.25">
      <c r="A162" t="s">
        <v>1231</v>
      </c>
      <c r="B162" t="s">
        <v>641</v>
      </c>
      <c r="C162" t="s">
        <v>946</v>
      </c>
      <c r="D162" t="s">
        <v>1122</v>
      </c>
      <c r="E162" s="2">
        <v>64.391304347826093</v>
      </c>
      <c r="F162" s="2">
        <v>28.086956521739129</v>
      </c>
      <c r="G162" s="2">
        <v>0</v>
      </c>
      <c r="H162" s="2">
        <v>0</v>
      </c>
      <c r="I162" s="2">
        <v>0</v>
      </c>
      <c r="J162" s="2">
        <v>0</v>
      </c>
      <c r="K162" s="2">
        <v>0</v>
      </c>
      <c r="L162" s="2">
        <v>0.30554347826086958</v>
      </c>
      <c r="M162" s="2">
        <v>5.7907608695652177</v>
      </c>
      <c r="N162" s="2">
        <v>0</v>
      </c>
      <c r="O162" s="2">
        <v>8.9930790006752193E-2</v>
      </c>
      <c r="P162" s="2">
        <v>14.983695652173912</v>
      </c>
      <c r="Q162" s="2">
        <v>0</v>
      </c>
      <c r="R162" s="2">
        <v>0.23269750168804859</v>
      </c>
      <c r="S162" s="2">
        <v>5.0557608695652201</v>
      </c>
      <c r="T162" s="2">
        <v>0.63184782608695655</v>
      </c>
      <c r="U162" s="2">
        <v>0</v>
      </c>
      <c r="V162" s="2">
        <v>8.8328831870357907E-2</v>
      </c>
      <c r="W162" s="2">
        <v>3.8763043478260877</v>
      </c>
      <c r="X162" s="2">
        <v>0.333695652173913</v>
      </c>
      <c r="Y162" s="2">
        <v>0</v>
      </c>
      <c r="Z162" s="2">
        <v>6.5381498987170841E-2</v>
      </c>
      <c r="AA162" s="2">
        <v>0</v>
      </c>
      <c r="AB162" s="2">
        <v>0</v>
      </c>
      <c r="AC162" s="2">
        <v>0</v>
      </c>
      <c r="AD162" s="2">
        <v>0</v>
      </c>
      <c r="AE162" s="2">
        <v>0</v>
      </c>
      <c r="AF162" s="2">
        <v>0</v>
      </c>
      <c r="AG162" s="2">
        <v>0</v>
      </c>
      <c r="AH162" t="s">
        <v>213</v>
      </c>
      <c r="AI162">
        <v>7</v>
      </c>
    </row>
    <row r="163" spans="1:35" x14ac:dyDescent="0.25">
      <c r="A163" t="s">
        <v>1231</v>
      </c>
      <c r="B163" t="s">
        <v>489</v>
      </c>
      <c r="C163" t="s">
        <v>906</v>
      </c>
      <c r="D163" t="s">
        <v>1124</v>
      </c>
      <c r="E163" s="2">
        <v>44.489130434782609</v>
      </c>
      <c r="F163" s="2">
        <v>3.1304347826086958</v>
      </c>
      <c r="G163" s="2">
        <v>0.28260869565217389</v>
      </c>
      <c r="H163" s="2">
        <v>0.39945652173913043</v>
      </c>
      <c r="I163" s="2">
        <v>0.59239130434782605</v>
      </c>
      <c r="J163" s="2">
        <v>0</v>
      </c>
      <c r="K163" s="2">
        <v>0</v>
      </c>
      <c r="L163" s="2">
        <v>1.5275000000000001</v>
      </c>
      <c r="M163" s="2">
        <v>5.4121739130434783</v>
      </c>
      <c r="N163" s="2">
        <v>0</v>
      </c>
      <c r="O163" s="2">
        <v>0.12165160029318348</v>
      </c>
      <c r="P163" s="2">
        <v>4.9728260869565215</v>
      </c>
      <c r="Q163" s="2">
        <v>0.73641304347826086</v>
      </c>
      <c r="R163" s="2">
        <v>0.1283288541412167</v>
      </c>
      <c r="S163" s="2">
        <v>1.4363043478260871</v>
      </c>
      <c r="T163" s="2">
        <v>5.703586956521737</v>
      </c>
      <c r="U163" s="2">
        <v>0</v>
      </c>
      <c r="V163" s="2">
        <v>0.16048619594429508</v>
      </c>
      <c r="W163" s="2">
        <v>1.7005434782608697</v>
      </c>
      <c r="X163" s="2">
        <v>4.3636956521739139</v>
      </c>
      <c r="Y163" s="2">
        <v>0</v>
      </c>
      <c r="Z163" s="2">
        <v>0.13630833129733694</v>
      </c>
      <c r="AA163" s="2">
        <v>0</v>
      </c>
      <c r="AB163" s="2">
        <v>0</v>
      </c>
      <c r="AC163" s="2">
        <v>0</v>
      </c>
      <c r="AD163" s="2">
        <v>0</v>
      </c>
      <c r="AE163" s="2">
        <v>0</v>
      </c>
      <c r="AF163" s="2">
        <v>0</v>
      </c>
      <c r="AG163" s="2">
        <v>0</v>
      </c>
      <c r="AH163" t="s">
        <v>60</v>
      </c>
      <c r="AI163">
        <v>7</v>
      </c>
    </row>
    <row r="164" spans="1:35" x14ac:dyDescent="0.25">
      <c r="A164" t="s">
        <v>1231</v>
      </c>
      <c r="B164" t="s">
        <v>569</v>
      </c>
      <c r="C164" t="s">
        <v>994</v>
      </c>
      <c r="D164" t="s">
        <v>1156</v>
      </c>
      <c r="E164" s="2">
        <v>25.630434782608695</v>
      </c>
      <c r="F164" s="2">
        <v>4.6521739130434785</v>
      </c>
      <c r="G164" s="2">
        <v>2.1739130434782608E-2</v>
      </c>
      <c r="H164" s="2">
        <v>0.3016304347826087</v>
      </c>
      <c r="I164" s="2">
        <v>0.54891304347826086</v>
      </c>
      <c r="J164" s="2">
        <v>0</v>
      </c>
      <c r="K164" s="2">
        <v>0</v>
      </c>
      <c r="L164" s="2">
        <v>1.1781521739130434</v>
      </c>
      <c r="M164" s="2">
        <v>0.3125</v>
      </c>
      <c r="N164" s="2">
        <v>0</v>
      </c>
      <c r="O164" s="2">
        <v>1.2192536047497879E-2</v>
      </c>
      <c r="P164" s="2">
        <v>0.1875</v>
      </c>
      <c r="Q164" s="2">
        <v>3.5815217391304346</v>
      </c>
      <c r="R164" s="2">
        <v>0.14705258693808312</v>
      </c>
      <c r="S164" s="2">
        <v>0.92326086956521736</v>
      </c>
      <c r="T164" s="2">
        <v>0.97913043478260864</v>
      </c>
      <c r="U164" s="2">
        <v>0</v>
      </c>
      <c r="V164" s="2">
        <v>7.4223918575063608E-2</v>
      </c>
      <c r="W164" s="2">
        <v>0.98554347826086941</v>
      </c>
      <c r="X164" s="2">
        <v>1.5275000000000001</v>
      </c>
      <c r="Y164" s="2">
        <v>0</v>
      </c>
      <c r="Z164" s="2">
        <v>9.8049194232400341E-2</v>
      </c>
      <c r="AA164" s="2">
        <v>0</v>
      </c>
      <c r="AB164" s="2">
        <v>0</v>
      </c>
      <c r="AC164" s="2">
        <v>0</v>
      </c>
      <c r="AD164" s="2">
        <v>0</v>
      </c>
      <c r="AE164" s="2">
        <v>0</v>
      </c>
      <c r="AF164" s="2">
        <v>0</v>
      </c>
      <c r="AG164" s="2">
        <v>0</v>
      </c>
      <c r="AH164" t="s">
        <v>140</v>
      </c>
      <c r="AI164">
        <v>7</v>
      </c>
    </row>
    <row r="165" spans="1:35" x14ac:dyDescent="0.25">
      <c r="A165" t="s">
        <v>1231</v>
      </c>
      <c r="B165" t="s">
        <v>441</v>
      </c>
      <c r="C165" t="s">
        <v>912</v>
      </c>
      <c r="D165" t="s">
        <v>1177</v>
      </c>
      <c r="E165" s="2">
        <v>96.923913043478265</v>
      </c>
      <c r="F165" s="2">
        <v>0</v>
      </c>
      <c r="G165" s="2">
        <v>0.44565217391304346</v>
      </c>
      <c r="H165" s="2">
        <v>0.2391304347826087</v>
      </c>
      <c r="I165" s="2">
        <v>1.3451086956521738</v>
      </c>
      <c r="J165" s="2">
        <v>0</v>
      </c>
      <c r="K165" s="2">
        <v>0</v>
      </c>
      <c r="L165" s="2">
        <v>1.2152173913043478</v>
      </c>
      <c r="M165" s="2">
        <v>0</v>
      </c>
      <c r="N165" s="2">
        <v>8.8097826086956488</v>
      </c>
      <c r="O165" s="2">
        <v>9.0893798362677997E-2</v>
      </c>
      <c r="P165" s="2">
        <v>15.924782608695654</v>
      </c>
      <c r="Q165" s="2">
        <v>0</v>
      </c>
      <c r="R165" s="2">
        <v>0.16430189525625211</v>
      </c>
      <c r="S165" s="2">
        <v>2.4586956521739127</v>
      </c>
      <c r="T165" s="2">
        <v>4.6041304347826095</v>
      </c>
      <c r="U165" s="2">
        <v>0</v>
      </c>
      <c r="V165" s="2">
        <v>7.2869799259840759E-2</v>
      </c>
      <c r="W165" s="2">
        <v>0.58423913043478259</v>
      </c>
      <c r="X165" s="2">
        <v>8.1343478260869588</v>
      </c>
      <c r="Y165" s="2">
        <v>0</v>
      </c>
      <c r="Z165" s="2">
        <v>8.9952898957048361E-2</v>
      </c>
      <c r="AA165" s="2">
        <v>0</v>
      </c>
      <c r="AB165" s="2">
        <v>0</v>
      </c>
      <c r="AC165" s="2">
        <v>0</v>
      </c>
      <c r="AD165" s="2">
        <v>43.790108695652179</v>
      </c>
      <c r="AE165" s="2">
        <v>0</v>
      </c>
      <c r="AF165" s="2">
        <v>0</v>
      </c>
      <c r="AG165" s="2">
        <v>0</v>
      </c>
      <c r="AH165" t="s">
        <v>11</v>
      </c>
      <c r="AI165">
        <v>7</v>
      </c>
    </row>
    <row r="166" spans="1:35" x14ac:dyDescent="0.25">
      <c r="A166" t="s">
        <v>1231</v>
      </c>
      <c r="B166" t="s">
        <v>790</v>
      </c>
      <c r="C166" t="s">
        <v>1060</v>
      </c>
      <c r="D166" t="s">
        <v>1210</v>
      </c>
      <c r="E166" s="2">
        <v>46.597826086956523</v>
      </c>
      <c r="F166" s="2">
        <v>5.2173913043478262</v>
      </c>
      <c r="G166" s="2">
        <v>0</v>
      </c>
      <c r="H166" s="2">
        <v>0.19565217391304349</v>
      </c>
      <c r="I166" s="2">
        <v>1.3278260869565219</v>
      </c>
      <c r="J166" s="2">
        <v>0</v>
      </c>
      <c r="K166" s="2">
        <v>0</v>
      </c>
      <c r="L166" s="2">
        <v>0.40282608695652178</v>
      </c>
      <c r="M166" s="2">
        <v>0</v>
      </c>
      <c r="N166" s="2">
        <v>4.7286956521739132</v>
      </c>
      <c r="O166" s="2">
        <v>0.1014788896664334</v>
      </c>
      <c r="P166" s="2">
        <v>0</v>
      </c>
      <c r="Q166" s="2">
        <v>1.3647826086956523</v>
      </c>
      <c r="R166" s="2">
        <v>2.9288546769302544E-2</v>
      </c>
      <c r="S166" s="2">
        <v>1.3722826086956517</v>
      </c>
      <c r="T166" s="2">
        <v>0.28097826086956518</v>
      </c>
      <c r="U166" s="2">
        <v>0</v>
      </c>
      <c r="V166" s="2">
        <v>3.5479356193142048E-2</v>
      </c>
      <c r="W166" s="2">
        <v>4.4616304347826086</v>
      </c>
      <c r="X166" s="2">
        <v>1.2655434782608694</v>
      </c>
      <c r="Y166" s="2">
        <v>0</v>
      </c>
      <c r="Z166" s="2">
        <v>0.12290646139491485</v>
      </c>
      <c r="AA166" s="2">
        <v>0</v>
      </c>
      <c r="AB166" s="2">
        <v>0</v>
      </c>
      <c r="AC166" s="2">
        <v>0</v>
      </c>
      <c r="AD166" s="2">
        <v>0</v>
      </c>
      <c r="AE166" s="2">
        <v>0</v>
      </c>
      <c r="AF166" s="2">
        <v>0</v>
      </c>
      <c r="AG166" s="2">
        <v>0</v>
      </c>
      <c r="AH166" t="s">
        <v>364</v>
      </c>
      <c r="AI166">
        <v>7</v>
      </c>
    </row>
    <row r="167" spans="1:35" x14ac:dyDescent="0.25">
      <c r="A167" t="s">
        <v>1231</v>
      </c>
      <c r="B167" t="s">
        <v>841</v>
      </c>
      <c r="C167" t="s">
        <v>959</v>
      </c>
      <c r="D167" t="s">
        <v>1143</v>
      </c>
      <c r="E167" s="2">
        <v>40.923913043478258</v>
      </c>
      <c r="F167" s="2">
        <v>0</v>
      </c>
      <c r="G167" s="2">
        <v>7.0652173913043473E-2</v>
      </c>
      <c r="H167" s="2">
        <v>0.4614130434782609</v>
      </c>
      <c r="I167" s="2">
        <v>1.4673913043478262</v>
      </c>
      <c r="J167" s="2">
        <v>0</v>
      </c>
      <c r="K167" s="2">
        <v>0</v>
      </c>
      <c r="L167" s="2">
        <v>0</v>
      </c>
      <c r="M167" s="2">
        <v>0</v>
      </c>
      <c r="N167" s="2">
        <v>5.2201086956521738</v>
      </c>
      <c r="O167" s="2">
        <v>0.12755644090305446</v>
      </c>
      <c r="P167" s="2">
        <v>4.5951086956521738</v>
      </c>
      <c r="Q167" s="2">
        <v>0</v>
      </c>
      <c r="R167" s="2">
        <v>0.11228419654714476</v>
      </c>
      <c r="S167" s="2">
        <v>0</v>
      </c>
      <c r="T167" s="2">
        <v>0</v>
      </c>
      <c r="U167" s="2">
        <v>0</v>
      </c>
      <c r="V167" s="2">
        <v>0</v>
      </c>
      <c r="W167" s="2">
        <v>0</v>
      </c>
      <c r="X167" s="2">
        <v>0.18206521739130435</v>
      </c>
      <c r="Y167" s="2">
        <v>0</v>
      </c>
      <c r="Z167" s="2">
        <v>4.4488711819389111E-3</v>
      </c>
      <c r="AA167" s="2">
        <v>0</v>
      </c>
      <c r="AB167" s="2">
        <v>0</v>
      </c>
      <c r="AC167" s="2">
        <v>0</v>
      </c>
      <c r="AD167" s="2">
        <v>0</v>
      </c>
      <c r="AE167" s="2">
        <v>0</v>
      </c>
      <c r="AF167" s="2">
        <v>0</v>
      </c>
      <c r="AG167" s="2">
        <v>0</v>
      </c>
      <c r="AH167" t="s">
        <v>415</v>
      </c>
      <c r="AI167">
        <v>7</v>
      </c>
    </row>
    <row r="168" spans="1:35" x14ac:dyDescent="0.25">
      <c r="A168" t="s">
        <v>1231</v>
      </c>
      <c r="B168" t="s">
        <v>639</v>
      </c>
      <c r="C168" t="s">
        <v>899</v>
      </c>
      <c r="D168" t="s">
        <v>1196</v>
      </c>
      <c r="E168" s="2">
        <v>32.956521739130437</v>
      </c>
      <c r="F168" s="2">
        <v>12.622282608695652</v>
      </c>
      <c r="G168" s="2">
        <v>1.0869565217391304E-2</v>
      </c>
      <c r="H168" s="2">
        <v>0</v>
      </c>
      <c r="I168" s="2">
        <v>0.13043478260869565</v>
      </c>
      <c r="J168" s="2">
        <v>0</v>
      </c>
      <c r="K168" s="2">
        <v>0</v>
      </c>
      <c r="L168" s="2">
        <v>1.8771739130434775</v>
      </c>
      <c r="M168" s="2">
        <v>0</v>
      </c>
      <c r="N168" s="2">
        <v>2.8043478260869565</v>
      </c>
      <c r="O168" s="2">
        <v>8.5092348284960415E-2</v>
      </c>
      <c r="P168" s="2">
        <v>2.2038043478260869</v>
      </c>
      <c r="Q168" s="2">
        <v>1.9565217391304348</v>
      </c>
      <c r="R168" s="2">
        <v>0.12623680738786278</v>
      </c>
      <c r="S168" s="2">
        <v>0.38108695652173913</v>
      </c>
      <c r="T168" s="2">
        <v>1.5670652173913044</v>
      </c>
      <c r="U168" s="2">
        <v>0</v>
      </c>
      <c r="V168" s="2">
        <v>5.9112796833773087E-2</v>
      </c>
      <c r="W168" s="2">
        <v>1.9666304347826087</v>
      </c>
      <c r="X168" s="2">
        <v>4.8746739130434786</v>
      </c>
      <c r="Y168" s="2">
        <v>0</v>
      </c>
      <c r="Z168" s="2">
        <v>0.20758575197889181</v>
      </c>
      <c r="AA168" s="2">
        <v>0</v>
      </c>
      <c r="AB168" s="2">
        <v>0</v>
      </c>
      <c r="AC168" s="2">
        <v>0</v>
      </c>
      <c r="AD168" s="2">
        <v>0</v>
      </c>
      <c r="AE168" s="2">
        <v>0</v>
      </c>
      <c r="AF168" s="2">
        <v>0</v>
      </c>
      <c r="AG168" s="2">
        <v>0</v>
      </c>
      <c r="AH168" t="s">
        <v>211</v>
      </c>
      <c r="AI168">
        <v>7</v>
      </c>
    </row>
    <row r="169" spans="1:35" x14ac:dyDescent="0.25">
      <c r="A169" t="s">
        <v>1231</v>
      </c>
      <c r="B169" t="s">
        <v>534</v>
      </c>
      <c r="C169" t="s">
        <v>978</v>
      </c>
      <c r="D169" t="s">
        <v>1201</v>
      </c>
      <c r="E169" s="2">
        <v>22.989130434782609</v>
      </c>
      <c r="F169" s="2">
        <v>8.3480434782608715</v>
      </c>
      <c r="G169" s="2">
        <v>0.21739130434782608</v>
      </c>
      <c r="H169" s="2">
        <v>0</v>
      </c>
      <c r="I169" s="2">
        <v>0.64673913043478259</v>
      </c>
      <c r="J169" s="2">
        <v>0</v>
      </c>
      <c r="K169" s="2">
        <v>0</v>
      </c>
      <c r="L169" s="2">
        <v>0.14456521739130435</v>
      </c>
      <c r="M169" s="2">
        <v>0</v>
      </c>
      <c r="N169" s="2">
        <v>3.8788043478260872</v>
      </c>
      <c r="O169" s="2">
        <v>0.16872340425531915</v>
      </c>
      <c r="P169" s="2">
        <v>0</v>
      </c>
      <c r="Q169" s="2">
        <v>0</v>
      </c>
      <c r="R169" s="2">
        <v>0</v>
      </c>
      <c r="S169" s="2">
        <v>0.26293478260869563</v>
      </c>
      <c r="T169" s="2">
        <v>0.55652173913043479</v>
      </c>
      <c r="U169" s="2">
        <v>0</v>
      </c>
      <c r="V169" s="2">
        <v>3.5645390070921983E-2</v>
      </c>
      <c r="W169" s="2">
        <v>4.3599999999999994</v>
      </c>
      <c r="X169" s="2">
        <v>0.97499999999999998</v>
      </c>
      <c r="Y169" s="2">
        <v>0</v>
      </c>
      <c r="Z169" s="2">
        <v>0.23206619385342786</v>
      </c>
      <c r="AA169" s="2">
        <v>0</v>
      </c>
      <c r="AB169" s="2">
        <v>0</v>
      </c>
      <c r="AC169" s="2">
        <v>0</v>
      </c>
      <c r="AD169" s="2">
        <v>0</v>
      </c>
      <c r="AE169" s="2">
        <v>0</v>
      </c>
      <c r="AF169" s="2">
        <v>0</v>
      </c>
      <c r="AG169" s="2">
        <v>0</v>
      </c>
      <c r="AH169" t="s">
        <v>105</v>
      </c>
      <c r="AI169">
        <v>7</v>
      </c>
    </row>
    <row r="170" spans="1:35" x14ac:dyDescent="0.25">
      <c r="A170" t="s">
        <v>1231</v>
      </c>
      <c r="B170" t="s">
        <v>612</v>
      </c>
      <c r="C170" t="s">
        <v>1021</v>
      </c>
      <c r="D170" t="s">
        <v>1170</v>
      </c>
      <c r="E170" s="2">
        <v>26.934782608695652</v>
      </c>
      <c r="F170" s="2">
        <v>19.116847826086957</v>
      </c>
      <c r="G170" s="2">
        <v>0</v>
      </c>
      <c r="H170" s="2">
        <v>0</v>
      </c>
      <c r="I170" s="2">
        <v>0.13043478260869565</v>
      </c>
      <c r="J170" s="2">
        <v>0</v>
      </c>
      <c r="K170" s="2">
        <v>0</v>
      </c>
      <c r="L170" s="2">
        <v>0</v>
      </c>
      <c r="M170" s="2">
        <v>0</v>
      </c>
      <c r="N170" s="2">
        <v>1.9619565217391304</v>
      </c>
      <c r="O170" s="2">
        <v>7.2841000807102499E-2</v>
      </c>
      <c r="P170" s="2">
        <v>3.6114130434782608</v>
      </c>
      <c r="Q170" s="2">
        <v>0.42391304347826086</v>
      </c>
      <c r="R170" s="2">
        <v>0.14981840193704599</v>
      </c>
      <c r="S170" s="2">
        <v>0</v>
      </c>
      <c r="T170" s="2">
        <v>0</v>
      </c>
      <c r="U170" s="2">
        <v>0</v>
      </c>
      <c r="V170" s="2">
        <v>0</v>
      </c>
      <c r="W170" s="2">
        <v>0</v>
      </c>
      <c r="X170" s="2">
        <v>0</v>
      </c>
      <c r="Y170" s="2">
        <v>0</v>
      </c>
      <c r="Z170" s="2">
        <v>0</v>
      </c>
      <c r="AA170" s="2">
        <v>0</v>
      </c>
      <c r="AB170" s="2">
        <v>0</v>
      </c>
      <c r="AC170" s="2">
        <v>0</v>
      </c>
      <c r="AD170" s="2">
        <v>0</v>
      </c>
      <c r="AE170" s="2">
        <v>0</v>
      </c>
      <c r="AF170" s="2">
        <v>0</v>
      </c>
      <c r="AG170" s="2">
        <v>0</v>
      </c>
      <c r="AH170" t="s">
        <v>184</v>
      </c>
      <c r="AI170">
        <v>7</v>
      </c>
    </row>
    <row r="171" spans="1:35" x14ac:dyDescent="0.25">
      <c r="A171" t="s">
        <v>1231</v>
      </c>
      <c r="B171" t="s">
        <v>518</v>
      </c>
      <c r="C171" t="s">
        <v>967</v>
      </c>
      <c r="D171" t="s">
        <v>1168</v>
      </c>
      <c r="E171" s="2">
        <v>23.608695652173914</v>
      </c>
      <c r="F171" s="2">
        <v>5.3043478260869561</v>
      </c>
      <c r="G171" s="2">
        <v>0</v>
      </c>
      <c r="H171" s="2">
        <v>7.0652173913043473E-2</v>
      </c>
      <c r="I171" s="2">
        <v>0.12228260869565218</v>
      </c>
      <c r="J171" s="2">
        <v>0</v>
      </c>
      <c r="K171" s="2">
        <v>0</v>
      </c>
      <c r="L171" s="2">
        <v>0</v>
      </c>
      <c r="M171" s="2">
        <v>2.236195652173913</v>
      </c>
      <c r="N171" s="2">
        <v>0</v>
      </c>
      <c r="O171" s="2">
        <v>9.4719152854511962E-2</v>
      </c>
      <c r="P171" s="2">
        <v>2.3016304347826089</v>
      </c>
      <c r="Q171" s="2">
        <v>0</v>
      </c>
      <c r="R171" s="2">
        <v>9.7490791896869253E-2</v>
      </c>
      <c r="S171" s="2">
        <v>0.74652173913043474</v>
      </c>
      <c r="T171" s="2">
        <v>1.2883695652173912</v>
      </c>
      <c r="U171" s="2">
        <v>0</v>
      </c>
      <c r="V171" s="2">
        <v>8.6192449355432771E-2</v>
      </c>
      <c r="W171" s="2">
        <v>1.435217391304348</v>
      </c>
      <c r="X171" s="2">
        <v>0.59478260869565214</v>
      </c>
      <c r="Y171" s="2">
        <v>0</v>
      </c>
      <c r="Z171" s="2">
        <v>8.5985267034990792E-2</v>
      </c>
      <c r="AA171" s="2">
        <v>0</v>
      </c>
      <c r="AB171" s="2">
        <v>0</v>
      </c>
      <c r="AC171" s="2">
        <v>0</v>
      </c>
      <c r="AD171" s="2">
        <v>22.966521739130446</v>
      </c>
      <c r="AE171" s="2">
        <v>0</v>
      </c>
      <c r="AF171" s="2">
        <v>0</v>
      </c>
      <c r="AG171" s="2">
        <v>0</v>
      </c>
      <c r="AH171" t="s">
        <v>89</v>
      </c>
      <c r="AI171">
        <v>7</v>
      </c>
    </row>
    <row r="172" spans="1:35" x14ac:dyDescent="0.25">
      <c r="A172" t="s">
        <v>1231</v>
      </c>
      <c r="B172" t="s">
        <v>596</v>
      </c>
      <c r="C172" t="s">
        <v>1010</v>
      </c>
      <c r="D172" t="s">
        <v>1156</v>
      </c>
      <c r="E172" s="2">
        <v>30.271739130434781</v>
      </c>
      <c r="F172" s="2">
        <v>21.836956521739129</v>
      </c>
      <c r="G172" s="2">
        <v>1.0869565217391304E-2</v>
      </c>
      <c r="H172" s="2">
        <v>7.6086956521739135E-2</v>
      </c>
      <c r="I172" s="2">
        <v>0.79347826086956519</v>
      </c>
      <c r="J172" s="2">
        <v>0</v>
      </c>
      <c r="K172" s="2">
        <v>0</v>
      </c>
      <c r="L172" s="2">
        <v>0.64815217391304347</v>
      </c>
      <c r="M172" s="2">
        <v>0.1983695652173913</v>
      </c>
      <c r="N172" s="2">
        <v>2.4891304347826089</v>
      </c>
      <c r="O172" s="2">
        <v>8.8779174147217241E-2</v>
      </c>
      <c r="P172" s="2">
        <v>4.0815217391304346</v>
      </c>
      <c r="Q172" s="2">
        <v>0.60054347826086951</v>
      </c>
      <c r="R172" s="2">
        <v>0.15466786355475762</v>
      </c>
      <c r="S172" s="2">
        <v>0.68293478260869567</v>
      </c>
      <c r="T172" s="2">
        <v>0</v>
      </c>
      <c r="U172" s="2">
        <v>0</v>
      </c>
      <c r="V172" s="2">
        <v>2.2560143626570918E-2</v>
      </c>
      <c r="W172" s="2">
        <v>3.5329347826086952</v>
      </c>
      <c r="X172" s="2">
        <v>3.26945652173913</v>
      </c>
      <c r="Y172" s="2">
        <v>0</v>
      </c>
      <c r="Z172" s="2">
        <v>0.22471095152603229</v>
      </c>
      <c r="AA172" s="2">
        <v>0</v>
      </c>
      <c r="AB172" s="2">
        <v>0</v>
      </c>
      <c r="AC172" s="2">
        <v>0</v>
      </c>
      <c r="AD172" s="2">
        <v>0</v>
      </c>
      <c r="AE172" s="2">
        <v>0</v>
      </c>
      <c r="AF172" s="2">
        <v>0</v>
      </c>
      <c r="AG172" s="2">
        <v>0</v>
      </c>
      <c r="AH172" t="s">
        <v>168</v>
      </c>
      <c r="AI172">
        <v>7</v>
      </c>
    </row>
    <row r="173" spans="1:35" x14ac:dyDescent="0.25">
      <c r="A173" t="s">
        <v>1231</v>
      </c>
      <c r="B173" t="s">
        <v>718</v>
      </c>
      <c r="C173" t="s">
        <v>882</v>
      </c>
      <c r="D173" t="s">
        <v>1127</v>
      </c>
      <c r="E173" s="2">
        <v>50.75</v>
      </c>
      <c r="F173" s="2">
        <v>0</v>
      </c>
      <c r="G173" s="2">
        <v>0</v>
      </c>
      <c r="H173" s="2">
        <v>6.5217391304347824E-2</v>
      </c>
      <c r="I173" s="2">
        <v>1.2173913043478262</v>
      </c>
      <c r="J173" s="2">
        <v>0</v>
      </c>
      <c r="K173" s="2">
        <v>0</v>
      </c>
      <c r="L173" s="2">
        <v>0.28271739130434786</v>
      </c>
      <c r="M173" s="2">
        <v>4.6054347826086959</v>
      </c>
      <c r="N173" s="2">
        <v>0</v>
      </c>
      <c r="O173" s="2">
        <v>9.074748340115657E-2</v>
      </c>
      <c r="P173" s="2">
        <v>13.575652173913044</v>
      </c>
      <c r="Q173" s="2">
        <v>0</v>
      </c>
      <c r="R173" s="2">
        <v>0.26750053544656244</v>
      </c>
      <c r="S173" s="2">
        <v>3.2619565217391302</v>
      </c>
      <c r="T173" s="2">
        <v>1.5144565217391304</v>
      </c>
      <c r="U173" s="2">
        <v>0</v>
      </c>
      <c r="V173" s="2">
        <v>9.4116513171985439E-2</v>
      </c>
      <c r="W173" s="2">
        <v>2.3250000000000011</v>
      </c>
      <c r="X173" s="2">
        <v>7.4063043478260857</v>
      </c>
      <c r="Y173" s="2">
        <v>0</v>
      </c>
      <c r="Z173" s="2">
        <v>0.19174983936603124</v>
      </c>
      <c r="AA173" s="2">
        <v>0</v>
      </c>
      <c r="AB173" s="2">
        <v>0</v>
      </c>
      <c r="AC173" s="2">
        <v>0</v>
      </c>
      <c r="AD173" s="2">
        <v>0</v>
      </c>
      <c r="AE173" s="2">
        <v>0</v>
      </c>
      <c r="AF173" s="2">
        <v>0</v>
      </c>
      <c r="AG173" s="2">
        <v>0</v>
      </c>
      <c r="AH173" t="s">
        <v>290</v>
      </c>
      <c r="AI173">
        <v>7</v>
      </c>
    </row>
    <row r="174" spans="1:35" x14ac:dyDescent="0.25">
      <c r="A174" t="s">
        <v>1231</v>
      </c>
      <c r="B174" t="s">
        <v>595</v>
      </c>
      <c r="C174" t="s">
        <v>892</v>
      </c>
      <c r="D174" t="s">
        <v>1173</v>
      </c>
      <c r="E174" s="2">
        <v>38.521739130434781</v>
      </c>
      <c r="F174" s="2">
        <v>15.980978260869565</v>
      </c>
      <c r="G174" s="2">
        <v>9.7826086956521743E-2</v>
      </c>
      <c r="H174" s="2">
        <v>0.14945652173913043</v>
      </c>
      <c r="I174" s="2">
        <v>0.50815217391304346</v>
      </c>
      <c r="J174" s="2">
        <v>0</v>
      </c>
      <c r="K174" s="2">
        <v>0</v>
      </c>
      <c r="L174" s="2">
        <v>0.77913043478260879</v>
      </c>
      <c r="M174" s="2">
        <v>0.75543478260869568</v>
      </c>
      <c r="N174" s="2">
        <v>3.5081521739130435</v>
      </c>
      <c r="O174" s="2">
        <v>0.11068002257336344</v>
      </c>
      <c r="P174" s="2">
        <v>4.7445652173913047</v>
      </c>
      <c r="Q174" s="2">
        <v>9.6385869565217384</v>
      </c>
      <c r="R174" s="2">
        <v>0.37337753950338598</v>
      </c>
      <c r="S174" s="2">
        <v>0.82728260869565218</v>
      </c>
      <c r="T174" s="2">
        <v>1.7995652173913044</v>
      </c>
      <c r="U174" s="2">
        <v>0</v>
      </c>
      <c r="V174" s="2">
        <v>6.8191309255079019E-2</v>
      </c>
      <c r="W174" s="2">
        <v>1.9559782608695648</v>
      </c>
      <c r="X174" s="2">
        <v>0.14249999999999999</v>
      </c>
      <c r="Y174" s="2">
        <v>0</v>
      </c>
      <c r="Z174" s="2">
        <v>5.4475169300225723E-2</v>
      </c>
      <c r="AA174" s="2">
        <v>0</v>
      </c>
      <c r="AB174" s="2">
        <v>0</v>
      </c>
      <c r="AC174" s="2">
        <v>0</v>
      </c>
      <c r="AD174" s="2">
        <v>0</v>
      </c>
      <c r="AE174" s="2">
        <v>0</v>
      </c>
      <c r="AF174" s="2">
        <v>0</v>
      </c>
      <c r="AG174" s="2">
        <v>0</v>
      </c>
      <c r="AH174" t="s">
        <v>167</v>
      </c>
      <c r="AI174">
        <v>7</v>
      </c>
    </row>
    <row r="175" spans="1:35" x14ac:dyDescent="0.25">
      <c r="A175" t="s">
        <v>1231</v>
      </c>
      <c r="B175" t="s">
        <v>656</v>
      </c>
      <c r="C175" t="s">
        <v>1052</v>
      </c>
      <c r="D175" t="s">
        <v>1188</v>
      </c>
      <c r="E175" s="2">
        <v>48.315217391304351</v>
      </c>
      <c r="F175" s="2">
        <v>5.1630434782608692</v>
      </c>
      <c r="G175" s="2">
        <v>0.18782608695652175</v>
      </c>
      <c r="H175" s="2">
        <v>0.31554347826086959</v>
      </c>
      <c r="I175" s="2">
        <v>0.67934782608695654</v>
      </c>
      <c r="J175" s="2">
        <v>0</v>
      </c>
      <c r="K175" s="2">
        <v>2.9891304347826088E-2</v>
      </c>
      <c r="L175" s="2">
        <v>1.8695652173913044E-2</v>
      </c>
      <c r="M175" s="2">
        <v>4.9663043478260871</v>
      </c>
      <c r="N175" s="2">
        <v>0</v>
      </c>
      <c r="O175" s="2">
        <v>0.1027896512935883</v>
      </c>
      <c r="P175" s="2">
        <v>0</v>
      </c>
      <c r="Q175" s="2">
        <v>5.9495652173913047</v>
      </c>
      <c r="R175" s="2">
        <v>0.12314060742407199</v>
      </c>
      <c r="S175" s="2">
        <v>2.9416304347826094</v>
      </c>
      <c r="T175" s="2">
        <v>0.3482608695652174</v>
      </c>
      <c r="U175" s="2">
        <v>0</v>
      </c>
      <c r="V175" s="2">
        <v>6.8092238470191233E-2</v>
      </c>
      <c r="W175" s="2">
        <v>0.78608695652173921</v>
      </c>
      <c r="X175" s="2">
        <v>3.7754347826086949</v>
      </c>
      <c r="Y175" s="2">
        <v>0</v>
      </c>
      <c r="Z175" s="2">
        <v>9.4411698537682776E-2</v>
      </c>
      <c r="AA175" s="2">
        <v>0</v>
      </c>
      <c r="AB175" s="2">
        <v>0.20923913043478257</v>
      </c>
      <c r="AC175" s="2">
        <v>0</v>
      </c>
      <c r="AD175" s="2">
        <v>0</v>
      </c>
      <c r="AE175" s="2">
        <v>0</v>
      </c>
      <c r="AF175" s="2">
        <v>0</v>
      </c>
      <c r="AG175" s="2">
        <v>3.2608695652173912E-2</v>
      </c>
      <c r="AH175" t="s">
        <v>228</v>
      </c>
      <c r="AI175">
        <v>7</v>
      </c>
    </row>
    <row r="176" spans="1:35" x14ac:dyDescent="0.25">
      <c r="A176" t="s">
        <v>1231</v>
      </c>
      <c r="B176" t="s">
        <v>448</v>
      </c>
      <c r="C176" t="s">
        <v>891</v>
      </c>
      <c r="D176" t="s">
        <v>1174</v>
      </c>
      <c r="E176" s="2">
        <v>39.565217391304351</v>
      </c>
      <c r="F176" s="2">
        <v>15.995978260869563</v>
      </c>
      <c r="G176" s="2">
        <v>0.21739130434782608</v>
      </c>
      <c r="H176" s="2">
        <v>0.20108695652173914</v>
      </c>
      <c r="I176" s="2">
        <v>0.38315217391304346</v>
      </c>
      <c r="J176" s="2">
        <v>0</v>
      </c>
      <c r="K176" s="2">
        <v>0</v>
      </c>
      <c r="L176" s="2">
        <v>6.3070652173913064</v>
      </c>
      <c r="M176" s="2">
        <v>5.9782608695652176E-2</v>
      </c>
      <c r="N176" s="2">
        <v>12.145869565217392</v>
      </c>
      <c r="O176" s="2">
        <v>0.30849450549450552</v>
      </c>
      <c r="P176" s="2">
        <v>0</v>
      </c>
      <c r="Q176" s="2">
        <v>7.6005434782608692</v>
      </c>
      <c r="R176" s="2">
        <v>0.19210164835164834</v>
      </c>
      <c r="S176" s="2">
        <v>0.50673913043478269</v>
      </c>
      <c r="T176" s="2">
        <v>2.0853260869565218</v>
      </c>
      <c r="U176" s="2">
        <v>0</v>
      </c>
      <c r="V176" s="2">
        <v>6.5513736263736258E-2</v>
      </c>
      <c r="W176" s="2">
        <v>0.71217391304347832</v>
      </c>
      <c r="X176" s="2">
        <v>1.501847826086957</v>
      </c>
      <c r="Y176" s="2">
        <v>0.17119565217391305</v>
      </c>
      <c r="Z176" s="2">
        <v>6.0285714285714297E-2</v>
      </c>
      <c r="AA176" s="2">
        <v>0</v>
      </c>
      <c r="AB176" s="2">
        <v>0</v>
      </c>
      <c r="AC176" s="2">
        <v>0</v>
      </c>
      <c r="AD176" s="2">
        <v>0</v>
      </c>
      <c r="AE176" s="2">
        <v>30.040760869565219</v>
      </c>
      <c r="AF176" s="2">
        <v>0</v>
      </c>
      <c r="AG176" s="2">
        <v>0</v>
      </c>
      <c r="AH176" t="s">
        <v>18</v>
      </c>
      <c r="AI176">
        <v>7</v>
      </c>
    </row>
    <row r="177" spans="1:35" x14ac:dyDescent="0.25">
      <c r="A177" t="s">
        <v>1231</v>
      </c>
      <c r="B177" t="s">
        <v>781</v>
      </c>
      <c r="C177" t="s">
        <v>1103</v>
      </c>
      <c r="D177" t="s">
        <v>1176</v>
      </c>
      <c r="E177" s="2">
        <v>60.760869565217391</v>
      </c>
      <c r="F177" s="2">
        <v>1.826086956521739</v>
      </c>
      <c r="G177" s="2">
        <v>0</v>
      </c>
      <c r="H177" s="2">
        <v>0.59782608695652173</v>
      </c>
      <c r="I177" s="2">
        <v>1.6005434782608696</v>
      </c>
      <c r="J177" s="2">
        <v>0</v>
      </c>
      <c r="K177" s="2">
        <v>0</v>
      </c>
      <c r="L177" s="2">
        <v>2.9694565217391311</v>
      </c>
      <c r="M177" s="2">
        <v>4.1295652173913044</v>
      </c>
      <c r="N177" s="2">
        <v>8.3586956521739128E-2</v>
      </c>
      <c r="O177" s="2">
        <v>6.9339892665474065E-2</v>
      </c>
      <c r="P177" s="2">
        <v>5.2006521739130438</v>
      </c>
      <c r="Q177" s="2">
        <v>4.7693478260869577</v>
      </c>
      <c r="R177" s="2">
        <v>0.16408586762075139</v>
      </c>
      <c r="S177" s="2">
        <v>5.1203260869565215</v>
      </c>
      <c r="T177" s="2">
        <v>8.5009782608695659</v>
      </c>
      <c r="U177" s="2">
        <v>0</v>
      </c>
      <c r="V177" s="2">
        <v>0.22417889087656528</v>
      </c>
      <c r="W177" s="2">
        <v>6.9732608695652161</v>
      </c>
      <c r="X177" s="2">
        <v>3.9359782608695659</v>
      </c>
      <c r="Y177" s="2">
        <v>0</v>
      </c>
      <c r="Z177" s="2">
        <v>0.17954382826475851</v>
      </c>
      <c r="AA177" s="2">
        <v>0</v>
      </c>
      <c r="AB177" s="2">
        <v>0</v>
      </c>
      <c r="AC177" s="2">
        <v>0</v>
      </c>
      <c r="AD177" s="2">
        <v>0</v>
      </c>
      <c r="AE177" s="2">
        <v>0</v>
      </c>
      <c r="AF177" s="2">
        <v>0</v>
      </c>
      <c r="AG177" s="2">
        <v>0</v>
      </c>
      <c r="AH177" t="s">
        <v>355</v>
      </c>
      <c r="AI177">
        <v>7</v>
      </c>
    </row>
    <row r="178" spans="1:35" x14ac:dyDescent="0.25">
      <c r="A178" t="s">
        <v>1231</v>
      </c>
      <c r="B178" t="s">
        <v>651</v>
      </c>
      <c r="C178" t="s">
        <v>1050</v>
      </c>
      <c r="D178" t="s">
        <v>1136</v>
      </c>
      <c r="E178" s="2">
        <v>32.010869565217391</v>
      </c>
      <c r="F178" s="2">
        <v>5.7391304347826084</v>
      </c>
      <c r="G178" s="2">
        <v>3.2608695652173912E-2</v>
      </c>
      <c r="H178" s="2">
        <v>0.16032608695652173</v>
      </c>
      <c r="I178" s="2">
        <v>0.1766304347826087</v>
      </c>
      <c r="J178" s="2">
        <v>0</v>
      </c>
      <c r="K178" s="2">
        <v>0</v>
      </c>
      <c r="L178" s="2">
        <v>0.21923913043478263</v>
      </c>
      <c r="M178" s="2">
        <v>0</v>
      </c>
      <c r="N178" s="2">
        <v>0</v>
      </c>
      <c r="O178" s="2">
        <v>0</v>
      </c>
      <c r="P178" s="2">
        <v>0</v>
      </c>
      <c r="Q178" s="2">
        <v>2.8715217391304342</v>
      </c>
      <c r="R178" s="2">
        <v>8.9704584040747007E-2</v>
      </c>
      <c r="S178" s="2">
        <v>1.1276086956521738</v>
      </c>
      <c r="T178" s="2">
        <v>0</v>
      </c>
      <c r="U178" s="2">
        <v>0</v>
      </c>
      <c r="V178" s="2">
        <v>3.5225806451612898E-2</v>
      </c>
      <c r="W178" s="2">
        <v>0.53869565217391302</v>
      </c>
      <c r="X178" s="2">
        <v>1.9891304347826089E-2</v>
      </c>
      <c r="Y178" s="2">
        <v>0</v>
      </c>
      <c r="Z178" s="2">
        <v>1.7449915110356536E-2</v>
      </c>
      <c r="AA178" s="2">
        <v>0</v>
      </c>
      <c r="AB178" s="2">
        <v>0</v>
      </c>
      <c r="AC178" s="2">
        <v>0</v>
      </c>
      <c r="AD178" s="2">
        <v>0</v>
      </c>
      <c r="AE178" s="2">
        <v>0</v>
      </c>
      <c r="AF178" s="2">
        <v>0</v>
      </c>
      <c r="AG178" s="2">
        <v>0</v>
      </c>
      <c r="AH178" t="s">
        <v>223</v>
      </c>
      <c r="AI178">
        <v>7</v>
      </c>
    </row>
    <row r="179" spans="1:35" x14ac:dyDescent="0.25">
      <c r="A179" t="s">
        <v>1231</v>
      </c>
      <c r="B179" t="s">
        <v>844</v>
      </c>
      <c r="C179" t="s">
        <v>1118</v>
      </c>
      <c r="D179" t="s">
        <v>1180</v>
      </c>
      <c r="E179" s="2">
        <v>56.5</v>
      </c>
      <c r="F179" s="2">
        <v>22.094565217391306</v>
      </c>
      <c r="G179" s="2">
        <v>2.1739130434782608E-2</v>
      </c>
      <c r="H179" s="2">
        <v>0.36945652173913046</v>
      </c>
      <c r="I179" s="2">
        <v>1.0733695652173914</v>
      </c>
      <c r="J179" s="2">
        <v>0</v>
      </c>
      <c r="K179" s="2">
        <v>0</v>
      </c>
      <c r="L179" s="2">
        <v>7.0108695652173911E-2</v>
      </c>
      <c r="M179" s="2">
        <v>1.4086956521739133</v>
      </c>
      <c r="N179" s="2">
        <v>0</v>
      </c>
      <c r="O179" s="2">
        <v>2.4932666410157758E-2</v>
      </c>
      <c r="P179" s="2">
        <v>5.1152173913043457</v>
      </c>
      <c r="Q179" s="2">
        <v>0.54130434782608705</v>
      </c>
      <c r="R179" s="2">
        <v>0.10011542901115811</v>
      </c>
      <c r="S179" s="2">
        <v>0.36521739130434783</v>
      </c>
      <c r="T179" s="2">
        <v>0</v>
      </c>
      <c r="U179" s="2">
        <v>0</v>
      </c>
      <c r="V179" s="2">
        <v>6.4640246248557137E-3</v>
      </c>
      <c r="W179" s="2">
        <v>0.94304347826086965</v>
      </c>
      <c r="X179" s="2">
        <v>8.5434782608695636E-2</v>
      </c>
      <c r="Y179" s="2">
        <v>0</v>
      </c>
      <c r="Z179" s="2">
        <v>1.8203155059638324E-2</v>
      </c>
      <c r="AA179" s="2">
        <v>0</v>
      </c>
      <c r="AB179" s="2">
        <v>0</v>
      </c>
      <c r="AC179" s="2">
        <v>0</v>
      </c>
      <c r="AD179" s="2">
        <v>0</v>
      </c>
      <c r="AE179" s="2">
        <v>0</v>
      </c>
      <c r="AF179" s="2">
        <v>0</v>
      </c>
      <c r="AG179" s="2">
        <v>0</v>
      </c>
      <c r="AH179" t="s">
        <v>418</v>
      </c>
      <c r="AI179">
        <v>7</v>
      </c>
    </row>
    <row r="180" spans="1:35" x14ac:dyDescent="0.25">
      <c r="A180" t="s">
        <v>1231</v>
      </c>
      <c r="B180" t="s">
        <v>446</v>
      </c>
      <c r="C180" t="s">
        <v>916</v>
      </c>
      <c r="D180" t="s">
        <v>1138</v>
      </c>
      <c r="E180" s="2">
        <v>27.021739130434781</v>
      </c>
      <c r="F180" s="2">
        <v>2.2608695652173911</v>
      </c>
      <c r="G180" s="2">
        <v>9.7826086956521743E-2</v>
      </c>
      <c r="H180" s="2">
        <v>0.11413043478260869</v>
      </c>
      <c r="I180" s="2">
        <v>0</v>
      </c>
      <c r="J180" s="2">
        <v>0</v>
      </c>
      <c r="K180" s="2">
        <v>0</v>
      </c>
      <c r="L180" s="2">
        <v>0</v>
      </c>
      <c r="M180" s="2">
        <v>5.8032608695652188</v>
      </c>
      <c r="N180" s="2">
        <v>0</v>
      </c>
      <c r="O180" s="2">
        <v>0.21476267095736129</v>
      </c>
      <c r="P180" s="2">
        <v>0</v>
      </c>
      <c r="Q180" s="2">
        <v>5.7217391304347824</v>
      </c>
      <c r="R180" s="2">
        <v>0.21174577634754627</v>
      </c>
      <c r="S180" s="2">
        <v>0</v>
      </c>
      <c r="T180" s="2">
        <v>0</v>
      </c>
      <c r="U180" s="2">
        <v>0</v>
      </c>
      <c r="V180" s="2">
        <v>0</v>
      </c>
      <c r="W180" s="2">
        <v>0</v>
      </c>
      <c r="X180" s="2">
        <v>0</v>
      </c>
      <c r="Y180" s="2">
        <v>0</v>
      </c>
      <c r="Z180" s="2">
        <v>0</v>
      </c>
      <c r="AA180" s="2">
        <v>0</v>
      </c>
      <c r="AB180" s="2">
        <v>0</v>
      </c>
      <c r="AC180" s="2">
        <v>0</v>
      </c>
      <c r="AD180" s="2">
        <v>0</v>
      </c>
      <c r="AE180" s="2">
        <v>0</v>
      </c>
      <c r="AF180" s="2">
        <v>0</v>
      </c>
      <c r="AG180" s="2">
        <v>0</v>
      </c>
      <c r="AH180" t="s">
        <v>16</v>
      </c>
      <c r="AI180">
        <v>7</v>
      </c>
    </row>
    <row r="181" spans="1:35" x14ac:dyDescent="0.25">
      <c r="A181" t="s">
        <v>1231</v>
      </c>
      <c r="B181" t="s">
        <v>626</v>
      </c>
      <c r="C181" t="s">
        <v>893</v>
      </c>
      <c r="D181" t="s">
        <v>1175</v>
      </c>
      <c r="E181" s="2">
        <v>64.108695652173907</v>
      </c>
      <c r="F181" s="2">
        <v>21.679347826086957</v>
      </c>
      <c r="G181" s="2">
        <v>1.0869565217391304E-2</v>
      </c>
      <c r="H181" s="2">
        <v>0.24456521739130435</v>
      </c>
      <c r="I181" s="2">
        <v>0.79891304347826086</v>
      </c>
      <c r="J181" s="2">
        <v>0</v>
      </c>
      <c r="K181" s="2">
        <v>0</v>
      </c>
      <c r="L181" s="2">
        <v>0.74836956521739129</v>
      </c>
      <c r="M181" s="2">
        <v>0.11956521739130435</v>
      </c>
      <c r="N181" s="2">
        <v>5.8315217391304346</v>
      </c>
      <c r="O181" s="2">
        <v>9.2828077314343851E-2</v>
      </c>
      <c r="P181" s="2">
        <v>4.6195652173913047</v>
      </c>
      <c r="Q181" s="2">
        <v>5.8478260869565215</v>
      </c>
      <c r="R181" s="2">
        <v>0.16327568667344863</v>
      </c>
      <c r="S181" s="2">
        <v>3.7141304347826072</v>
      </c>
      <c r="T181" s="2">
        <v>0</v>
      </c>
      <c r="U181" s="2">
        <v>0</v>
      </c>
      <c r="V181" s="2">
        <v>5.7934893184130198E-2</v>
      </c>
      <c r="W181" s="2">
        <v>1.3068478260869569</v>
      </c>
      <c r="X181" s="2">
        <v>4.530869565217392</v>
      </c>
      <c r="Y181" s="2">
        <v>0</v>
      </c>
      <c r="Z181" s="2">
        <v>9.1059681247880664E-2</v>
      </c>
      <c r="AA181" s="2">
        <v>0</v>
      </c>
      <c r="AB181" s="2">
        <v>0</v>
      </c>
      <c r="AC181" s="2">
        <v>0</v>
      </c>
      <c r="AD181" s="2">
        <v>0</v>
      </c>
      <c r="AE181" s="2">
        <v>0</v>
      </c>
      <c r="AF181" s="2">
        <v>0</v>
      </c>
      <c r="AG181" s="2">
        <v>0</v>
      </c>
      <c r="AH181" t="s">
        <v>198</v>
      </c>
      <c r="AI181">
        <v>7</v>
      </c>
    </row>
    <row r="182" spans="1:35" x14ac:dyDescent="0.25">
      <c r="A182" t="s">
        <v>1231</v>
      </c>
      <c r="B182" t="s">
        <v>648</v>
      </c>
      <c r="C182" t="s">
        <v>1049</v>
      </c>
      <c r="D182" t="s">
        <v>1169</v>
      </c>
      <c r="E182" s="2">
        <v>37.217391304347828</v>
      </c>
      <c r="F182" s="2">
        <v>9.9517391304347811</v>
      </c>
      <c r="G182" s="2">
        <v>0</v>
      </c>
      <c r="H182" s="2">
        <v>0</v>
      </c>
      <c r="I182" s="2">
        <v>0.75</v>
      </c>
      <c r="J182" s="2">
        <v>0</v>
      </c>
      <c r="K182" s="2">
        <v>0</v>
      </c>
      <c r="L182" s="2">
        <v>1.1584782608695652</v>
      </c>
      <c r="M182" s="2">
        <v>4.5411956521739123</v>
      </c>
      <c r="N182" s="2">
        <v>0</v>
      </c>
      <c r="O182" s="2">
        <v>0.12201810747663548</v>
      </c>
      <c r="P182" s="2">
        <v>5.6728260869565217</v>
      </c>
      <c r="Q182" s="2">
        <v>4.6133695652173907</v>
      </c>
      <c r="R182" s="2">
        <v>0.27638142523364484</v>
      </c>
      <c r="S182" s="2">
        <v>0.96032608695652166</v>
      </c>
      <c r="T182" s="2">
        <v>3.4761956521739124</v>
      </c>
      <c r="U182" s="2">
        <v>0</v>
      </c>
      <c r="V182" s="2">
        <v>0.11920560747663549</v>
      </c>
      <c r="W182" s="2">
        <v>1.2463043478260869</v>
      </c>
      <c r="X182" s="2">
        <v>3.2511956521739127</v>
      </c>
      <c r="Y182" s="2">
        <v>0</v>
      </c>
      <c r="Z182" s="2">
        <v>0.12084404205607475</v>
      </c>
      <c r="AA182" s="2">
        <v>0</v>
      </c>
      <c r="AB182" s="2">
        <v>0</v>
      </c>
      <c r="AC182" s="2">
        <v>0</v>
      </c>
      <c r="AD182" s="2">
        <v>0</v>
      </c>
      <c r="AE182" s="2">
        <v>0</v>
      </c>
      <c r="AF182" s="2">
        <v>0</v>
      </c>
      <c r="AG182" s="2">
        <v>0</v>
      </c>
      <c r="AH182" t="s">
        <v>220</v>
      </c>
      <c r="AI182">
        <v>7</v>
      </c>
    </row>
    <row r="183" spans="1:35" x14ac:dyDescent="0.25">
      <c r="A183" t="s">
        <v>1231</v>
      </c>
      <c r="B183" t="s">
        <v>779</v>
      </c>
      <c r="C183" t="s">
        <v>989</v>
      </c>
      <c r="D183" t="s">
        <v>1170</v>
      </c>
      <c r="E183" s="2">
        <v>59.347826086956523</v>
      </c>
      <c r="F183" s="2">
        <v>6.0217391304347823</v>
      </c>
      <c r="G183" s="2">
        <v>0</v>
      </c>
      <c r="H183" s="2">
        <v>0</v>
      </c>
      <c r="I183" s="2">
        <v>0.75271739130434778</v>
      </c>
      <c r="J183" s="2">
        <v>0</v>
      </c>
      <c r="K183" s="2">
        <v>0</v>
      </c>
      <c r="L183" s="2">
        <v>0</v>
      </c>
      <c r="M183" s="2">
        <v>3.2934782608695654</v>
      </c>
      <c r="N183" s="2">
        <v>0</v>
      </c>
      <c r="O183" s="2">
        <v>5.5494505494505499E-2</v>
      </c>
      <c r="P183" s="2">
        <v>4.5383695652173914</v>
      </c>
      <c r="Q183" s="2">
        <v>4.7119565217391308</v>
      </c>
      <c r="R183" s="2">
        <v>0.15586630036630039</v>
      </c>
      <c r="S183" s="2">
        <v>0</v>
      </c>
      <c r="T183" s="2">
        <v>0</v>
      </c>
      <c r="U183" s="2">
        <v>0</v>
      </c>
      <c r="V183" s="2">
        <v>0</v>
      </c>
      <c r="W183" s="2">
        <v>0</v>
      </c>
      <c r="X183" s="2">
        <v>0</v>
      </c>
      <c r="Y183" s="2">
        <v>0</v>
      </c>
      <c r="Z183" s="2">
        <v>0</v>
      </c>
      <c r="AA183" s="2">
        <v>0</v>
      </c>
      <c r="AB183" s="2">
        <v>0</v>
      </c>
      <c r="AC183" s="2">
        <v>0</v>
      </c>
      <c r="AD183" s="2">
        <v>0</v>
      </c>
      <c r="AE183" s="2">
        <v>0</v>
      </c>
      <c r="AF183" s="2">
        <v>0</v>
      </c>
      <c r="AG183" s="2">
        <v>0</v>
      </c>
      <c r="AH183" t="s">
        <v>353</v>
      </c>
      <c r="AI183">
        <v>7</v>
      </c>
    </row>
    <row r="184" spans="1:35" x14ac:dyDescent="0.25">
      <c r="A184" t="s">
        <v>1231</v>
      </c>
      <c r="B184" t="s">
        <v>577</v>
      </c>
      <c r="C184" t="s">
        <v>908</v>
      </c>
      <c r="D184" t="s">
        <v>1173</v>
      </c>
      <c r="E184" s="2">
        <v>148.92391304347825</v>
      </c>
      <c r="F184" s="2">
        <v>6</v>
      </c>
      <c r="G184" s="2">
        <v>0</v>
      </c>
      <c r="H184" s="2">
        <v>0</v>
      </c>
      <c r="I184" s="2">
        <v>0</v>
      </c>
      <c r="J184" s="2">
        <v>0</v>
      </c>
      <c r="K184" s="2">
        <v>0</v>
      </c>
      <c r="L184" s="2">
        <v>0.77565217391304331</v>
      </c>
      <c r="M184" s="2">
        <v>11.937391304347829</v>
      </c>
      <c r="N184" s="2">
        <v>0</v>
      </c>
      <c r="O184" s="2">
        <v>8.0157652726078416E-2</v>
      </c>
      <c r="P184" s="2">
        <v>0.69413043478260872</v>
      </c>
      <c r="Q184" s="2">
        <v>3.7371739130434771</v>
      </c>
      <c r="R184" s="2">
        <v>2.9755492299832126E-2</v>
      </c>
      <c r="S184" s="2">
        <v>3.1725000000000008</v>
      </c>
      <c r="T184" s="2">
        <v>16.525543478260872</v>
      </c>
      <c r="U184" s="2">
        <v>0</v>
      </c>
      <c r="V184" s="2">
        <v>0.13226917743230424</v>
      </c>
      <c r="W184" s="2">
        <v>9.4830434782608677</v>
      </c>
      <c r="X184" s="2">
        <v>10.495108695652178</v>
      </c>
      <c r="Y184" s="2">
        <v>0</v>
      </c>
      <c r="Z184" s="2">
        <v>0.13415006203926721</v>
      </c>
      <c r="AA184" s="2">
        <v>0</v>
      </c>
      <c r="AB184" s="2">
        <v>0</v>
      </c>
      <c r="AC184" s="2">
        <v>0</v>
      </c>
      <c r="AD184" s="2">
        <v>0</v>
      </c>
      <c r="AE184" s="2">
        <v>0</v>
      </c>
      <c r="AF184" s="2">
        <v>0</v>
      </c>
      <c r="AG184" s="2">
        <v>0</v>
      </c>
      <c r="AH184" t="s">
        <v>149</v>
      </c>
      <c r="AI184">
        <v>7</v>
      </c>
    </row>
    <row r="185" spans="1:35" x14ac:dyDescent="0.25">
      <c r="A185" t="s">
        <v>1231</v>
      </c>
      <c r="B185" t="s">
        <v>759</v>
      </c>
      <c r="C185" t="s">
        <v>1097</v>
      </c>
      <c r="D185" t="s">
        <v>1173</v>
      </c>
      <c r="E185" s="2">
        <v>103.91304347826087</v>
      </c>
      <c r="F185" s="2">
        <v>4.8695652173913047</v>
      </c>
      <c r="G185" s="2">
        <v>1.0869565217391304</v>
      </c>
      <c r="H185" s="2">
        <v>0.33423913043478259</v>
      </c>
      <c r="I185" s="2">
        <v>2.1739130434782608</v>
      </c>
      <c r="J185" s="2">
        <v>0</v>
      </c>
      <c r="K185" s="2">
        <v>0</v>
      </c>
      <c r="L185" s="2">
        <v>10.480869565217393</v>
      </c>
      <c r="M185" s="2">
        <v>5.6956521739130439</v>
      </c>
      <c r="N185" s="2">
        <v>0</v>
      </c>
      <c r="O185" s="2">
        <v>5.4811715481171551E-2</v>
      </c>
      <c r="P185" s="2">
        <v>11.660326086956522</v>
      </c>
      <c r="Q185" s="2">
        <v>0</v>
      </c>
      <c r="R185" s="2">
        <v>0.1122123430962343</v>
      </c>
      <c r="S185" s="2">
        <v>4.9870652173913044</v>
      </c>
      <c r="T185" s="2">
        <v>8.5242391304347827</v>
      </c>
      <c r="U185" s="2">
        <v>0</v>
      </c>
      <c r="V185" s="2">
        <v>0.13002510460251046</v>
      </c>
      <c r="W185" s="2">
        <v>4.8167391304347822</v>
      </c>
      <c r="X185" s="2">
        <v>10.460652173913045</v>
      </c>
      <c r="Y185" s="2">
        <v>0</v>
      </c>
      <c r="Z185" s="2">
        <v>0.14702092050209206</v>
      </c>
      <c r="AA185" s="2">
        <v>0</v>
      </c>
      <c r="AB185" s="2">
        <v>0</v>
      </c>
      <c r="AC185" s="2">
        <v>0</v>
      </c>
      <c r="AD185" s="2">
        <v>17.451086956521738</v>
      </c>
      <c r="AE185" s="2">
        <v>0</v>
      </c>
      <c r="AF185" s="2">
        <v>0</v>
      </c>
      <c r="AG185" s="2">
        <v>0</v>
      </c>
      <c r="AH185" t="s">
        <v>333</v>
      </c>
      <c r="AI185">
        <v>7</v>
      </c>
    </row>
    <row r="186" spans="1:35" x14ac:dyDescent="0.25">
      <c r="A186" t="s">
        <v>1231</v>
      </c>
      <c r="B186" t="s">
        <v>782</v>
      </c>
      <c r="C186" t="s">
        <v>1104</v>
      </c>
      <c r="D186" t="s">
        <v>1209</v>
      </c>
      <c r="E186" s="2">
        <v>54.141304347826086</v>
      </c>
      <c r="F186" s="2">
        <v>4.8695652173913047</v>
      </c>
      <c r="G186" s="2">
        <v>7.6304347826086957E-2</v>
      </c>
      <c r="H186" s="2">
        <v>0.36956521739130432</v>
      </c>
      <c r="I186" s="2">
        <v>1.1733695652173914</v>
      </c>
      <c r="J186" s="2">
        <v>0</v>
      </c>
      <c r="K186" s="2">
        <v>0</v>
      </c>
      <c r="L186" s="2">
        <v>0.38456521739130439</v>
      </c>
      <c r="M186" s="2">
        <v>0</v>
      </c>
      <c r="N186" s="2">
        <v>4.8695652173913047</v>
      </c>
      <c r="O186" s="2">
        <v>8.9941778759285287E-2</v>
      </c>
      <c r="P186" s="2">
        <v>7.7065217391304346</v>
      </c>
      <c r="Q186" s="2">
        <v>16.483695652173914</v>
      </c>
      <c r="R186" s="2">
        <v>0.44679783176069066</v>
      </c>
      <c r="S186" s="2">
        <v>0.43499999999999994</v>
      </c>
      <c r="T186" s="2">
        <v>2.1663043478260873</v>
      </c>
      <c r="U186" s="2">
        <v>0</v>
      </c>
      <c r="V186" s="2">
        <v>4.8046576992571782E-2</v>
      </c>
      <c r="W186" s="2">
        <v>0.56597826086956526</v>
      </c>
      <c r="X186" s="2">
        <v>1.7802173913043475</v>
      </c>
      <c r="Y186" s="2">
        <v>0</v>
      </c>
      <c r="Z186" s="2">
        <v>4.3334671752660106E-2</v>
      </c>
      <c r="AA186" s="2">
        <v>0</v>
      </c>
      <c r="AB186" s="2">
        <v>0</v>
      </c>
      <c r="AC186" s="2">
        <v>0</v>
      </c>
      <c r="AD186" s="2">
        <v>0</v>
      </c>
      <c r="AE186" s="2">
        <v>0</v>
      </c>
      <c r="AF186" s="2">
        <v>0</v>
      </c>
      <c r="AG186" s="2">
        <v>0</v>
      </c>
      <c r="AH186" t="s">
        <v>356</v>
      </c>
      <c r="AI186">
        <v>7</v>
      </c>
    </row>
    <row r="187" spans="1:35" x14ac:dyDescent="0.25">
      <c r="A187" t="s">
        <v>1231</v>
      </c>
      <c r="B187" t="s">
        <v>520</v>
      </c>
      <c r="C187" t="s">
        <v>968</v>
      </c>
      <c r="D187" t="s">
        <v>1180</v>
      </c>
      <c r="E187" s="2">
        <v>41.760869565217391</v>
      </c>
      <c r="F187" s="2">
        <v>3.5652173913043477</v>
      </c>
      <c r="G187" s="2">
        <v>0</v>
      </c>
      <c r="H187" s="2">
        <v>0</v>
      </c>
      <c r="I187" s="2">
        <v>0</v>
      </c>
      <c r="J187" s="2">
        <v>0</v>
      </c>
      <c r="K187" s="2">
        <v>0</v>
      </c>
      <c r="L187" s="2">
        <v>9.2641304347826061</v>
      </c>
      <c r="M187" s="2">
        <v>0</v>
      </c>
      <c r="N187" s="2">
        <v>2.9775</v>
      </c>
      <c r="O187" s="2">
        <v>7.1298802706923473E-2</v>
      </c>
      <c r="P187" s="2">
        <v>5.5542391304347838</v>
      </c>
      <c r="Q187" s="2">
        <v>3.8043478260869568E-2</v>
      </c>
      <c r="R187" s="2">
        <v>0.13391202498698596</v>
      </c>
      <c r="S187" s="2">
        <v>3.2454347826086956</v>
      </c>
      <c r="T187" s="2">
        <v>5.0648913043478254</v>
      </c>
      <c r="U187" s="2">
        <v>0</v>
      </c>
      <c r="V187" s="2">
        <v>0.19899791775117126</v>
      </c>
      <c r="W187" s="2">
        <v>3.0170652173913055</v>
      </c>
      <c r="X187" s="2">
        <v>7.1000000000000014</v>
      </c>
      <c r="Y187" s="2">
        <v>0</v>
      </c>
      <c r="Z187" s="2">
        <v>0.24226184279021348</v>
      </c>
      <c r="AA187" s="2">
        <v>0</v>
      </c>
      <c r="AB187" s="2">
        <v>0</v>
      </c>
      <c r="AC187" s="2">
        <v>0</v>
      </c>
      <c r="AD187" s="2">
        <v>0</v>
      </c>
      <c r="AE187" s="2">
        <v>0</v>
      </c>
      <c r="AF187" s="2">
        <v>0</v>
      </c>
      <c r="AG187" s="2">
        <v>0</v>
      </c>
      <c r="AH187" t="s">
        <v>91</v>
      </c>
      <c r="AI187">
        <v>7</v>
      </c>
    </row>
    <row r="188" spans="1:35" x14ac:dyDescent="0.25">
      <c r="A188" t="s">
        <v>1231</v>
      </c>
      <c r="B188" t="s">
        <v>430</v>
      </c>
      <c r="C188" t="s">
        <v>1088</v>
      </c>
      <c r="D188" t="s">
        <v>1218</v>
      </c>
      <c r="E188" s="2">
        <v>41.119565217391305</v>
      </c>
      <c r="F188" s="2">
        <v>5.2173913043478262</v>
      </c>
      <c r="G188" s="2">
        <v>7.6086956521739135E-2</v>
      </c>
      <c r="H188" s="2">
        <v>0.13369565217391305</v>
      </c>
      <c r="I188" s="2">
        <v>0.75597826086956521</v>
      </c>
      <c r="J188" s="2">
        <v>0</v>
      </c>
      <c r="K188" s="2">
        <v>0</v>
      </c>
      <c r="L188" s="2">
        <v>0.25456521739130439</v>
      </c>
      <c r="M188" s="2">
        <v>4.8097826086956523</v>
      </c>
      <c r="N188" s="2">
        <v>0</v>
      </c>
      <c r="O188" s="2">
        <v>0.11697065820777161</v>
      </c>
      <c r="P188" s="2">
        <v>0</v>
      </c>
      <c r="Q188" s="2">
        <v>9.9059782608695599</v>
      </c>
      <c r="R188" s="2">
        <v>0.24090668781390417</v>
      </c>
      <c r="S188" s="2">
        <v>2.2108695652173918</v>
      </c>
      <c r="T188" s="2">
        <v>1.5191304347826087</v>
      </c>
      <c r="U188" s="2">
        <v>5.6195652173913042E-2</v>
      </c>
      <c r="V188" s="2">
        <v>9.2077716098334664E-2</v>
      </c>
      <c r="W188" s="2">
        <v>1.8274999999999999</v>
      </c>
      <c r="X188" s="2">
        <v>3.2619565217391311</v>
      </c>
      <c r="Y188" s="2">
        <v>0</v>
      </c>
      <c r="Z188" s="2">
        <v>0.12377213851440658</v>
      </c>
      <c r="AA188" s="2">
        <v>0</v>
      </c>
      <c r="AB188" s="2">
        <v>0</v>
      </c>
      <c r="AC188" s="2">
        <v>0</v>
      </c>
      <c r="AD188" s="2">
        <v>28.243913043478248</v>
      </c>
      <c r="AE188" s="2">
        <v>0</v>
      </c>
      <c r="AF188" s="2">
        <v>0</v>
      </c>
      <c r="AG188" s="2">
        <v>0</v>
      </c>
      <c r="AH188" t="s">
        <v>306</v>
      </c>
      <c r="AI188">
        <v>7</v>
      </c>
    </row>
    <row r="189" spans="1:35" x14ac:dyDescent="0.25">
      <c r="A189" t="s">
        <v>1231</v>
      </c>
      <c r="B189" t="s">
        <v>538</v>
      </c>
      <c r="C189" t="s">
        <v>922</v>
      </c>
      <c r="D189" t="s">
        <v>1178</v>
      </c>
      <c r="E189" s="2">
        <v>65.293478260869563</v>
      </c>
      <c r="F189" s="2">
        <v>4.8695652173913047</v>
      </c>
      <c r="G189" s="2">
        <v>6.5217391304347824E-2</v>
      </c>
      <c r="H189" s="2">
        <v>0.28260869565217389</v>
      </c>
      <c r="I189" s="2">
        <v>1.5271739130434783</v>
      </c>
      <c r="J189" s="2">
        <v>0</v>
      </c>
      <c r="K189" s="2">
        <v>0</v>
      </c>
      <c r="L189" s="2">
        <v>2.6107608695652176</v>
      </c>
      <c r="M189" s="2">
        <v>5.4347826086956523</v>
      </c>
      <c r="N189" s="2">
        <v>0</v>
      </c>
      <c r="O189" s="2">
        <v>8.3236224404861003E-2</v>
      </c>
      <c r="P189" s="2">
        <v>3.3913043478260869</v>
      </c>
      <c r="Q189" s="2">
        <v>5.7517391304347836</v>
      </c>
      <c r="R189" s="2">
        <v>0.14002996504078577</v>
      </c>
      <c r="S189" s="2">
        <v>2.3286956521739133</v>
      </c>
      <c r="T189" s="2">
        <v>7.7988043478260858</v>
      </c>
      <c r="U189" s="2">
        <v>0</v>
      </c>
      <c r="V189" s="2">
        <v>0.15510737472948227</v>
      </c>
      <c r="W189" s="2">
        <v>2.6529347826086958</v>
      </c>
      <c r="X189" s="2">
        <v>9.1819565217391315</v>
      </c>
      <c r="Y189" s="2">
        <v>0</v>
      </c>
      <c r="Z189" s="2">
        <v>0.18125686698851343</v>
      </c>
      <c r="AA189" s="2">
        <v>0</v>
      </c>
      <c r="AB189" s="2">
        <v>0</v>
      </c>
      <c r="AC189" s="2">
        <v>0</v>
      </c>
      <c r="AD189" s="2">
        <v>0</v>
      </c>
      <c r="AE189" s="2">
        <v>0</v>
      </c>
      <c r="AF189" s="2">
        <v>0</v>
      </c>
      <c r="AG189" s="2">
        <v>0</v>
      </c>
      <c r="AH189" t="s">
        <v>109</v>
      </c>
      <c r="AI189">
        <v>7</v>
      </c>
    </row>
    <row r="190" spans="1:35" x14ac:dyDescent="0.25">
      <c r="A190" t="s">
        <v>1231</v>
      </c>
      <c r="B190" t="s">
        <v>597</v>
      </c>
      <c r="C190" t="s">
        <v>1011</v>
      </c>
      <c r="D190" t="s">
        <v>1169</v>
      </c>
      <c r="E190" s="2">
        <v>43.717391304347828</v>
      </c>
      <c r="F190" s="2">
        <v>5.6304347826086953</v>
      </c>
      <c r="G190" s="2">
        <v>0</v>
      </c>
      <c r="H190" s="2">
        <v>0.14130434782608695</v>
      </c>
      <c r="I190" s="2">
        <v>1.6086956521739131</v>
      </c>
      <c r="J190" s="2">
        <v>0</v>
      </c>
      <c r="K190" s="2">
        <v>0</v>
      </c>
      <c r="L190" s="2">
        <v>1.0660869565217392</v>
      </c>
      <c r="M190" s="2">
        <v>4.7270652173913046</v>
      </c>
      <c r="N190" s="2">
        <v>0</v>
      </c>
      <c r="O190" s="2">
        <v>0.10812779711586276</v>
      </c>
      <c r="P190" s="2">
        <v>5.8561956521739118</v>
      </c>
      <c r="Q190" s="2">
        <v>17.900760869565215</v>
      </c>
      <c r="R190" s="2">
        <v>0.54342118349080049</v>
      </c>
      <c r="S190" s="2">
        <v>0.36836956521739134</v>
      </c>
      <c r="T190" s="2">
        <v>3.2021739130434783</v>
      </c>
      <c r="U190" s="2">
        <v>0</v>
      </c>
      <c r="V190" s="2">
        <v>8.1673296867230238E-2</v>
      </c>
      <c r="W190" s="2">
        <v>3.1821739130434787</v>
      </c>
      <c r="X190" s="2">
        <v>0.26358695652173914</v>
      </c>
      <c r="Y190" s="2">
        <v>0</v>
      </c>
      <c r="Z190" s="2">
        <v>7.8818995524614632E-2</v>
      </c>
      <c r="AA190" s="2">
        <v>0</v>
      </c>
      <c r="AB190" s="2">
        <v>2.717391304347826E-2</v>
      </c>
      <c r="AC190" s="2">
        <v>0</v>
      </c>
      <c r="AD190" s="2">
        <v>0</v>
      </c>
      <c r="AE190" s="2">
        <v>0</v>
      </c>
      <c r="AF190" s="2">
        <v>0</v>
      </c>
      <c r="AG190" s="2">
        <v>0</v>
      </c>
      <c r="AH190" t="s">
        <v>169</v>
      </c>
      <c r="AI190">
        <v>7</v>
      </c>
    </row>
    <row r="191" spans="1:35" x14ac:dyDescent="0.25">
      <c r="A191" t="s">
        <v>1231</v>
      </c>
      <c r="B191" t="s">
        <v>847</v>
      </c>
      <c r="C191" t="s">
        <v>1095</v>
      </c>
      <c r="D191" t="s">
        <v>1150</v>
      </c>
      <c r="E191" s="2">
        <v>21.815217391304348</v>
      </c>
      <c r="F191" s="2">
        <v>0.70652173913043481</v>
      </c>
      <c r="G191" s="2">
        <v>0</v>
      </c>
      <c r="H191" s="2">
        <v>0.67663043478260865</v>
      </c>
      <c r="I191" s="2">
        <v>0.76902173913043481</v>
      </c>
      <c r="J191" s="2">
        <v>0</v>
      </c>
      <c r="K191" s="2">
        <v>0</v>
      </c>
      <c r="L191" s="2">
        <v>0</v>
      </c>
      <c r="M191" s="2">
        <v>0</v>
      </c>
      <c r="N191" s="2">
        <v>0</v>
      </c>
      <c r="O191" s="2">
        <v>0</v>
      </c>
      <c r="P191" s="2">
        <v>4.3179347826086953</v>
      </c>
      <c r="Q191" s="2">
        <v>0</v>
      </c>
      <c r="R191" s="2">
        <v>0.19793223716990532</v>
      </c>
      <c r="S191" s="2">
        <v>1.7391304347826087E-2</v>
      </c>
      <c r="T191" s="2">
        <v>3.2608695652173912E-2</v>
      </c>
      <c r="U191" s="2">
        <v>0</v>
      </c>
      <c r="V191" s="2">
        <v>2.2919780767314403E-3</v>
      </c>
      <c r="W191" s="2">
        <v>0.35652173913043478</v>
      </c>
      <c r="X191" s="2">
        <v>0.38913043478260873</v>
      </c>
      <c r="Y191" s="2">
        <v>0</v>
      </c>
      <c r="Z191" s="2">
        <v>3.4180368709516691E-2</v>
      </c>
      <c r="AA191" s="2">
        <v>0</v>
      </c>
      <c r="AB191" s="2">
        <v>0</v>
      </c>
      <c r="AC191" s="2">
        <v>0</v>
      </c>
      <c r="AD191" s="2">
        <v>0</v>
      </c>
      <c r="AE191" s="2">
        <v>0</v>
      </c>
      <c r="AF191" s="2">
        <v>0</v>
      </c>
      <c r="AG191" s="2">
        <v>0</v>
      </c>
      <c r="AH191" t="s">
        <v>421</v>
      </c>
      <c r="AI191">
        <v>7</v>
      </c>
    </row>
    <row r="192" spans="1:35" x14ac:dyDescent="0.25">
      <c r="A192" t="s">
        <v>1231</v>
      </c>
      <c r="B192" t="s">
        <v>758</v>
      </c>
      <c r="C192" t="s">
        <v>893</v>
      </c>
      <c r="D192" t="s">
        <v>1175</v>
      </c>
      <c r="E192" s="2">
        <v>71.326086956521735</v>
      </c>
      <c r="F192" s="2">
        <v>5.7391304347826084</v>
      </c>
      <c r="G192" s="2">
        <v>1.0869565217391304E-2</v>
      </c>
      <c r="H192" s="2">
        <v>0.26358695652173914</v>
      </c>
      <c r="I192" s="2">
        <v>1.4375</v>
      </c>
      <c r="J192" s="2">
        <v>0</v>
      </c>
      <c r="K192" s="2">
        <v>0</v>
      </c>
      <c r="L192" s="2">
        <v>1.3942391304347828</v>
      </c>
      <c r="M192" s="2">
        <v>0</v>
      </c>
      <c r="N192" s="2">
        <v>5.4701086956521738</v>
      </c>
      <c r="O192" s="2">
        <v>7.6691557451996351E-2</v>
      </c>
      <c r="P192" s="2">
        <v>5.7744565217391308</v>
      </c>
      <c r="Q192" s="2">
        <v>9.054347826086957</v>
      </c>
      <c r="R192" s="2">
        <v>0.20790155440414509</v>
      </c>
      <c r="S192" s="2">
        <v>1.7306521739130434</v>
      </c>
      <c r="T192" s="2">
        <v>3.8150000000000004</v>
      </c>
      <c r="U192" s="2">
        <v>0</v>
      </c>
      <c r="V192" s="2">
        <v>7.77506857665346E-2</v>
      </c>
      <c r="W192" s="2">
        <v>1.5730434782608698</v>
      </c>
      <c r="X192" s="2">
        <v>3.5695652173913035</v>
      </c>
      <c r="Y192" s="2">
        <v>0</v>
      </c>
      <c r="Z192" s="2">
        <v>7.2099969521487353E-2</v>
      </c>
      <c r="AA192" s="2">
        <v>0</v>
      </c>
      <c r="AB192" s="2">
        <v>0</v>
      </c>
      <c r="AC192" s="2">
        <v>0</v>
      </c>
      <c r="AD192" s="2">
        <v>0</v>
      </c>
      <c r="AE192" s="2">
        <v>0</v>
      </c>
      <c r="AF192" s="2">
        <v>0</v>
      </c>
      <c r="AG192" s="2">
        <v>0</v>
      </c>
      <c r="AH192" t="s">
        <v>332</v>
      </c>
      <c r="AI192">
        <v>7</v>
      </c>
    </row>
    <row r="193" spans="1:35" x14ac:dyDescent="0.25">
      <c r="A193" t="s">
        <v>1231</v>
      </c>
      <c r="B193" t="s">
        <v>794</v>
      </c>
      <c r="C193" t="s">
        <v>1108</v>
      </c>
      <c r="D193" t="s">
        <v>1124</v>
      </c>
      <c r="E193" s="2">
        <v>28.489130434782609</v>
      </c>
      <c r="F193" s="2">
        <v>5.7391304347826084</v>
      </c>
      <c r="G193" s="2">
        <v>3.2608695652173912E-2</v>
      </c>
      <c r="H193" s="2">
        <v>0.17391304347826086</v>
      </c>
      <c r="I193" s="2">
        <v>0</v>
      </c>
      <c r="J193" s="2">
        <v>0</v>
      </c>
      <c r="K193" s="2">
        <v>0</v>
      </c>
      <c r="L193" s="2">
        <v>3.8267391304347838</v>
      </c>
      <c r="M193" s="2">
        <v>0</v>
      </c>
      <c r="N193" s="2">
        <v>0</v>
      </c>
      <c r="O193" s="2">
        <v>0</v>
      </c>
      <c r="P193" s="2">
        <v>0</v>
      </c>
      <c r="Q193" s="2">
        <v>4.8142391304347827</v>
      </c>
      <c r="R193" s="2">
        <v>0.16898512018313622</v>
      </c>
      <c r="S193" s="2">
        <v>5.1823913043478269</v>
      </c>
      <c r="T193" s="2">
        <v>2.443152173913044</v>
      </c>
      <c r="U193" s="2">
        <v>0</v>
      </c>
      <c r="V193" s="2">
        <v>0.26766501335368187</v>
      </c>
      <c r="W193" s="2">
        <v>2.7041304347826087</v>
      </c>
      <c r="X193" s="2">
        <v>2.6774999999999998</v>
      </c>
      <c r="Y193" s="2">
        <v>0</v>
      </c>
      <c r="Z193" s="2">
        <v>0.18890118275467377</v>
      </c>
      <c r="AA193" s="2">
        <v>0</v>
      </c>
      <c r="AB193" s="2">
        <v>0</v>
      </c>
      <c r="AC193" s="2">
        <v>0</v>
      </c>
      <c r="AD193" s="2">
        <v>0</v>
      </c>
      <c r="AE193" s="2">
        <v>0</v>
      </c>
      <c r="AF193" s="2">
        <v>0</v>
      </c>
      <c r="AG193" s="2">
        <v>0</v>
      </c>
      <c r="AH193" t="s">
        <v>368</v>
      </c>
      <c r="AI193">
        <v>7</v>
      </c>
    </row>
    <row r="194" spans="1:35" x14ac:dyDescent="0.25">
      <c r="A194" t="s">
        <v>1231</v>
      </c>
      <c r="B194" t="s">
        <v>481</v>
      </c>
      <c r="C194" t="s">
        <v>910</v>
      </c>
      <c r="D194" t="s">
        <v>1142</v>
      </c>
      <c r="E194" s="2">
        <v>63.804347826086953</v>
      </c>
      <c r="F194" s="2">
        <v>5.9130434782608692</v>
      </c>
      <c r="G194" s="2">
        <v>0</v>
      </c>
      <c r="H194" s="2">
        <v>0</v>
      </c>
      <c r="I194" s="2">
        <v>0.80978260869565222</v>
      </c>
      <c r="J194" s="2">
        <v>0</v>
      </c>
      <c r="K194" s="2">
        <v>0</v>
      </c>
      <c r="L194" s="2">
        <v>2.3670652173913034</v>
      </c>
      <c r="M194" s="2">
        <v>3.443695652173913</v>
      </c>
      <c r="N194" s="2">
        <v>0</v>
      </c>
      <c r="O194" s="2">
        <v>5.3972742759795571E-2</v>
      </c>
      <c r="P194" s="2">
        <v>0</v>
      </c>
      <c r="Q194" s="2">
        <v>5.0497826086956517</v>
      </c>
      <c r="R194" s="2">
        <v>7.9144804088586027E-2</v>
      </c>
      <c r="S194" s="2">
        <v>5.1168478260869561</v>
      </c>
      <c r="T194" s="2">
        <v>3.5842391304347831</v>
      </c>
      <c r="U194" s="2">
        <v>0</v>
      </c>
      <c r="V194" s="2">
        <v>0.13637137989778533</v>
      </c>
      <c r="W194" s="2">
        <v>4.8116304347826082</v>
      </c>
      <c r="X194" s="2">
        <v>8.2156521739130444</v>
      </c>
      <c r="Y194" s="2">
        <v>0</v>
      </c>
      <c r="Z194" s="2">
        <v>0.20417546848381604</v>
      </c>
      <c r="AA194" s="2">
        <v>0</v>
      </c>
      <c r="AB194" s="2">
        <v>0</v>
      </c>
      <c r="AC194" s="2">
        <v>0</v>
      </c>
      <c r="AD194" s="2">
        <v>28.361304347826085</v>
      </c>
      <c r="AE194" s="2">
        <v>0</v>
      </c>
      <c r="AF194" s="2">
        <v>0</v>
      </c>
      <c r="AG194" s="2">
        <v>6.5217391304347824E-2</v>
      </c>
      <c r="AH194" t="s">
        <v>52</v>
      </c>
      <c r="AI194">
        <v>7</v>
      </c>
    </row>
    <row r="195" spans="1:35" x14ac:dyDescent="0.25">
      <c r="A195" t="s">
        <v>1231</v>
      </c>
      <c r="B195" t="s">
        <v>431</v>
      </c>
      <c r="C195" t="s">
        <v>907</v>
      </c>
      <c r="D195" t="s">
        <v>1148</v>
      </c>
      <c r="E195" s="2">
        <v>42.891304347826086</v>
      </c>
      <c r="F195" s="2">
        <v>5.3478260869565215</v>
      </c>
      <c r="G195" s="2">
        <v>0</v>
      </c>
      <c r="H195" s="2">
        <v>0.14673913043478262</v>
      </c>
      <c r="I195" s="2">
        <v>1.2798913043478262</v>
      </c>
      <c r="J195" s="2">
        <v>0</v>
      </c>
      <c r="K195" s="2">
        <v>0</v>
      </c>
      <c r="L195" s="2">
        <v>2.5943478260869552</v>
      </c>
      <c r="M195" s="2">
        <v>8.9673913043478257E-2</v>
      </c>
      <c r="N195" s="2">
        <v>0</v>
      </c>
      <c r="O195" s="2">
        <v>2.090724784591992E-3</v>
      </c>
      <c r="P195" s="2">
        <v>4.8423913043478262</v>
      </c>
      <c r="Q195" s="2">
        <v>0</v>
      </c>
      <c r="R195" s="2">
        <v>0.11289913836796757</v>
      </c>
      <c r="S195" s="2">
        <v>1.135</v>
      </c>
      <c r="T195" s="2">
        <v>4.3478260869565224</v>
      </c>
      <c r="U195" s="2">
        <v>0</v>
      </c>
      <c r="V195" s="2">
        <v>0.12783071464774456</v>
      </c>
      <c r="W195" s="2">
        <v>5.2115217391304354</v>
      </c>
      <c r="X195" s="2">
        <v>1.0240217391304345</v>
      </c>
      <c r="Y195" s="2">
        <v>0</v>
      </c>
      <c r="Z195" s="2">
        <v>0.14538013177901674</v>
      </c>
      <c r="AA195" s="2">
        <v>0</v>
      </c>
      <c r="AB195" s="2">
        <v>0</v>
      </c>
      <c r="AC195" s="2">
        <v>0</v>
      </c>
      <c r="AD195" s="2">
        <v>0</v>
      </c>
      <c r="AE195" s="2">
        <v>0</v>
      </c>
      <c r="AF195" s="2">
        <v>0</v>
      </c>
      <c r="AG195" s="2">
        <v>0</v>
      </c>
      <c r="AH195" t="s">
        <v>0</v>
      </c>
      <c r="AI195">
        <v>7</v>
      </c>
    </row>
    <row r="196" spans="1:35" x14ac:dyDescent="0.25">
      <c r="A196" t="s">
        <v>1231</v>
      </c>
      <c r="B196" t="s">
        <v>773</v>
      </c>
      <c r="C196" t="s">
        <v>983</v>
      </c>
      <c r="D196" t="s">
        <v>1149</v>
      </c>
      <c r="E196" s="2">
        <v>61.152173913043477</v>
      </c>
      <c r="F196" s="2">
        <v>2.7826086956521738</v>
      </c>
      <c r="G196" s="2">
        <v>0.41576086956521741</v>
      </c>
      <c r="H196" s="2">
        <v>0.21195652173913043</v>
      </c>
      <c r="I196" s="2">
        <v>1.9130434782608696</v>
      </c>
      <c r="J196" s="2">
        <v>0</v>
      </c>
      <c r="K196" s="2">
        <v>9.7826086956521743E-2</v>
      </c>
      <c r="L196" s="2">
        <v>0.26173913043478264</v>
      </c>
      <c r="M196" s="2">
        <v>5.0434782608695654</v>
      </c>
      <c r="N196" s="2">
        <v>11.298913043478262</v>
      </c>
      <c r="O196" s="2">
        <v>0.26724137931034486</v>
      </c>
      <c r="P196" s="2">
        <v>0</v>
      </c>
      <c r="Q196" s="2">
        <v>19.016304347826086</v>
      </c>
      <c r="R196" s="2">
        <v>0.31096693921080698</v>
      </c>
      <c r="S196" s="2">
        <v>0.46749999999999997</v>
      </c>
      <c r="T196" s="2">
        <v>2.925652173913043</v>
      </c>
      <c r="U196" s="2">
        <v>0</v>
      </c>
      <c r="V196" s="2">
        <v>5.5487024528972619E-2</v>
      </c>
      <c r="W196" s="2">
        <v>0.66032608695652173</v>
      </c>
      <c r="X196" s="2">
        <v>3.9603260869565218</v>
      </c>
      <c r="Y196" s="2">
        <v>0</v>
      </c>
      <c r="Z196" s="2">
        <v>7.5559900462140075E-2</v>
      </c>
      <c r="AA196" s="2">
        <v>0</v>
      </c>
      <c r="AB196" s="2">
        <v>0</v>
      </c>
      <c r="AC196" s="2">
        <v>1.0869565217391304</v>
      </c>
      <c r="AD196" s="2">
        <v>0</v>
      </c>
      <c r="AE196" s="2">
        <v>0</v>
      </c>
      <c r="AF196" s="2">
        <v>0</v>
      </c>
      <c r="AG196" s="2">
        <v>0</v>
      </c>
      <c r="AH196" t="s">
        <v>347</v>
      </c>
      <c r="AI196">
        <v>7</v>
      </c>
    </row>
    <row r="197" spans="1:35" x14ac:dyDescent="0.25">
      <c r="A197" t="s">
        <v>1231</v>
      </c>
      <c r="B197" t="s">
        <v>836</v>
      </c>
      <c r="C197" t="s">
        <v>946</v>
      </c>
      <c r="D197" t="s">
        <v>1122</v>
      </c>
      <c r="E197" s="2">
        <v>347.57608695652175</v>
      </c>
      <c r="F197" s="2">
        <v>14.130434782608695</v>
      </c>
      <c r="G197" s="2">
        <v>5.3043478260869561</v>
      </c>
      <c r="H197" s="2">
        <v>35.015108695652167</v>
      </c>
      <c r="I197" s="2">
        <v>29.314456521739128</v>
      </c>
      <c r="J197" s="2">
        <v>0</v>
      </c>
      <c r="K197" s="2">
        <v>9.0176086956521662</v>
      </c>
      <c r="L197" s="2">
        <v>0</v>
      </c>
      <c r="M197" s="2">
        <v>48.154782608695633</v>
      </c>
      <c r="N197" s="2">
        <v>0</v>
      </c>
      <c r="O197" s="2">
        <v>0.1385445789160959</v>
      </c>
      <c r="P197" s="2">
        <v>51.324999999999996</v>
      </c>
      <c r="Q197" s="2">
        <v>49.036304347826089</v>
      </c>
      <c r="R197" s="2">
        <v>0.28874628639334521</v>
      </c>
      <c r="S197" s="2">
        <v>0</v>
      </c>
      <c r="T197" s="2">
        <v>5.4638043478260867</v>
      </c>
      <c r="U197" s="2">
        <v>0</v>
      </c>
      <c r="V197" s="2">
        <v>1.5719736060293334E-2</v>
      </c>
      <c r="W197" s="2">
        <v>5.0706521739130439</v>
      </c>
      <c r="X197" s="2">
        <v>0</v>
      </c>
      <c r="Y197" s="2">
        <v>2.3505434782608701</v>
      </c>
      <c r="Z197" s="2">
        <v>2.1351283735184665E-2</v>
      </c>
      <c r="AA197" s="2">
        <v>5.1413043478260869</v>
      </c>
      <c r="AB197" s="2">
        <v>0</v>
      </c>
      <c r="AC197" s="2">
        <v>0</v>
      </c>
      <c r="AD197" s="2">
        <v>0</v>
      </c>
      <c r="AE197" s="2">
        <v>5.4727173913043465</v>
      </c>
      <c r="AF197" s="2">
        <v>0</v>
      </c>
      <c r="AG197" s="2">
        <v>2.5217391304347827</v>
      </c>
      <c r="AH197" t="s">
        <v>410</v>
      </c>
      <c r="AI197">
        <v>7</v>
      </c>
    </row>
    <row r="198" spans="1:35" x14ac:dyDescent="0.25">
      <c r="A198" t="s">
        <v>1231</v>
      </c>
      <c r="B198" t="s">
        <v>677</v>
      </c>
      <c r="C198" t="s">
        <v>887</v>
      </c>
      <c r="D198" t="s">
        <v>1149</v>
      </c>
      <c r="E198" s="2">
        <v>58.684782608695649</v>
      </c>
      <c r="F198" s="2">
        <v>5.3804347826086953</v>
      </c>
      <c r="G198" s="2">
        <v>0</v>
      </c>
      <c r="H198" s="2">
        <v>0</v>
      </c>
      <c r="I198" s="2">
        <v>0</v>
      </c>
      <c r="J198" s="2">
        <v>0</v>
      </c>
      <c r="K198" s="2">
        <v>0</v>
      </c>
      <c r="L198" s="2">
        <v>0</v>
      </c>
      <c r="M198" s="2">
        <v>5.2880434782608692</v>
      </c>
      <c r="N198" s="2">
        <v>0</v>
      </c>
      <c r="O198" s="2">
        <v>9.0109279496202996E-2</v>
      </c>
      <c r="P198" s="2">
        <v>5.5602173913043487</v>
      </c>
      <c r="Q198" s="2">
        <v>4.1535869565217389</v>
      </c>
      <c r="R198" s="2">
        <v>0.16552509724022968</v>
      </c>
      <c r="S198" s="2">
        <v>0</v>
      </c>
      <c r="T198" s="2">
        <v>0</v>
      </c>
      <c r="U198" s="2">
        <v>0</v>
      </c>
      <c r="V198" s="2">
        <v>0</v>
      </c>
      <c r="W198" s="2">
        <v>0</v>
      </c>
      <c r="X198" s="2">
        <v>0</v>
      </c>
      <c r="Y198" s="2">
        <v>0</v>
      </c>
      <c r="Z198" s="2">
        <v>0</v>
      </c>
      <c r="AA198" s="2">
        <v>0</v>
      </c>
      <c r="AB198" s="2">
        <v>0</v>
      </c>
      <c r="AC198" s="2">
        <v>0</v>
      </c>
      <c r="AD198" s="2">
        <v>0</v>
      </c>
      <c r="AE198" s="2">
        <v>0</v>
      </c>
      <c r="AF198" s="2">
        <v>0</v>
      </c>
      <c r="AG198" s="2">
        <v>0</v>
      </c>
      <c r="AH198" t="s">
        <v>249</v>
      </c>
      <c r="AI198">
        <v>7</v>
      </c>
    </row>
    <row r="199" spans="1:35" x14ac:dyDescent="0.25">
      <c r="A199" t="s">
        <v>1231</v>
      </c>
      <c r="B199" t="s">
        <v>445</v>
      </c>
      <c r="C199" t="s">
        <v>887</v>
      </c>
      <c r="D199" t="s">
        <v>1149</v>
      </c>
      <c r="E199" s="2">
        <v>73.793478260869563</v>
      </c>
      <c r="F199" s="2">
        <v>5.5652173913043477</v>
      </c>
      <c r="G199" s="2">
        <v>0.56521739130434778</v>
      </c>
      <c r="H199" s="2">
        <v>0.3233695652173913</v>
      </c>
      <c r="I199" s="2">
        <v>1.75</v>
      </c>
      <c r="J199" s="2">
        <v>0</v>
      </c>
      <c r="K199" s="2">
        <v>0</v>
      </c>
      <c r="L199" s="2">
        <v>1.9664130434782607</v>
      </c>
      <c r="M199" s="2">
        <v>10.260869565217391</v>
      </c>
      <c r="N199" s="2">
        <v>0</v>
      </c>
      <c r="O199" s="2">
        <v>0.13904846074532332</v>
      </c>
      <c r="P199" s="2">
        <v>5.3260869565217392</v>
      </c>
      <c r="Q199" s="2">
        <v>21.644021739130434</v>
      </c>
      <c r="R199" s="2">
        <v>0.365480925025777</v>
      </c>
      <c r="S199" s="2">
        <v>9.1467391304347831</v>
      </c>
      <c r="T199" s="2">
        <v>3.6358695652173911</v>
      </c>
      <c r="U199" s="2">
        <v>0</v>
      </c>
      <c r="V199" s="2">
        <v>0.17322138753866551</v>
      </c>
      <c r="W199" s="2">
        <v>2.9673913043478262</v>
      </c>
      <c r="X199" s="2">
        <v>9.1385869565217384</v>
      </c>
      <c r="Y199" s="2">
        <v>0</v>
      </c>
      <c r="Z199" s="2">
        <v>0.1640521431727795</v>
      </c>
      <c r="AA199" s="2">
        <v>0</v>
      </c>
      <c r="AB199" s="2">
        <v>0</v>
      </c>
      <c r="AC199" s="2">
        <v>0</v>
      </c>
      <c r="AD199" s="2">
        <v>0</v>
      </c>
      <c r="AE199" s="2">
        <v>0</v>
      </c>
      <c r="AF199" s="2">
        <v>0</v>
      </c>
      <c r="AG199" s="2">
        <v>0</v>
      </c>
      <c r="AH199" t="s">
        <v>15</v>
      </c>
      <c r="AI199">
        <v>7</v>
      </c>
    </row>
    <row r="200" spans="1:35" x14ac:dyDescent="0.25">
      <c r="A200" t="s">
        <v>1231</v>
      </c>
      <c r="B200" t="s">
        <v>704</v>
      </c>
      <c r="C200" t="s">
        <v>1077</v>
      </c>
      <c r="D200" t="s">
        <v>1161</v>
      </c>
      <c r="E200" s="2">
        <v>25.586956521739129</v>
      </c>
      <c r="F200" s="2">
        <v>3.1086956521739131</v>
      </c>
      <c r="G200" s="2">
        <v>6.5217391304347824E-2</v>
      </c>
      <c r="H200" s="2">
        <v>6.5217391304347824E-2</v>
      </c>
      <c r="I200" s="2">
        <v>0.4266304347826087</v>
      </c>
      <c r="J200" s="2">
        <v>0</v>
      </c>
      <c r="K200" s="2">
        <v>0</v>
      </c>
      <c r="L200" s="2">
        <v>0.33695652173913043</v>
      </c>
      <c r="M200" s="2">
        <v>1.2608695652173914</v>
      </c>
      <c r="N200" s="2">
        <v>0</v>
      </c>
      <c r="O200" s="2">
        <v>4.9277824978759564E-2</v>
      </c>
      <c r="P200" s="2">
        <v>3.3505434782608696</v>
      </c>
      <c r="Q200" s="2">
        <v>0</v>
      </c>
      <c r="R200" s="2">
        <v>0.13094732370433307</v>
      </c>
      <c r="S200" s="2">
        <v>0.386195652173913</v>
      </c>
      <c r="T200" s="2">
        <v>0.11554347826086955</v>
      </c>
      <c r="U200" s="2">
        <v>0</v>
      </c>
      <c r="V200" s="2">
        <v>1.9609175870858114E-2</v>
      </c>
      <c r="W200" s="2">
        <v>0.22750000000000004</v>
      </c>
      <c r="X200" s="2">
        <v>0.12760869565217392</v>
      </c>
      <c r="Y200" s="2">
        <v>0</v>
      </c>
      <c r="Z200" s="2">
        <v>1.3878504672897198E-2</v>
      </c>
      <c r="AA200" s="2">
        <v>0</v>
      </c>
      <c r="AB200" s="2">
        <v>0</v>
      </c>
      <c r="AC200" s="2">
        <v>0</v>
      </c>
      <c r="AD200" s="2">
        <v>0</v>
      </c>
      <c r="AE200" s="2">
        <v>0</v>
      </c>
      <c r="AF200" s="2">
        <v>0</v>
      </c>
      <c r="AG200" s="2">
        <v>0.11956521739130435</v>
      </c>
      <c r="AH200" t="s">
        <v>276</v>
      </c>
      <c r="AI200">
        <v>7</v>
      </c>
    </row>
    <row r="201" spans="1:35" x14ac:dyDescent="0.25">
      <c r="A201" t="s">
        <v>1231</v>
      </c>
      <c r="B201" t="s">
        <v>698</v>
      </c>
      <c r="C201" t="s">
        <v>1075</v>
      </c>
      <c r="D201" t="s">
        <v>1148</v>
      </c>
      <c r="E201" s="2">
        <v>31.543478260869566</v>
      </c>
      <c r="F201" s="2">
        <v>5.7391304347826084</v>
      </c>
      <c r="G201" s="2">
        <v>5.9782608695652176E-2</v>
      </c>
      <c r="H201" s="2">
        <v>0.125</v>
      </c>
      <c r="I201" s="2">
        <v>0</v>
      </c>
      <c r="J201" s="2">
        <v>0</v>
      </c>
      <c r="K201" s="2">
        <v>0</v>
      </c>
      <c r="L201" s="2">
        <v>0.6831521739130435</v>
      </c>
      <c r="M201" s="2">
        <v>0</v>
      </c>
      <c r="N201" s="2">
        <v>0</v>
      </c>
      <c r="O201" s="2">
        <v>0</v>
      </c>
      <c r="P201" s="2">
        <v>0</v>
      </c>
      <c r="Q201" s="2">
        <v>0</v>
      </c>
      <c r="R201" s="2">
        <v>0</v>
      </c>
      <c r="S201" s="2">
        <v>1.2614130434782616</v>
      </c>
      <c r="T201" s="2">
        <v>0</v>
      </c>
      <c r="U201" s="2">
        <v>0</v>
      </c>
      <c r="V201" s="2">
        <v>3.9989662301860809E-2</v>
      </c>
      <c r="W201" s="2">
        <v>0.71445652173913032</v>
      </c>
      <c r="X201" s="2">
        <v>0.79880434782608689</v>
      </c>
      <c r="Y201" s="2">
        <v>0</v>
      </c>
      <c r="Z201" s="2">
        <v>4.7973811164713984E-2</v>
      </c>
      <c r="AA201" s="2">
        <v>0</v>
      </c>
      <c r="AB201" s="2">
        <v>0</v>
      </c>
      <c r="AC201" s="2">
        <v>0</v>
      </c>
      <c r="AD201" s="2">
        <v>0</v>
      </c>
      <c r="AE201" s="2">
        <v>0</v>
      </c>
      <c r="AF201" s="2">
        <v>0</v>
      </c>
      <c r="AG201" s="2">
        <v>0</v>
      </c>
      <c r="AH201" t="s">
        <v>270</v>
      </c>
      <c r="AI201">
        <v>7</v>
      </c>
    </row>
    <row r="202" spans="1:35" x14ac:dyDescent="0.25">
      <c r="A202" t="s">
        <v>1231</v>
      </c>
      <c r="B202" t="s">
        <v>812</v>
      </c>
      <c r="C202" t="s">
        <v>1113</v>
      </c>
      <c r="D202" t="s">
        <v>1148</v>
      </c>
      <c r="E202" s="2">
        <v>38.423913043478258</v>
      </c>
      <c r="F202" s="2">
        <v>5.3913043478260869</v>
      </c>
      <c r="G202" s="2">
        <v>0.18478260869565216</v>
      </c>
      <c r="H202" s="2">
        <v>0.18478260869565216</v>
      </c>
      <c r="I202" s="2">
        <v>1.1603260869565217</v>
      </c>
      <c r="J202" s="2">
        <v>0</v>
      </c>
      <c r="K202" s="2">
        <v>0</v>
      </c>
      <c r="L202" s="2">
        <v>0.62358695652173912</v>
      </c>
      <c r="M202" s="2">
        <v>0</v>
      </c>
      <c r="N202" s="2">
        <v>0</v>
      </c>
      <c r="O202" s="2">
        <v>0</v>
      </c>
      <c r="P202" s="2">
        <v>0.52173913043478259</v>
      </c>
      <c r="Q202" s="2">
        <v>11.949239130434782</v>
      </c>
      <c r="R202" s="2">
        <v>0.32456294200848657</v>
      </c>
      <c r="S202" s="2">
        <v>1.9489130434782604</v>
      </c>
      <c r="T202" s="2">
        <v>0.52749999999999997</v>
      </c>
      <c r="U202" s="2">
        <v>0</v>
      </c>
      <c r="V202" s="2">
        <v>6.4449787835926448E-2</v>
      </c>
      <c r="W202" s="2">
        <v>1.0718478260869566</v>
      </c>
      <c r="X202" s="2">
        <v>1.8893478260869572</v>
      </c>
      <c r="Y202" s="2">
        <v>0</v>
      </c>
      <c r="Z202" s="2">
        <v>7.7066478076379091E-2</v>
      </c>
      <c r="AA202" s="2">
        <v>0</v>
      </c>
      <c r="AB202" s="2">
        <v>0</v>
      </c>
      <c r="AC202" s="2">
        <v>0</v>
      </c>
      <c r="AD202" s="2">
        <v>0</v>
      </c>
      <c r="AE202" s="2">
        <v>0</v>
      </c>
      <c r="AF202" s="2">
        <v>0</v>
      </c>
      <c r="AG202" s="2">
        <v>0</v>
      </c>
      <c r="AH202" t="s">
        <v>386</v>
      </c>
      <c r="AI202">
        <v>7</v>
      </c>
    </row>
    <row r="203" spans="1:35" x14ac:dyDescent="0.25">
      <c r="A203" t="s">
        <v>1231</v>
      </c>
      <c r="B203" t="s">
        <v>485</v>
      </c>
      <c r="C203" t="s">
        <v>942</v>
      </c>
      <c r="D203" t="s">
        <v>1141</v>
      </c>
      <c r="E203" s="2">
        <v>52.804347826086953</v>
      </c>
      <c r="F203" s="2">
        <v>5.2173913043478262</v>
      </c>
      <c r="G203" s="2">
        <v>7.6086956521739135E-2</v>
      </c>
      <c r="H203" s="2">
        <v>0.54619565217391308</v>
      </c>
      <c r="I203" s="2">
        <v>0</v>
      </c>
      <c r="J203" s="2">
        <v>0</v>
      </c>
      <c r="K203" s="2">
        <v>0</v>
      </c>
      <c r="L203" s="2">
        <v>5.6026086956521741</v>
      </c>
      <c r="M203" s="2">
        <v>4.3723913043478255</v>
      </c>
      <c r="N203" s="2">
        <v>0</v>
      </c>
      <c r="O203" s="2">
        <v>8.2803622890078213E-2</v>
      </c>
      <c r="P203" s="2">
        <v>7.2822826086956534</v>
      </c>
      <c r="Q203" s="2">
        <v>0</v>
      </c>
      <c r="R203" s="2">
        <v>0.13791066282420752</v>
      </c>
      <c r="S203" s="2">
        <v>0.61641304347826076</v>
      </c>
      <c r="T203" s="2">
        <v>2.7215217391304343</v>
      </c>
      <c r="U203" s="2">
        <v>0</v>
      </c>
      <c r="V203" s="2">
        <v>6.3213256484149841E-2</v>
      </c>
      <c r="W203" s="2">
        <v>0.82695652173913059</v>
      </c>
      <c r="X203" s="2">
        <v>5.7638043478260856</v>
      </c>
      <c r="Y203" s="2">
        <v>0</v>
      </c>
      <c r="Z203" s="2">
        <v>0.12481473857554547</v>
      </c>
      <c r="AA203" s="2">
        <v>0</v>
      </c>
      <c r="AB203" s="2">
        <v>0</v>
      </c>
      <c r="AC203" s="2">
        <v>0</v>
      </c>
      <c r="AD203" s="2">
        <v>0</v>
      </c>
      <c r="AE203" s="2">
        <v>0</v>
      </c>
      <c r="AF203" s="2">
        <v>0</v>
      </c>
      <c r="AG203" s="2">
        <v>0</v>
      </c>
      <c r="AH203" t="s">
        <v>56</v>
      </c>
      <c r="AI203">
        <v>7</v>
      </c>
    </row>
    <row r="204" spans="1:35" x14ac:dyDescent="0.25">
      <c r="A204" t="s">
        <v>1231</v>
      </c>
      <c r="B204" t="s">
        <v>616</v>
      </c>
      <c r="C204" t="s">
        <v>1025</v>
      </c>
      <c r="D204" t="s">
        <v>1211</v>
      </c>
      <c r="E204" s="2">
        <v>31.054347826086957</v>
      </c>
      <c r="F204" s="2">
        <v>5.6521739130434785</v>
      </c>
      <c r="G204" s="2">
        <v>0</v>
      </c>
      <c r="H204" s="2">
        <v>0</v>
      </c>
      <c r="I204" s="2">
        <v>0</v>
      </c>
      <c r="J204" s="2">
        <v>0</v>
      </c>
      <c r="K204" s="2">
        <v>0</v>
      </c>
      <c r="L204" s="2">
        <v>5.1086956521739134E-2</v>
      </c>
      <c r="M204" s="2">
        <v>2.7663043478260869</v>
      </c>
      <c r="N204" s="2">
        <v>0</v>
      </c>
      <c r="O204" s="2">
        <v>8.9079453972698633E-2</v>
      </c>
      <c r="P204" s="2">
        <v>4.8614130434782608</v>
      </c>
      <c r="Q204" s="2">
        <v>3.1005434782608696</v>
      </c>
      <c r="R204" s="2">
        <v>0.25638781939096955</v>
      </c>
      <c r="S204" s="2">
        <v>0.32195652173913042</v>
      </c>
      <c r="T204" s="2">
        <v>0.90750000000000008</v>
      </c>
      <c r="U204" s="2">
        <v>0</v>
      </c>
      <c r="V204" s="2">
        <v>3.9590479523976201E-2</v>
      </c>
      <c r="W204" s="2">
        <v>0.12304347826086957</v>
      </c>
      <c r="X204" s="2">
        <v>0.70369565217391317</v>
      </c>
      <c r="Y204" s="2">
        <v>0</v>
      </c>
      <c r="Z204" s="2">
        <v>2.6622331116555834E-2</v>
      </c>
      <c r="AA204" s="2">
        <v>0</v>
      </c>
      <c r="AB204" s="2">
        <v>0</v>
      </c>
      <c r="AC204" s="2">
        <v>0</v>
      </c>
      <c r="AD204" s="2">
        <v>0</v>
      </c>
      <c r="AE204" s="2">
        <v>0</v>
      </c>
      <c r="AF204" s="2">
        <v>0</v>
      </c>
      <c r="AG204" s="2">
        <v>0</v>
      </c>
      <c r="AH204" t="s">
        <v>188</v>
      </c>
      <c r="AI204">
        <v>7</v>
      </c>
    </row>
    <row r="205" spans="1:35" x14ac:dyDescent="0.25">
      <c r="A205" t="s">
        <v>1231</v>
      </c>
      <c r="B205" t="s">
        <v>811</v>
      </c>
      <c r="C205" t="s">
        <v>1112</v>
      </c>
      <c r="D205" t="s">
        <v>1139</v>
      </c>
      <c r="E205" s="2">
        <v>41.728260869565219</v>
      </c>
      <c r="F205" s="2">
        <v>9.7543478260869581</v>
      </c>
      <c r="G205" s="2">
        <v>0</v>
      </c>
      <c r="H205" s="2">
        <v>0.14945652173913043</v>
      </c>
      <c r="I205" s="2">
        <v>0.77413043478260868</v>
      </c>
      <c r="J205" s="2">
        <v>0</v>
      </c>
      <c r="K205" s="2">
        <v>0</v>
      </c>
      <c r="L205" s="2">
        <v>1.935978260869565</v>
      </c>
      <c r="M205" s="2">
        <v>5</v>
      </c>
      <c r="N205" s="2">
        <v>0</v>
      </c>
      <c r="O205" s="2">
        <v>0.11982287053920292</v>
      </c>
      <c r="P205" s="2">
        <v>4.8591304347826085</v>
      </c>
      <c r="Q205" s="2">
        <v>0</v>
      </c>
      <c r="R205" s="2">
        <v>0.11644699140401145</v>
      </c>
      <c r="S205" s="2">
        <v>3.5597826086956523</v>
      </c>
      <c r="T205" s="2">
        <v>3.0673913043478258</v>
      </c>
      <c r="U205" s="2">
        <v>0</v>
      </c>
      <c r="V205" s="2">
        <v>0.15881740036467829</v>
      </c>
      <c r="W205" s="2">
        <v>2.4283695652173916</v>
      </c>
      <c r="X205" s="2">
        <v>6.0261956521739135</v>
      </c>
      <c r="Y205" s="2">
        <v>0</v>
      </c>
      <c r="Z205" s="2">
        <v>0.20261005470174526</v>
      </c>
      <c r="AA205" s="2">
        <v>0</v>
      </c>
      <c r="AB205" s="2">
        <v>0</v>
      </c>
      <c r="AC205" s="2">
        <v>0</v>
      </c>
      <c r="AD205" s="2">
        <v>0</v>
      </c>
      <c r="AE205" s="2">
        <v>0</v>
      </c>
      <c r="AF205" s="2">
        <v>0</v>
      </c>
      <c r="AG205" s="2">
        <v>1.0869565217391304E-2</v>
      </c>
      <c r="AH205" t="s">
        <v>385</v>
      </c>
      <c r="AI205">
        <v>7</v>
      </c>
    </row>
    <row r="206" spans="1:35" x14ac:dyDescent="0.25">
      <c r="A206" t="s">
        <v>1231</v>
      </c>
      <c r="B206" t="s">
        <v>591</v>
      </c>
      <c r="C206" t="s">
        <v>1006</v>
      </c>
      <c r="D206" t="s">
        <v>1188</v>
      </c>
      <c r="E206" s="2">
        <v>32.065217391304351</v>
      </c>
      <c r="F206" s="2">
        <v>5.3043478260869561</v>
      </c>
      <c r="G206" s="2">
        <v>0</v>
      </c>
      <c r="H206" s="2">
        <v>0.17934782608695651</v>
      </c>
      <c r="I206" s="2">
        <v>0.29619565217391303</v>
      </c>
      <c r="J206" s="2">
        <v>0</v>
      </c>
      <c r="K206" s="2">
        <v>0</v>
      </c>
      <c r="L206" s="2">
        <v>0.22891304347826086</v>
      </c>
      <c r="M206" s="2">
        <v>1.9</v>
      </c>
      <c r="N206" s="2">
        <v>0</v>
      </c>
      <c r="O206" s="2">
        <v>5.9254237288135586E-2</v>
      </c>
      <c r="P206" s="2">
        <v>3.0476086956521744</v>
      </c>
      <c r="Q206" s="2">
        <v>3.1753260869565216</v>
      </c>
      <c r="R206" s="2">
        <v>0.19407118644067797</v>
      </c>
      <c r="S206" s="2">
        <v>2.4126086956521742</v>
      </c>
      <c r="T206" s="2">
        <v>0.73043478260869554</v>
      </c>
      <c r="U206" s="2">
        <v>0</v>
      </c>
      <c r="V206" s="2">
        <v>9.8020338983050834E-2</v>
      </c>
      <c r="W206" s="2">
        <v>0.36652173913043479</v>
      </c>
      <c r="X206" s="2">
        <v>3.0659782608695658</v>
      </c>
      <c r="Y206" s="2">
        <v>0</v>
      </c>
      <c r="Z206" s="2">
        <v>0.10704745762711865</v>
      </c>
      <c r="AA206" s="2">
        <v>0</v>
      </c>
      <c r="AB206" s="2">
        <v>0</v>
      </c>
      <c r="AC206" s="2">
        <v>0</v>
      </c>
      <c r="AD206" s="2">
        <v>0</v>
      </c>
      <c r="AE206" s="2">
        <v>0</v>
      </c>
      <c r="AF206" s="2">
        <v>0</v>
      </c>
      <c r="AG206" s="2">
        <v>0</v>
      </c>
      <c r="AH206" t="s">
        <v>163</v>
      </c>
      <c r="AI206">
        <v>7</v>
      </c>
    </row>
    <row r="207" spans="1:35" x14ac:dyDescent="0.25">
      <c r="A207" t="s">
        <v>1231</v>
      </c>
      <c r="B207" t="s">
        <v>625</v>
      </c>
      <c r="C207" t="s">
        <v>1034</v>
      </c>
      <c r="D207" t="s">
        <v>1166</v>
      </c>
      <c r="E207" s="2">
        <v>46.108695652173914</v>
      </c>
      <c r="F207" s="2">
        <v>13.741847826086957</v>
      </c>
      <c r="G207" s="2">
        <v>3.2608695652173912E-2</v>
      </c>
      <c r="H207" s="2">
        <v>0.20380434782608695</v>
      </c>
      <c r="I207" s="2">
        <v>0.73641304347826086</v>
      </c>
      <c r="J207" s="2">
        <v>0</v>
      </c>
      <c r="K207" s="2">
        <v>0</v>
      </c>
      <c r="L207" s="2">
        <v>3.6857608695652173</v>
      </c>
      <c r="M207" s="2">
        <v>3.2608695652173912E-2</v>
      </c>
      <c r="N207" s="2">
        <v>0.30978260869565216</v>
      </c>
      <c r="O207" s="2">
        <v>7.4257425742574245E-3</v>
      </c>
      <c r="P207" s="2">
        <v>0</v>
      </c>
      <c r="Q207" s="2">
        <v>10.701086956521738</v>
      </c>
      <c r="R207" s="2">
        <v>0.23208392267798206</v>
      </c>
      <c r="S207" s="2">
        <v>0.91010869565217423</v>
      </c>
      <c r="T207" s="2">
        <v>3.52141304347826</v>
      </c>
      <c r="U207" s="2">
        <v>0</v>
      </c>
      <c r="V207" s="2">
        <v>9.6110325318246093E-2</v>
      </c>
      <c r="W207" s="2">
        <v>1.2719565217391304</v>
      </c>
      <c r="X207" s="2">
        <v>3.9172826086956514</v>
      </c>
      <c r="Y207" s="2">
        <v>0</v>
      </c>
      <c r="Z207" s="2">
        <v>0.11254361150400752</v>
      </c>
      <c r="AA207" s="2">
        <v>0</v>
      </c>
      <c r="AB207" s="2">
        <v>0</v>
      </c>
      <c r="AC207" s="2">
        <v>0</v>
      </c>
      <c r="AD207" s="2">
        <v>0</v>
      </c>
      <c r="AE207" s="2">
        <v>0</v>
      </c>
      <c r="AF207" s="2">
        <v>0</v>
      </c>
      <c r="AG207" s="2">
        <v>0</v>
      </c>
      <c r="AH207" t="s">
        <v>197</v>
      </c>
      <c r="AI207">
        <v>7</v>
      </c>
    </row>
    <row r="208" spans="1:35" x14ac:dyDescent="0.25">
      <c r="A208" t="s">
        <v>1231</v>
      </c>
      <c r="B208" t="s">
        <v>727</v>
      </c>
      <c r="C208" t="s">
        <v>1022</v>
      </c>
      <c r="D208" t="s">
        <v>1214</v>
      </c>
      <c r="E208" s="2">
        <v>41.5</v>
      </c>
      <c r="F208" s="2">
        <v>5.3913043478260869</v>
      </c>
      <c r="G208" s="2">
        <v>0</v>
      </c>
      <c r="H208" s="2">
        <v>0.29891304347826086</v>
      </c>
      <c r="I208" s="2">
        <v>0.47282608695652173</v>
      </c>
      <c r="J208" s="2">
        <v>0</v>
      </c>
      <c r="K208" s="2">
        <v>0</v>
      </c>
      <c r="L208" s="2">
        <v>0.48989130434782602</v>
      </c>
      <c r="M208" s="2">
        <v>4.6561956521739134</v>
      </c>
      <c r="N208" s="2">
        <v>0</v>
      </c>
      <c r="O208" s="2">
        <v>0.11219748559455213</v>
      </c>
      <c r="P208" s="2">
        <v>5.1081521739130427</v>
      </c>
      <c r="Q208" s="2">
        <v>4.8105434782608691</v>
      </c>
      <c r="R208" s="2">
        <v>0.23900471451021477</v>
      </c>
      <c r="S208" s="2">
        <v>3.3470652173913051</v>
      </c>
      <c r="T208" s="2">
        <v>0.23032608695652176</v>
      </c>
      <c r="U208" s="2">
        <v>0</v>
      </c>
      <c r="V208" s="2">
        <v>8.620220010476691E-2</v>
      </c>
      <c r="W208" s="2">
        <v>0.69771739130434796</v>
      </c>
      <c r="X208" s="2">
        <v>2.9757608695652165</v>
      </c>
      <c r="Y208" s="2">
        <v>0</v>
      </c>
      <c r="Z208" s="2">
        <v>8.8517548454688302E-2</v>
      </c>
      <c r="AA208" s="2">
        <v>0</v>
      </c>
      <c r="AB208" s="2">
        <v>0</v>
      </c>
      <c r="AC208" s="2">
        <v>0</v>
      </c>
      <c r="AD208" s="2">
        <v>0</v>
      </c>
      <c r="AE208" s="2">
        <v>0</v>
      </c>
      <c r="AF208" s="2">
        <v>0</v>
      </c>
      <c r="AG208" s="2">
        <v>0</v>
      </c>
      <c r="AH208" t="s">
        <v>299</v>
      </c>
      <c r="AI208">
        <v>7</v>
      </c>
    </row>
    <row r="209" spans="1:35" x14ac:dyDescent="0.25">
      <c r="A209" t="s">
        <v>1231</v>
      </c>
      <c r="B209" t="s">
        <v>581</v>
      </c>
      <c r="C209" t="s">
        <v>1000</v>
      </c>
      <c r="D209" t="s">
        <v>1160</v>
      </c>
      <c r="E209" s="2">
        <v>33.521739130434781</v>
      </c>
      <c r="F209" s="2">
        <v>4.7826086956521738</v>
      </c>
      <c r="G209" s="2">
        <v>0</v>
      </c>
      <c r="H209" s="2">
        <v>0</v>
      </c>
      <c r="I209" s="2">
        <v>0.53804347826086951</v>
      </c>
      <c r="J209" s="2">
        <v>0</v>
      </c>
      <c r="K209" s="2">
        <v>0</v>
      </c>
      <c r="L209" s="2">
        <v>3.5978260869565223E-2</v>
      </c>
      <c r="M209" s="2">
        <v>0</v>
      </c>
      <c r="N209" s="2">
        <v>0.8867391304347827</v>
      </c>
      <c r="O209" s="2">
        <v>2.6452658884565505E-2</v>
      </c>
      <c r="P209" s="2">
        <v>2.0724999999999998</v>
      </c>
      <c r="Q209" s="2">
        <v>0</v>
      </c>
      <c r="R209" s="2">
        <v>6.1825551232166015E-2</v>
      </c>
      <c r="S209" s="2">
        <v>0.27423913043478265</v>
      </c>
      <c r="T209" s="2">
        <v>0.5961956521739129</v>
      </c>
      <c r="U209" s="2">
        <v>0</v>
      </c>
      <c r="V209" s="2">
        <v>2.5966277561608297E-2</v>
      </c>
      <c r="W209" s="2">
        <v>0.27565217391304347</v>
      </c>
      <c r="X209" s="2">
        <v>0.72989130434782634</v>
      </c>
      <c r="Y209" s="2">
        <v>0</v>
      </c>
      <c r="Z209" s="2">
        <v>2.9996757457846961E-2</v>
      </c>
      <c r="AA209" s="2">
        <v>0</v>
      </c>
      <c r="AB209" s="2">
        <v>0</v>
      </c>
      <c r="AC209" s="2">
        <v>0</v>
      </c>
      <c r="AD209" s="2">
        <v>0</v>
      </c>
      <c r="AE209" s="2">
        <v>0</v>
      </c>
      <c r="AF209" s="2">
        <v>0</v>
      </c>
      <c r="AG209" s="2">
        <v>0</v>
      </c>
      <c r="AH209" t="s">
        <v>153</v>
      </c>
      <c r="AI209">
        <v>7</v>
      </c>
    </row>
    <row r="210" spans="1:35" x14ac:dyDescent="0.25">
      <c r="A210" t="s">
        <v>1231</v>
      </c>
      <c r="B210" t="s">
        <v>494</v>
      </c>
      <c r="C210" t="s">
        <v>950</v>
      </c>
      <c r="D210" t="s">
        <v>1142</v>
      </c>
      <c r="E210" s="2">
        <v>78.184782608695656</v>
      </c>
      <c r="F210" s="2">
        <v>5.7079347826086959</v>
      </c>
      <c r="G210" s="2">
        <v>9.7826086956521743E-2</v>
      </c>
      <c r="H210" s="2">
        <v>0</v>
      </c>
      <c r="I210" s="2">
        <v>0</v>
      </c>
      <c r="J210" s="2">
        <v>0</v>
      </c>
      <c r="K210" s="2">
        <v>0</v>
      </c>
      <c r="L210" s="2">
        <v>0.87543478260869567</v>
      </c>
      <c r="M210" s="2">
        <v>5.4459782608695635</v>
      </c>
      <c r="N210" s="2">
        <v>0</v>
      </c>
      <c r="O210" s="2">
        <v>6.9655220353121064E-2</v>
      </c>
      <c r="P210" s="2">
        <v>5.3555434782608691</v>
      </c>
      <c r="Q210" s="2">
        <v>3.6705434782608704</v>
      </c>
      <c r="R210" s="2">
        <v>0.11544557208397052</v>
      </c>
      <c r="S210" s="2">
        <v>4.0248913043478245</v>
      </c>
      <c r="T210" s="2">
        <v>7.2879347826086942</v>
      </c>
      <c r="U210" s="2">
        <v>0</v>
      </c>
      <c r="V210" s="2">
        <v>0.1446934519671903</v>
      </c>
      <c r="W210" s="2">
        <v>2.1814130434782606</v>
      </c>
      <c r="X210" s="2">
        <v>6.3314130434782614</v>
      </c>
      <c r="Y210" s="2">
        <v>0</v>
      </c>
      <c r="Z210" s="2">
        <v>0.10888085638815516</v>
      </c>
      <c r="AA210" s="2">
        <v>0</v>
      </c>
      <c r="AB210" s="2">
        <v>0</v>
      </c>
      <c r="AC210" s="2">
        <v>0</v>
      </c>
      <c r="AD210" s="2">
        <v>0</v>
      </c>
      <c r="AE210" s="2">
        <v>0</v>
      </c>
      <c r="AF210" s="2">
        <v>0</v>
      </c>
      <c r="AG210" s="2">
        <v>0</v>
      </c>
      <c r="AH210" t="s">
        <v>65</v>
      </c>
      <c r="AI210">
        <v>7</v>
      </c>
    </row>
    <row r="211" spans="1:35" x14ac:dyDescent="0.25">
      <c r="A211" t="s">
        <v>1231</v>
      </c>
      <c r="B211" t="s">
        <v>568</v>
      </c>
      <c r="C211" t="s">
        <v>993</v>
      </c>
      <c r="D211" t="s">
        <v>1174</v>
      </c>
      <c r="E211" s="2">
        <v>37.847826086956523</v>
      </c>
      <c r="F211" s="2">
        <v>5.1019565217391305</v>
      </c>
      <c r="G211" s="2">
        <v>0</v>
      </c>
      <c r="H211" s="2">
        <v>8.6956521739130432E-2</v>
      </c>
      <c r="I211" s="2">
        <v>0.47282608695652173</v>
      </c>
      <c r="J211" s="2">
        <v>0</v>
      </c>
      <c r="K211" s="2">
        <v>0</v>
      </c>
      <c r="L211" s="2">
        <v>8.315217391304347E-2</v>
      </c>
      <c r="M211" s="2">
        <v>5.275434782608694</v>
      </c>
      <c r="N211" s="2">
        <v>0</v>
      </c>
      <c r="O211" s="2">
        <v>0.13938541068351518</v>
      </c>
      <c r="P211" s="2">
        <v>6.5173913043478251</v>
      </c>
      <c r="Q211" s="2">
        <v>2.5568478260869569</v>
      </c>
      <c r="R211" s="2">
        <v>0.23975588742102236</v>
      </c>
      <c r="S211" s="2">
        <v>0.27315217391304347</v>
      </c>
      <c r="T211" s="2">
        <v>1.8947826086956521</v>
      </c>
      <c r="U211" s="2">
        <v>0</v>
      </c>
      <c r="V211" s="2">
        <v>5.728029867892015E-2</v>
      </c>
      <c r="W211" s="2">
        <v>2.726847826086956</v>
      </c>
      <c r="X211" s="2">
        <v>0.12228260869565218</v>
      </c>
      <c r="Y211" s="2">
        <v>0</v>
      </c>
      <c r="Z211" s="2">
        <v>7.5278575531303835E-2</v>
      </c>
      <c r="AA211" s="2">
        <v>0</v>
      </c>
      <c r="AB211" s="2">
        <v>0</v>
      </c>
      <c r="AC211" s="2">
        <v>0</v>
      </c>
      <c r="AD211" s="2">
        <v>0</v>
      </c>
      <c r="AE211" s="2">
        <v>0</v>
      </c>
      <c r="AF211" s="2">
        <v>0</v>
      </c>
      <c r="AG211" s="2">
        <v>0</v>
      </c>
      <c r="AH211" t="s">
        <v>139</v>
      </c>
      <c r="AI211">
        <v>7</v>
      </c>
    </row>
    <row r="212" spans="1:35" x14ac:dyDescent="0.25">
      <c r="A212" t="s">
        <v>1231</v>
      </c>
      <c r="B212" t="s">
        <v>498</v>
      </c>
      <c r="C212" t="s">
        <v>952</v>
      </c>
      <c r="D212" t="s">
        <v>1191</v>
      </c>
      <c r="E212" s="2">
        <v>30.456521739130434</v>
      </c>
      <c r="F212" s="2">
        <v>5.1086956521739131</v>
      </c>
      <c r="G212" s="2">
        <v>4.8913043478260872E-2</v>
      </c>
      <c r="H212" s="2">
        <v>0.14673913043478262</v>
      </c>
      <c r="I212" s="2">
        <v>0.27717391304347827</v>
      </c>
      <c r="J212" s="2">
        <v>0</v>
      </c>
      <c r="K212" s="2">
        <v>0</v>
      </c>
      <c r="L212" s="2">
        <v>6.4239130434782604E-2</v>
      </c>
      <c r="M212" s="2">
        <v>0</v>
      </c>
      <c r="N212" s="2">
        <v>0</v>
      </c>
      <c r="O212" s="2">
        <v>0</v>
      </c>
      <c r="P212" s="2">
        <v>4.9933695652173906</v>
      </c>
      <c r="Q212" s="2">
        <v>3.4773913043478264</v>
      </c>
      <c r="R212" s="2">
        <v>0.27812633832976441</v>
      </c>
      <c r="S212" s="2">
        <v>1.5716304347826084</v>
      </c>
      <c r="T212" s="2">
        <v>0.57630434782608686</v>
      </c>
      <c r="U212" s="2">
        <v>0</v>
      </c>
      <c r="V212" s="2">
        <v>7.0524625267665952E-2</v>
      </c>
      <c r="W212" s="2">
        <v>2.3522826086956519</v>
      </c>
      <c r="X212" s="2">
        <v>0.38673913043478264</v>
      </c>
      <c r="Y212" s="2">
        <v>0</v>
      </c>
      <c r="Z212" s="2">
        <v>8.9932191291934319E-2</v>
      </c>
      <c r="AA212" s="2">
        <v>0</v>
      </c>
      <c r="AB212" s="2">
        <v>0</v>
      </c>
      <c r="AC212" s="2">
        <v>0</v>
      </c>
      <c r="AD212" s="2">
        <v>0</v>
      </c>
      <c r="AE212" s="2">
        <v>0</v>
      </c>
      <c r="AF212" s="2">
        <v>0</v>
      </c>
      <c r="AG212" s="2">
        <v>0</v>
      </c>
      <c r="AH212" t="s">
        <v>69</v>
      </c>
      <c r="AI212">
        <v>7</v>
      </c>
    </row>
    <row r="213" spans="1:35" x14ac:dyDescent="0.25">
      <c r="A213" t="s">
        <v>1231</v>
      </c>
      <c r="B213" t="s">
        <v>512</v>
      </c>
      <c r="C213" t="s">
        <v>961</v>
      </c>
      <c r="D213" t="s">
        <v>1154</v>
      </c>
      <c r="E213" s="2">
        <v>17.543478260869566</v>
      </c>
      <c r="F213" s="2">
        <v>5.5652173913043477</v>
      </c>
      <c r="G213" s="2">
        <v>4.8913043478260872E-2</v>
      </c>
      <c r="H213" s="2">
        <v>0</v>
      </c>
      <c r="I213" s="2">
        <v>0.29347826086956524</v>
      </c>
      <c r="J213" s="2">
        <v>0</v>
      </c>
      <c r="K213" s="2">
        <v>0</v>
      </c>
      <c r="L213" s="2">
        <v>2.2065217391304352E-2</v>
      </c>
      <c r="M213" s="2">
        <v>2.5830434782608696</v>
      </c>
      <c r="N213" s="2">
        <v>0</v>
      </c>
      <c r="O213" s="2">
        <v>0.14723667905824039</v>
      </c>
      <c r="P213" s="2">
        <v>2.6358695652173911</v>
      </c>
      <c r="Q213" s="2">
        <v>0</v>
      </c>
      <c r="R213" s="2">
        <v>0.15024783147459725</v>
      </c>
      <c r="S213" s="2">
        <v>0.22586956521739127</v>
      </c>
      <c r="T213" s="2">
        <v>1.2409782608695648</v>
      </c>
      <c r="U213" s="2">
        <v>0</v>
      </c>
      <c r="V213" s="2">
        <v>8.3612143742255229E-2</v>
      </c>
      <c r="W213" s="2">
        <v>0.51956521739130446</v>
      </c>
      <c r="X213" s="2">
        <v>2.3980434782608695</v>
      </c>
      <c r="Y213" s="2">
        <v>0</v>
      </c>
      <c r="Z213" s="2">
        <v>0.16630731102850063</v>
      </c>
      <c r="AA213" s="2">
        <v>0</v>
      </c>
      <c r="AB213" s="2">
        <v>0</v>
      </c>
      <c r="AC213" s="2">
        <v>0</v>
      </c>
      <c r="AD213" s="2">
        <v>17.48347826086956</v>
      </c>
      <c r="AE213" s="2">
        <v>0</v>
      </c>
      <c r="AF213" s="2">
        <v>0</v>
      </c>
      <c r="AG213" s="2">
        <v>9.2391304347826081E-2</v>
      </c>
      <c r="AH213" t="s">
        <v>83</v>
      </c>
      <c r="AI213">
        <v>7</v>
      </c>
    </row>
    <row r="214" spans="1:35" x14ac:dyDescent="0.25">
      <c r="A214" t="s">
        <v>1231</v>
      </c>
      <c r="B214" t="s">
        <v>570</v>
      </c>
      <c r="C214" t="s">
        <v>992</v>
      </c>
      <c r="D214" t="s">
        <v>1206</v>
      </c>
      <c r="E214" s="2">
        <v>43.086956521739133</v>
      </c>
      <c r="F214" s="2">
        <v>5.4782608695652177</v>
      </c>
      <c r="G214" s="2">
        <v>0</v>
      </c>
      <c r="H214" s="2">
        <v>0</v>
      </c>
      <c r="I214" s="2">
        <v>0.17391304347826086</v>
      </c>
      <c r="J214" s="2">
        <v>0</v>
      </c>
      <c r="K214" s="2">
        <v>0</v>
      </c>
      <c r="L214" s="2">
        <v>0.11760869565217391</v>
      </c>
      <c r="M214" s="2">
        <v>3.2321739130434786</v>
      </c>
      <c r="N214" s="2">
        <v>0</v>
      </c>
      <c r="O214" s="2">
        <v>7.5015136226034312E-2</v>
      </c>
      <c r="P214" s="2">
        <v>5.4953260869565215</v>
      </c>
      <c r="Q214" s="2">
        <v>0</v>
      </c>
      <c r="R214" s="2">
        <v>0.12754036326942481</v>
      </c>
      <c r="S214" s="2">
        <v>1.1604347826086958</v>
      </c>
      <c r="T214" s="2">
        <v>3.8350000000000004</v>
      </c>
      <c r="U214" s="2">
        <v>0</v>
      </c>
      <c r="V214" s="2">
        <v>0.11593844601412716</v>
      </c>
      <c r="W214" s="2">
        <v>0.62978260869565217</v>
      </c>
      <c r="X214" s="2">
        <v>3.4696739130434779</v>
      </c>
      <c r="Y214" s="2">
        <v>0</v>
      </c>
      <c r="Z214" s="2">
        <v>9.5143794147325919E-2</v>
      </c>
      <c r="AA214" s="2">
        <v>0</v>
      </c>
      <c r="AB214" s="2">
        <v>0</v>
      </c>
      <c r="AC214" s="2">
        <v>0</v>
      </c>
      <c r="AD214" s="2">
        <v>34.318804347826081</v>
      </c>
      <c r="AE214" s="2">
        <v>0</v>
      </c>
      <c r="AF214" s="2">
        <v>0</v>
      </c>
      <c r="AG214" s="2">
        <v>0</v>
      </c>
      <c r="AH214" t="s">
        <v>141</v>
      </c>
      <c r="AI214">
        <v>7</v>
      </c>
    </row>
    <row r="215" spans="1:35" x14ac:dyDescent="0.25">
      <c r="A215" t="s">
        <v>1231</v>
      </c>
      <c r="B215" t="s">
        <v>739</v>
      </c>
      <c r="C215" t="s">
        <v>853</v>
      </c>
      <c r="D215" t="s">
        <v>1173</v>
      </c>
      <c r="E215" s="2">
        <v>30.739130434782609</v>
      </c>
      <c r="F215" s="2">
        <v>5.8777173913043477</v>
      </c>
      <c r="G215" s="2">
        <v>0.44565217391304346</v>
      </c>
      <c r="H215" s="2">
        <v>9.2391304347826081E-2</v>
      </c>
      <c r="I215" s="2">
        <v>0.63315217391304346</v>
      </c>
      <c r="J215" s="2">
        <v>0</v>
      </c>
      <c r="K215" s="2">
        <v>0.35869565217391303</v>
      </c>
      <c r="L215" s="2">
        <v>2.4265217391304339</v>
      </c>
      <c r="M215" s="2">
        <v>2.9301086956521734</v>
      </c>
      <c r="N215" s="2">
        <v>0</v>
      </c>
      <c r="O215" s="2">
        <v>9.5321782178217795E-2</v>
      </c>
      <c r="P215" s="2">
        <v>6.1293478260869554</v>
      </c>
      <c r="Q215" s="2">
        <v>0.3190217391304348</v>
      </c>
      <c r="R215" s="2">
        <v>0.20977722772277221</v>
      </c>
      <c r="S215" s="2">
        <v>1.2555434782608696</v>
      </c>
      <c r="T215" s="2">
        <v>3.7730434782608677</v>
      </c>
      <c r="U215" s="2">
        <v>0</v>
      </c>
      <c r="V215" s="2">
        <v>0.16358910891089101</v>
      </c>
      <c r="W215" s="2">
        <v>2.7391304347826102</v>
      </c>
      <c r="X215" s="2">
        <v>0.2369565217391304</v>
      </c>
      <c r="Y215" s="2">
        <v>0</v>
      </c>
      <c r="Z215" s="2">
        <v>9.6817538896746866E-2</v>
      </c>
      <c r="AA215" s="2">
        <v>0</v>
      </c>
      <c r="AB215" s="2">
        <v>0</v>
      </c>
      <c r="AC215" s="2">
        <v>0</v>
      </c>
      <c r="AD215" s="2">
        <v>0</v>
      </c>
      <c r="AE215" s="2">
        <v>0</v>
      </c>
      <c r="AF215" s="2">
        <v>0</v>
      </c>
      <c r="AG215" s="2">
        <v>0</v>
      </c>
      <c r="AH215" t="s">
        <v>313</v>
      </c>
      <c r="AI215">
        <v>7</v>
      </c>
    </row>
    <row r="216" spans="1:35" x14ac:dyDescent="0.25">
      <c r="A216" t="s">
        <v>1231</v>
      </c>
      <c r="B216" t="s">
        <v>548</v>
      </c>
      <c r="C216" t="s">
        <v>908</v>
      </c>
      <c r="D216" t="s">
        <v>1173</v>
      </c>
      <c r="E216" s="2">
        <v>75.043478260869563</v>
      </c>
      <c r="F216" s="2">
        <v>4.0869565217391308</v>
      </c>
      <c r="G216" s="2">
        <v>3.2608695652173912E-2</v>
      </c>
      <c r="H216" s="2">
        <v>0.32880434782608697</v>
      </c>
      <c r="I216" s="2">
        <v>0.63043478260869568</v>
      </c>
      <c r="J216" s="2">
        <v>0</v>
      </c>
      <c r="K216" s="2">
        <v>0</v>
      </c>
      <c r="L216" s="2">
        <v>0.88847826086956549</v>
      </c>
      <c r="M216" s="2">
        <v>5.2173913043478262</v>
      </c>
      <c r="N216" s="2">
        <v>0</v>
      </c>
      <c r="O216" s="2">
        <v>6.9524913093858637E-2</v>
      </c>
      <c r="P216" s="2">
        <v>0</v>
      </c>
      <c r="Q216" s="2">
        <v>7.1413043478260869</v>
      </c>
      <c r="R216" s="2">
        <v>9.5162224797219003E-2</v>
      </c>
      <c r="S216" s="2">
        <v>0.89293478260869541</v>
      </c>
      <c r="T216" s="2">
        <v>2.702391304347826</v>
      </c>
      <c r="U216" s="2">
        <v>0</v>
      </c>
      <c r="V216" s="2">
        <v>4.7909907300115871E-2</v>
      </c>
      <c r="W216" s="2">
        <v>0.83836956521739125</v>
      </c>
      <c r="X216" s="2">
        <v>1.9596739130434784</v>
      </c>
      <c r="Y216" s="2">
        <v>0</v>
      </c>
      <c r="Z216" s="2">
        <v>3.7285631517960605E-2</v>
      </c>
      <c r="AA216" s="2">
        <v>0</v>
      </c>
      <c r="AB216" s="2">
        <v>0</v>
      </c>
      <c r="AC216" s="2">
        <v>0</v>
      </c>
      <c r="AD216" s="2">
        <v>0</v>
      </c>
      <c r="AE216" s="2">
        <v>0</v>
      </c>
      <c r="AF216" s="2">
        <v>0</v>
      </c>
      <c r="AG216" s="2">
        <v>0</v>
      </c>
      <c r="AH216" t="s">
        <v>119</v>
      </c>
      <c r="AI216">
        <v>7</v>
      </c>
    </row>
    <row r="217" spans="1:35" x14ac:dyDescent="0.25">
      <c r="A217" t="s">
        <v>1231</v>
      </c>
      <c r="B217" t="s">
        <v>644</v>
      </c>
      <c r="C217" t="s">
        <v>1046</v>
      </c>
      <c r="D217" t="s">
        <v>1142</v>
      </c>
      <c r="E217" s="2">
        <v>33.739130434782609</v>
      </c>
      <c r="F217" s="2">
        <v>5.7472826086956523</v>
      </c>
      <c r="G217" s="2">
        <v>0.2608695652173913</v>
      </c>
      <c r="H217" s="2">
        <v>0.16304347826086957</v>
      </c>
      <c r="I217" s="2">
        <v>0.17119565217391305</v>
      </c>
      <c r="J217" s="2">
        <v>0</v>
      </c>
      <c r="K217" s="2">
        <v>0</v>
      </c>
      <c r="L217" s="2">
        <v>1.2943478260869568</v>
      </c>
      <c r="M217" s="2">
        <v>5.7201086956521738</v>
      </c>
      <c r="N217" s="2">
        <v>0</v>
      </c>
      <c r="O217" s="2">
        <v>0.16953930412371135</v>
      </c>
      <c r="P217" s="2">
        <v>4.8288043478260869</v>
      </c>
      <c r="Q217" s="2">
        <v>2.8559782608695654</v>
      </c>
      <c r="R217" s="2">
        <v>0.22777061855670103</v>
      </c>
      <c r="S217" s="2">
        <v>0.86304347826086947</v>
      </c>
      <c r="T217" s="2">
        <v>2.8041304347826088</v>
      </c>
      <c r="U217" s="2">
        <v>0</v>
      </c>
      <c r="V217" s="2">
        <v>0.10869201030927834</v>
      </c>
      <c r="W217" s="2">
        <v>1.0514130434782609</v>
      </c>
      <c r="X217" s="2">
        <v>3.9052173913043489</v>
      </c>
      <c r="Y217" s="2">
        <v>0</v>
      </c>
      <c r="Z217" s="2">
        <v>0.14691043814432991</v>
      </c>
      <c r="AA217" s="2">
        <v>0</v>
      </c>
      <c r="AB217" s="2">
        <v>0</v>
      </c>
      <c r="AC217" s="2">
        <v>0</v>
      </c>
      <c r="AD217" s="2">
        <v>0</v>
      </c>
      <c r="AE217" s="2">
        <v>0</v>
      </c>
      <c r="AF217" s="2">
        <v>0</v>
      </c>
      <c r="AG217" s="2">
        <v>0</v>
      </c>
      <c r="AH217" t="s">
        <v>216</v>
      </c>
      <c r="AI217">
        <v>7</v>
      </c>
    </row>
    <row r="218" spans="1:35" x14ac:dyDescent="0.25">
      <c r="A218" t="s">
        <v>1231</v>
      </c>
      <c r="B218" t="s">
        <v>690</v>
      </c>
      <c r="C218" t="s">
        <v>905</v>
      </c>
      <c r="D218" t="s">
        <v>1128</v>
      </c>
      <c r="E218" s="2">
        <v>64.326086956521735</v>
      </c>
      <c r="F218" s="2">
        <v>8.5217391304347831</v>
      </c>
      <c r="G218" s="2">
        <v>4.8913043478260872E-2</v>
      </c>
      <c r="H218" s="2">
        <v>0.33152173913043476</v>
      </c>
      <c r="I218" s="2">
        <v>1.0597826086956521</v>
      </c>
      <c r="J218" s="2">
        <v>0</v>
      </c>
      <c r="K218" s="2">
        <v>0</v>
      </c>
      <c r="L218" s="2">
        <v>0.13423913043478261</v>
      </c>
      <c r="M218" s="2">
        <v>5.3043478260869561</v>
      </c>
      <c r="N218" s="2">
        <v>5.8940217391304346</v>
      </c>
      <c r="O218" s="2">
        <v>0.17408752957080095</v>
      </c>
      <c r="P218" s="2">
        <v>1.263586956521739</v>
      </c>
      <c r="Q218" s="2">
        <v>6.4956521739130428</v>
      </c>
      <c r="R218" s="2">
        <v>0.12062352145995268</v>
      </c>
      <c r="S218" s="2">
        <v>0.68532608695652175</v>
      </c>
      <c r="T218" s="2">
        <v>6.0268478260869571</v>
      </c>
      <c r="U218" s="2">
        <v>0</v>
      </c>
      <c r="V218" s="2">
        <v>0.10434606285907402</v>
      </c>
      <c r="W218" s="2">
        <v>3.7451086956521742</v>
      </c>
      <c r="X218" s="2">
        <v>0.51358695652173925</v>
      </c>
      <c r="Y218" s="2">
        <v>0</v>
      </c>
      <c r="Z218" s="2">
        <v>6.6204798918553576E-2</v>
      </c>
      <c r="AA218" s="2">
        <v>0</v>
      </c>
      <c r="AB218" s="2">
        <v>0</v>
      </c>
      <c r="AC218" s="2">
        <v>0</v>
      </c>
      <c r="AD218" s="2">
        <v>0</v>
      </c>
      <c r="AE218" s="2">
        <v>0</v>
      </c>
      <c r="AF218" s="2">
        <v>0</v>
      </c>
      <c r="AG218" s="2">
        <v>0</v>
      </c>
      <c r="AH218" t="s">
        <v>262</v>
      </c>
      <c r="AI218">
        <v>7</v>
      </c>
    </row>
    <row r="219" spans="1:35" x14ac:dyDescent="0.25">
      <c r="A219" t="s">
        <v>1231</v>
      </c>
      <c r="B219" t="s">
        <v>740</v>
      </c>
      <c r="C219" t="s">
        <v>911</v>
      </c>
      <c r="D219" t="s">
        <v>1176</v>
      </c>
      <c r="E219" s="2">
        <v>82.826086956521735</v>
      </c>
      <c r="F219" s="2">
        <v>0</v>
      </c>
      <c r="G219" s="2">
        <v>1.0869565217391304E-2</v>
      </c>
      <c r="H219" s="2">
        <v>0.67391304347826086</v>
      </c>
      <c r="I219" s="2">
        <v>4.6086956521739131</v>
      </c>
      <c r="J219" s="2">
        <v>0</v>
      </c>
      <c r="K219" s="2">
        <v>0</v>
      </c>
      <c r="L219" s="2">
        <v>0</v>
      </c>
      <c r="M219" s="2">
        <v>0</v>
      </c>
      <c r="N219" s="2">
        <v>5.2173913043478262</v>
      </c>
      <c r="O219" s="2">
        <v>6.2992125984251968E-2</v>
      </c>
      <c r="P219" s="2">
        <v>5.0434782608695654</v>
      </c>
      <c r="Q219" s="2">
        <v>13.380434782608695</v>
      </c>
      <c r="R219" s="2">
        <v>0.22244094488188978</v>
      </c>
      <c r="S219" s="2">
        <v>0</v>
      </c>
      <c r="T219" s="2">
        <v>0</v>
      </c>
      <c r="U219" s="2">
        <v>0</v>
      </c>
      <c r="V219" s="2">
        <v>0</v>
      </c>
      <c r="W219" s="2">
        <v>0</v>
      </c>
      <c r="X219" s="2">
        <v>0</v>
      </c>
      <c r="Y219" s="2">
        <v>0</v>
      </c>
      <c r="Z219" s="2">
        <v>0</v>
      </c>
      <c r="AA219" s="2">
        <v>0</v>
      </c>
      <c r="AB219" s="2">
        <v>0</v>
      </c>
      <c r="AC219" s="2">
        <v>0</v>
      </c>
      <c r="AD219" s="2">
        <v>0</v>
      </c>
      <c r="AE219" s="2">
        <v>0</v>
      </c>
      <c r="AF219" s="2">
        <v>0</v>
      </c>
      <c r="AG219" s="2">
        <v>0</v>
      </c>
      <c r="AH219" t="s">
        <v>314</v>
      </c>
      <c r="AI219">
        <v>7</v>
      </c>
    </row>
    <row r="220" spans="1:35" x14ac:dyDescent="0.25">
      <c r="A220" t="s">
        <v>1231</v>
      </c>
      <c r="B220" t="s">
        <v>673</v>
      </c>
      <c r="C220" t="s">
        <v>1063</v>
      </c>
      <c r="D220" t="s">
        <v>1217</v>
      </c>
      <c r="E220" s="2">
        <v>128.52173913043478</v>
      </c>
      <c r="F220" s="2">
        <v>4.2608695652173916</v>
      </c>
      <c r="G220" s="2">
        <v>0</v>
      </c>
      <c r="H220" s="2">
        <v>0</v>
      </c>
      <c r="I220" s="2">
        <v>2.9228260869565217</v>
      </c>
      <c r="J220" s="2">
        <v>0</v>
      </c>
      <c r="K220" s="2">
        <v>0</v>
      </c>
      <c r="L220" s="2">
        <v>4.0347826086956511</v>
      </c>
      <c r="M220" s="2">
        <v>5.4239130434782608</v>
      </c>
      <c r="N220" s="2">
        <v>5.4782608695652177</v>
      </c>
      <c r="O220" s="2">
        <v>8.4827469553450607E-2</v>
      </c>
      <c r="P220" s="2">
        <v>5</v>
      </c>
      <c r="Q220" s="2">
        <v>9.0326086956521738</v>
      </c>
      <c r="R220" s="2">
        <v>0.10918470906630581</v>
      </c>
      <c r="S220" s="2">
        <v>5.5078260869565225</v>
      </c>
      <c r="T220" s="2">
        <v>6.7261956521739128</v>
      </c>
      <c r="U220" s="2">
        <v>0</v>
      </c>
      <c r="V220" s="2">
        <v>9.5190290933694188E-2</v>
      </c>
      <c r="W220" s="2">
        <v>6.3679347826086943</v>
      </c>
      <c r="X220" s="2">
        <v>5.3977173913043499</v>
      </c>
      <c r="Y220" s="2">
        <v>0</v>
      </c>
      <c r="Z220" s="2">
        <v>9.1546008119079841E-2</v>
      </c>
      <c r="AA220" s="2">
        <v>0</v>
      </c>
      <c r="AB220" s="2">
        <v>0</v>
      </c>
      <c r="AC220" s="2">
        <v>0</v>
      </c>
      <c r="AD220" s="2">
        <v>0</v>
      </c>
      <c r="AE220" s="2">
        <v>0</v>
      </c>
      <c r="AF220" s="2">
        <v>0</v>
      </c>
      <c r="AG220" s="2">
        <v>0</v>
      </c>
      <c r="AH220" t="s">
        <v>245</v>
      </c>
      <c r="AI220">
        <v>7</v>
      </c>
    </row>
    <row r="221" spans="1:35" x14ac:dyDescent="0.25">
      <c r="A221" t="s">
        <v>1231</v>
      </c>
      <c r="B221" t="s">
        <v>720</v>
      </c>
      <c r="C221" t="s">
        <v>1082</v>
      </c>
      <c r="D221" t="s">
        <v>1164</v>
      </c>
      <c r="E221" s="2">
        <v>32.771739130434781</v>
      </c>
      <c r="F221" s="2">
        <v>5.7391304347826084</v>
      </c>
      <c r="G221" s="2">
        <v>0</v>
      </c>
      <c r="H221" s="2">
        <v>0.2358695652173913</v>
      </c>
      <c r="I221" s="2">
        <v>0.40217391304347827</v>
      </c>
      <c r="J221" s="2">
        <v>0</v>
      </c>
      <c r="K221" s="2">
        <v>5.434782608695652E-2</v>
      </c>
      <c r="L221" s="2">
        <v>0.19456521739130436</v>
      </c>
      <c r="M221" s="2">
        <v>0</v>
      </c>
      <c r="N221" s="2">
        <v>3.9942391304347824</v>
      </c>
      <c r="O221" s="2">
        <v>0.12188059701492537</v>
      </c>
      <c r="P221" s="2">
        <v>3.999021739130435</v>
      </c>
      <c r="Q221" s="2">
        <v>3.9949999999999997</v>
      </c>
      <c r="R221" s="2">
        <v>0.24393034825870649</v>
      </c>
      <c r="S221" s="2">
        <v>0.64521739130434785</v>
      </c>
      <c r="T221" s="2">
        <v>3.9891304347826083E-2</v>
      </c>
      <c r="U221" s="2">
        <v>0</v>
      </c>
      <c r="V221" s="2">
        <v>2.0905472636815921E-2</v>
      </c>
      <c r="W221" s="2">
        <v>0.79293478260869554</v>
      </c>
      <c r="X221" s="2">
        <v>1.2665217391304346</v>
      </c>
      <c r="Y221" s="2">
        <v>0</v>
      </c>
      <c r="Z221" s="2">
        <v>6.2842454394693187E-2</v>
      </c>
      <c r="AA221" s="2">
        <v>0</v>
      </c>
      <c r="AB221" s="2">
        <v>0</v>
      </c>
      <c r="AC221" s="2">
        <v>0</v>
      </c>
      <c r="AD221" s="2">
        <v>0</v>
      </c>
      <c r="AE221" s="2">
        <v>0</v>
      </c>
      <c r="AF221" s="2">
        <v>0</v>
      </c>
      <c r="AG221" s="2">
        <v>0</v>
      </c>
      <c r="AH221" t="s">
        <v>292</v>
      </c>
      <c r="AI221">
        <v>7</v>
      </c>
    </row>
    <row r="222" spans="1:35" x14ac:dyDescent="0.25">
      <c r="A222" t="s">
        <v>1231</v>
      </c>
      <c r="B222" t="s">
        <v>495</v>
      </c>
      <c r="C222" t="s">
        <v>930</v>
      </c>
      <c r="D222" t="s">
        <v>1185</v>
      </c>
      <c r="E222" s="2">
        <v>37.054347826086953</v>
      </c>
      <c r="F222" s="2">
        <v>5.0434782608695654</v>
      </c>
      <c r="G222" s="2">
        <v>1.6304347826086956E-2</v>
      </c>
      <c r="H222" s="2">
        <v>0.1358695652173913</v>
      </c>
      <c r="I222" s="2">
        <v>0.31521739130434784</v>
      </c>
      <c r="J222" s="2">
        <v>0</v>
      </c>
      <c r="K222" s="2">
        <v>0</v>
      </c>
      <c r="L222" s="2">
        <v>0</v>
      </c>
      <c r="M222" s="2">
        <v>3.0222826086956518</v>
      </c>
      <c r="N222" s="2">
        <v>0</v>
      </c>
      <c r="O222" s="2">
        <v>8.1563508360222942E-2</v>
      </c>
      <c r="P222" s="2">
        <v>4.2384782608695657</v>
      </c>
      <c r="Q222" s="2">
        <v>0.21771739130434783</v>
      </c>
      <c r="R222" s="2">
        <v>0.12026107362863012</v>
      </c>
      <c r="S222" s="2">
        <v>0.29978260869565221</v>
      </c>
      <c r="T222" s="2">
        <v>0.84499999999999997</v>
      </c>
      <c r="U222" s="2">
        <v>0</v>
      </c>
      <c r="V222" s="2">
        <v>3.0894690525080676E-2</v>
      </c>
      <c r="W222" s="2">
        <v>0.45434782608695651</v>
      </c>
      <c r="X222" s="2">
        <v>3.1210869565217378</v>
      </c>
      <c r="Y222" s="2">
        <v>0</v>
      </c>
      <c r="Z222" s="2">
        <v>9.6491639777060698E-2</v>
      </c>
      <c r="AA222" s="2">
        <v>0</v>
      </c>
      <c r="AB222" s="2">
        <v>0</v>
      </c>
      <c r="AC222" s="2">
        <v>0</v>
      </c>
      <c r="AD222" s="2">
        <v>0</v>
      </c>
      <c r="AE222" s="2">
        <v>0</v>
      </c>
      <c r="AF222" s="2">
        <v>0</v>
      </c>
      <c r="AG222" s="2">
        <v>0</v>
      </c>
      <c r="AH222" t="s">
        <v>66</v>
      </c>
      <c r="AI222">
        <v>7</v>
      </c>
    </row>
    <row r="223" spans="1:35" x14ac:dyDescent="0.25">
      <c r="A223" t="s">
        <v>1231</v>
      </c>
      <c r="B223" t="s">
        <v>442</v>
      </c>
      <c r="C223" t="s">
        <v>913</v>
      </c>
      <c r="D223" t="s">
        <v>1146</v>
      </c>
      <c r="E223" s="2">
        <v>56.989130434782609</v>
      </c>
      <c r="F223" s="2">
        <v>4.9565217391304346</v>
      </c>
      <c r="G223" s="2">
        <v>2.1739130434782608E-2</v>
      </c>
      <c r="H223" s="2">
        <v>0.20652173913043478</v>
      </c>
      <c r="I223" s="2">
        <v>5.3967391304347823</v>
      </c>
      <c r="J223" s="2">
        <v>0</v>
      </c>
      <c r="K223" s="2">
        <v>0</v>
      </c>
      <c r="L223" s="2">
        <v>0.99663043478260838</v>
      </c>
      <c r="M223" s="2">
        <v>3.1915217391304362</v>
      </c>
      <c r="N223" s="2">
        <v>3.895652173913041</v>
      </c>
      <c r="O223" s="2">
        <v>0.12436009917985884</v>
      </c>
      <c r="P223" s="2">
        <v>4.875</v>
      </c>
      <c r="Q223" s="2">
        <v>6.1195652173913055</v>
      </c>
      <c r="R223" s="2">
        <v>0.19292389853137518</v>
      </c>
      <c r="S223" s="2">
        <v>1.9330434782608696</v>
      </c>
      <c r="T223" s="2">
        <v>3.3819565217391299</v>
      </c>
      <c r="U223" s="2">
        <v>0</v>
      </c>
      <c r="V223" s="2">
        <v>9.3263398817470908E-2</v>
      </c>
      <c r="W223" s="2">
        <v>2.910760869565217</v>
      </c>
      <c r="X223" s="2">
        <v>4.2544565217391295</v>
      </c>
      <c r="Y223" s="2">
        <v>0</v>
      </c>
      <c r="Z223" s="2">
        <v>0.12572954415411022</v>
      </c>
      <c r="AA223" s="2">
        <v>0</v>
      </c>
      <c r="AB223" s="2">
        <v>0</v>
      </c>
      <c r="AC223" s="2">
        <v>0</v>
      </c>
      <c r="AD223" s="2">
        <v>0</v>
      </c>
      <c r="AE223" s="2">
        <v>0</v>
      </c>
      <c r="AF223" s="2">
        <v>0</v>
      </c>
      <c r="AG223" s="2">
        <v>0</v>
      </c>
      <c r="AH223" t="s">
        <v>12</v>
      </c>
      <c r="AI223">
        <v>7</v>
      </c>
    </row>
    <row r="224" spans="1:35" x14ac:dyDescent="0.25">
      <c r="A224" t="s">
        <v>1231</v>
      </c>
      <c r="B224" t="s">
        <v>628</v>
      </c>
      <c r="C224" t="s">
        <v>1035</v>
      </c>
      <c r="D224" t="s">
        <v>1140</v>
      </c>
      <c r="E224" s="2">
        <v>2.9782608695652173</v>
      </c>
      <c r="F224" s="2">
        <v>4.3478260869565216E-2</v>
      </c>
      <c r="G224" s="2">
        <v>4.3478260869565216E-2</v>
      </c>
      <c r="H224" s="2">
        <v>0</v>
      </c>
      <c r="I224" s="2">
        <v>1.7608695652173913E-2</v>
      </c>
      <c r="J224" s="2">
        <v>0</v>
      </c>
      <c r="K224" s="2">
        <v>0</v>
      </c>
      <c r="L224" s="2">
        <v>0</v>
      </c>
      <c r="M224" s="2">
        <v>0</v>
      </c>
      <c r="N224" s="2">
        <v>0.14804347826086958</v>
      </c>
      <c r="O224" s="2">
        <v>4.9708029197080297E-2</v>
      </c>
      <c r="P224" s="2">
        <v>0.78543478260869559</v>
      </c>
      <c r="Q224" s="2">
        <v>5.434782608695652E-3</v>
      </c>
      <c r="R224" s="2">
        <v>0.26554744525547447</v>
      </c>
      <c r="S224" s="2">
        <v>6.0652173913043478E-2</v>
      </c>
      <c r="T224" s="2">
        <v>1.847826086956522E-3</v>
      </c>
      <c r="U224" s="2">
        <v>0</v>
      </c>
      <c r="V224" s="2">
        <v>2.0985401459854017E-2</v>
      </c>
      <c r="W224" s="2">
        <v>7.2717391304347817E-2</v>
      </c>
      <c r="X224" s="2">
        <v>0.20108695652173914</v>
      </c>
      <c r="Y224" s="2">
        <v>0</v>
      </c>
      <c r="Z224" s="2">
        <v>9.193430656934308E-2</v>
      </c>
      <c r="AA224" s="2">
        <v>0</v>
      </c>
      <c r="AB224" s="2">
        <v>0</v>
      </c>
      <c r="AC224" s="2">
        <v>0</v>
      </c>
      <c r="AD224" s="2">
        <v>0</v>
      </c>
      <c r="AE224" s="2">
        <v>0</v>
      </c>
      <c r="AF224" s="2">
        <v>0</v>
      </c>
      <c r="AG224" s="2">
        <v>0</v>
      </c>
      <c r="AH224" t="s">
        <v>200</v>
      </c>
      <c r="AI224">
        <v>7</v>
      </c>
    </row>
    <row r="225" spans="1:35" x14ac:dyDescent="0.25">
      <c r="A225" t="s">
        <v>1231</v>
      </c>
      <c r="B225" t="s">
        <v>504</v>
      </c>
      <c r="C225" t="s">
        <v>955</v>
      </c>
      <c r="D225" t="s">
        <v>1164</v>
      </c>
      <c r="E225" s="2">
        <v>35.010869565217391</v>
      </c>
      <c r="F225" s="2">
        <v>6.901739130434783</v>
      </c>
      <c r="G225" s="2">
        <v>0</v>
      </c>
      <c r="H225" s="2">
        <v>0</v>
      </c>
      <c r="I225" s="2">
        <v>0.59239130434782605</v>
      </c>
      <c r="J225" s="2">
        <v>0</v>
      </c>
      <c r="K225" s="2">
        <v>0</v>
      </c>
      <c r="L225" s="2">
        <v>0.21826086956521745</v>
      </c>
      <c r="M225" s="2">
        <v>1.486413043478261</v>
      </c>
      <c r="N225" s="2">
        <v>0</v>
      </c>
      <c r="O225" s="2">
        <v>4.245575908103074E-2</v>
      </c>
      <c r="P225" s="2">
        <v>5.6404347826086951</v>
      </c>
      <c r="Q225" s="2">
        <v>0</v>
      </c>
      <c r="R225" s="2">
        <v>0.16110524681775845</v>
      </c>
      <c r="S225" s="2">
        <v>0.56130434782608707</v>
      </c>
      <c r="T225" s="2">
        <v>2.1878260869565223</v>
      </c>
      <c r="U225" s="2">
        <v>0</v>
      </c>
      <c r="V225" s="2">
        <v>7.8522198075131958E-2</v>
      </c>
      <c r="W225" s="2">
        <v>0.84728260869565231</v>
      </c>
      <c r="X225" s="2">
        <v>1.8448913043478259</v>
      </c>
      <c r="Y225" s="2">
        <v>0</v>
      </c>
      <c r="Z225" s="2">
        <v>7.6895374107420048E-2</v>
      </c>
      <c r="AA225" s="2">
        <v>0</v>
      </c>
      <c r="AB225" s="2">
        <v>0</v>
      </c>
      <c r="AC225" s="2">
        <v>0</v>
      </c>
      <c r="AD225" s="2">
        <v>0</v>
      </c>
      <c r="AE225" s="2">
        <v>0</v>
      </c>
      <c r="AF225" s="2">
        <v>0</v>
      </c>
      <c r="AG225" s="2">
        <v>0</v>
      </c>
      <c r="AH225" t="s">
        <v>75</v>
      </c>
      <c r="AI225">
        <v>7</v>
      </c>
    </row>
    <row r="226" spans="1:35" x14ac:dyDescent="0.25">
      <c r="A226" t="s">
        <v>1231</v>
      </c>
      <c r="B226" t="s">
        <v>588</v>
      </c>
      <c r="C226" t="s">
        <v>1005</v>
      </c>
      <c r="D226" t="s">
        <v>1211</v>
      </c>
      <c r="E226" s="2">
        <v>44.478260869565219</v>
      </c>
      <c r="F226" s="2">
        <v>14.663043478260869</v>
      </c>
      <c r="G226" s="2">
        <v>8.6956521739130432E-2</v>
      </c>
      <c r="H226" s="2">
        <v>0.20923913043478262</v>
      </c>
      <c r="I226" s="2">
        <v>0.47282608695652173</v>
      </c>
      <c r="J226" s="2">
        <v>0</v>
      </c>
      <c r="K226" s="2">
        <v>0</v>
      </c>
      <c r="L226" s="2">
        <v>0.15010869565217391</v>
      </c>
      <c r="M226" s="2">
        <v>3.2608695652173912E-2</v>
      </c>
      <c r="N226" s="2">
        <v>4.5570652173913047</v>
      </c>
      <c r="O226" s="2">
        <v>0.10318914956011731</v>
      </c>
      <c r="P226" s="2">
        <v>3.6277173913043477</v>
      </c>
      <c r="Q226" s="2">
        <v>10.728260869565217</v>
      </c>
      <c r="R226" s="2">
        <v>0.32276392961876832</v>
      </c>
      <c r="S226" s="2">
        <v>0.31271739130434784</v>
      </c>
      <c r="T226" s="2">
        <v>0.9890217391304349</v>
      </c>
      <c r="U226" s="2">
        <v>0</v>
      </c>
      <c r="V226" s="2">
        <v>2.926686217008798E-2</v>
      </c>
      <c r="W226" s="2">
        <v>0.54</v>
      </c>
      <c r="X226" s="2">
        <v>1.756413043478261</v>
      </c>
      <c r="Y226" s="2">
        <v>0</v>
      </c>
      <c r="Z226" s="2">
        <v>5.1630009775171071E-2</v>
      </c>
      <c r="AA226" s="2">
        <v>0</v>
      </c>
      <c r="AB226" s="2">
        <v>0</v>
      </c>
      <c r="AC226" s="2">
        <v>0</v>
      </c>
      <c r="AD226" s="2">
        <v>0</v>
      </c>
      <c r="AE226" s="2">
        <v>0</v>
      </c>
      <c r="AF226" s="2">
        <v>0</v>
      </c>
      <c r="AG226" s="2">
        <v>0</v>
      </c>
      <c r="AH226" t="s">
        <v>160</v>
      </c>
      <c r="AI226">
        <v>7</v>
      </c>
    </row>
    <row r="227" spans="1:35" x14ac:dyDescent="0.25">
      <c r="A227" t="s">
        <v>1231</v>
      </c>
      <c r="B227" t="s">
        <v>434</v>
      </c>
      <c r="C227" t="s">
        <v>887</v>
      </c>
      <c r="D227" t="s">
        <v>1149</v>
      </c>
      <c r="E227" s="2">
        <v>60.934782608695649</v>
      </c>
      <c r="F227" s="2">
        <v>4.7826086956521738</v>
      </c>
      <c r="G227" s="2">
        <v>0.61956521739130432</v>
      </c>
      <c r="H227" s="2">
        <v>0</v>
      </c>
      <c r="I227" s="2">
        <v>1.7682608695652176</v>
      </c>
      <c r="J227" s="2">
        <v>0</v>
      </c>
      <c r="K227" s="2">
        <v>0</v>
      </c>
      <c r="L227" s="2">
        <v>2.761739130434782</v>
      </c>
      <c r="M227" s="2">
        <v>0</v>
      </c>
      <c r="N227" s="2">
        <v>4.3317391304347828</v>
      </c>
      <c r="O227" s="2">
        <v>7.1088119871566186E-2</v>
      </c>
      <c r="P227" s="2">
        <v>4.6093478260869549</v>
      </c>
      <c r="Q227" s="2">
        <v>3.4121739130434783</v>
      </c>
      <c r="R227" s="2">
        <v>0.13164109882268996</v>
      </c>
      <c r="S227" s="2">
        <v>5.1460869565217395</v>
      </c>
      <c r="T227" s="2">
        <v>3.0344565217391306</v>
      </c>
      <c r="U227" s="2">
        <v>0</v>
      </c>
      <c r="V227" s="2">
        <v>0.13425080271138068</v>
      </c>
      <c r="W227" s="2">
        <v>3.8057608695652188</v>
      </c>
      <c r="X227" s="2">
        <v>2.8745652173913037</v>
      </c>
      <c r="Y227" s="2">
        <v>0</v>
      </c>
      <c r="Z227" s="2">
        <v>0.10963075276489478</v>
      </c>
      <c r="AA227" s="2">
        <v>0</v>
      </c>
      <c r="AB227" s="2">
        <v>0</v>
      </c>
      <c r="AC227" s="2">
        <v>0</v>
      </c>
      <c r="AD227" s="2">
        <v>0</v>
      </c>
      <c r="AE227" s="2">
        <v>0</v>
      </c>
      <c r="AF227" s="2">
        <v>0</v>
      </c>
      <c r="AG227" s="2">
        <v>0</v>
      </c>
      <c r="AH227" t="s">
        <v>4</v>
      </c>
      <c r="AI227">
        <v>7</v>
      </c>
    </row>
    <row r="228" spans="1:35" x14ac:dyDescent="0.25">
      <c r="A228" t="s">
        <v>1231</v>
      </c>
      <c r="B228" t="s">
        <v>678</v>
      </c>
      <c r="C228" t="s">
        <v>854</v>
      </c>
      <c r="D228" t="s">
        <v>1131</v>
      </c>
      <c r="E228" s="2">
        <v>41</v>
      </c>
      <c r="F228" s="2">
        <v>5.3043478260869561</v>
      </c>
      <c r="G228" s="2">
        <v>8.152173913043478E-3</v>
      </c>
      <c r="H228" s="2">
        <v>0.21195652173913043</v>
      </c>
      <c r="I228" s="2">
        <v>0.62771739130434778</v>
      </c>
      <c r="J228" s="2">
        <v>0</v>
      </c>
      <c r="K228" s="2">
        <v>0</v>
      </c>
      <c r="L228" s="2">
        <v>6.7934782608695649E-2</v>
      </c>
      <c r="M228" s="2">
        <v>4.3669565217391328</v>
      </c>
      <c r="N228" s="2">
        <v>0</v>
      </c>
      <c r="O228" s="2">
        <v>0.10651113467656421</v>
      </c>
      <c r="P228" s="2">
        <v>3.722934782608696</v>
      </c>
      <c r="Q228" s="2">
        <v>7.4581521739130432</v>
      </c>
      <c r="R228" s="2">
        <v>0.27270943796394487</v>
      </c>
      <c r="S228" s="2">
        <v>0.44782608695652176</v>
      </c>
      <c r="T228" s="2">
        <v>3.1777173913043479</v>
      </c>
      <c r="U228" s="2">
        <v>0</v>
      </c>
      <c r="V228" s="2">
        <v>8.842788971367975E-2</v>
      </c>
      <c r="W228" s="2">
        <v>2.3959782608695646</v>
      </c>
      <c r="X228" s="2">
        <v>0.65880434782608699</v>
      </c>
      <c r="Y228" s="2">
        <v>0</v>
      </c>
      <c r="Z228" s="2">
        <v>7.4506892895015886E-2</v>
      </c>
      <c r="AA228" s="2">
        <v>0</v>
      </c>
      <c r="AB228" s="2">
        <v>0</v>
      </c>
      <c r="AC228" s="2">
        <v>0</v>
      </c>
      <c r="AD228" s="2">
        <v>0</v>
      </c>
      <c r="AE228" s="2">
        <v>0</v>
      </c>
      <c r="AF228" s="2">
        <v>0</v>
      </c>
      <c r="AG228" s="2">
        <v>0</v>
      </c>
      <c r="AH228" t="s">
        <v>250</v>
      </c>
      <c r="AI228">
        <v>7</v>
      </c>
    </row>
    <row r="229" spans="1:35" x14ac:dyDescent="0.25">
      <c r="A229" t="s">
        <v>1231</v>
      </c>
      <c r="B229" t="s">
        <v>539</v>
      </c>
      <c r="C229" t="s">
        <v>981</v>
      </c>
      <c r="D229" t="s">
        <v>1200</v>
      </c>
      <c r="E229" s="2">
        <v>40.565217391304351</v>
      </c>
      <c r="F229" s="2">
        <v>5.4782608695652177</v>
      </c>
      <c r="G229" s="2">
        <v>0.30434782608695654</v>
      </c>
      <c r="H229" s="2">
        <v>0.15760869565217392</v>
      </c>
      <c r="I229" s="2">
        <v>0.85326086956521741</v>
      </c>
      <c r="J229" s="2">
        <v>0</v>
      </c>
      <c r="K229" s="2">
        <v>0</v>
      </c>
      <c r="L229" s="2">
        <v>0.29739130434782607</v>
      </c>
      <c r="M229" s="2">
        <v>4.3369565217391308</v>
      </c>
      <c r="N229" s="2">
        <v>0</v>
      </c>
      <c r="O229" s="2">
        <v>0.10691318327974277</v>
      </c>
      <c r="P229" s="2">
        <v>4.7201086956521738</v>
      </c>
      <c r="Q229" s="2">
        <v>4.1630434782608692</v>
      </c>
      <c r="R229" s="2">
        <v>0.21898445873526257</v>
      </c>
      <c r="S229" s="2">
        <v>1.2785869565217391</v>
      </c>
      <c r="T229" s="2">
        <v>1.9405434782608693</v>
      </c>
      <c r="U229" s="2">
        <v>0</v>
      </c>
      <c r="V229" s="2">
        <v>7.9356913183279726E-2</v>
      </c>
      <c r="W229" s="2">
        <v>2.339565217391304</v>
      </c>
      <c r="X229" s="2">
        <v>2.3135869565217391</v>
      </c>
      <c r="Y229" s="2">
        <v>0</v>
      </c>
      <c r="Z229" s="2">
        <v>0.11470793140407286</v>
      </c>
      <c r="AA229" s="2">
        <v>0</v>
      </c>
      <c r="AB229" s="2">
        <v>0</v>
      </c>
      <c r="AC229" s="2">
        <v>0</v>
      </c>
      <c r="AD229" s="2">
        <v>0</v>
      </c>
      <c r="AE229" s="2">
        <v>0</v>
      </c>
      <c r="AF229" s="2">
        <v>0</v>
      </c>
      <c r="AG229" s="2">
        <v>0</v>
      </c>
      <c r="AH229" t="s">
        <v>110</v>
      </c>
      <c r="AI229">
        <v>7</v>
      </c>
    </row>
    <row r="230" spans="1:35" x14ac:dyDescent="0.25">
      <c r="A230" t="s">
        <v>1231</v>
      </c>
      <c r="B230" t="s">
        <v>608</v>
      </c>
      <c r="C230" t="s">
        <v>1017</v>
      </c>
      <c r="D230" t="s">
        <v>1132</v>
      </c>
      <c r="E230" s="2">
        <v>21.108695652173914</v>
      </c>
      <c r="F230" s="2">
        <v>13.440217391304348</v>
      </c>
      <c r="G230" s="2">
        <v>3.2608695652173912E-2</v>
      </c>
      <c r="H230" s="2">
        <v>6.7934782608695649E-2</v>
      </c>
      <c r="I230" s="2">
        <v>0.50543478260869568</v>
      </c>
      <c r="J230" s="2">
        <v>0</v>
      </c>
      <c r="K230" s="2">
        <v>0</v>
      </c>
      <c r="L230" s="2">
        <v>0.15793478260869565</v>
      </c>
      <c r="M230" s="2">
        <v>0</v>
      </c>
      <c r="N230" s="2">
        <v>5.7581521739130439</v>
      </c>
      <c r="O230" s="2">
        <v>0.27278578784757984</v>
      </c>
      <c r="P230" s="2">
        <v>1.375</v>
      </c>
      <c r="Q230" s="2">
        <v>5.5353260869565215</v>
      </c>
      <c r="R230" s="2">
        <v>0.32736869207003089</v>
      </c>
      <c r="S230" s="2">
        <v>0.22728260869565209</v>
      </c>
      <c r="T230" s="2">
        <v>0.72945652173913023</v>
      </c>
      <c r="U230" s="2">
        <v>0</v>
      </c>
      <c r="V230" s="2">
        <v>4.532440782698248E-2</v>
      </c>
      <c r="W230" s="2">
        <v>0.48869565217391303</v>
      </c>
      <c r="X230" s="2">
        <v>0.72260869565217412</v>
      </c>
      <c r="Y230" s="2">
        <v>0</v>
      </c>
      <c r="Z230" s="2">
        <v>5.7384140061791974E-2</v>
      </c>
      <c r="AA230" s="2">
        <v>0</v>
      </c>
      <c r="AB230" s="2">
        <v>0</v>
      </c>
      <c r="AC230" s="2">
        <v>0</v>
      </c>
      <c r="AD230" s="2">
        <v>0</v>
      </c>
      <c r="AE230" s="2">
        <v>0</v>
      </c>
      <c r="AF230" s="2">
        <v>0</v>
      </c>
      <c r="AG230" s="2">
        <v>0</v>
      </c>
      <c r="AH230" t="s">
        <v>180</v>
      </c>
      <c r="AI230">
        <v>7</v>
      </c>
    </row>
    <row r="231" spans="1:35" x14ac:dyDescent="0.25">
      <c r="A231" t="s">
        <v>1231</v>
      </c>
      <c r="B231" t="s">
        <v>792</v>
      </c>
      <c r="C231" t="s">
        <v>1090</v>
      </c>
      <c r="D231" t="s">
        <v>1133</v>
      </c>
      <c r="E231" s="2">
        <v>24.163043478260871</v>
      </c>
      <c r="F231" s="2">
        <v>5.5652173913043477</v>
      </c>
      <c r="G231" s="2">
        <v>0</v>
      </c>
      <c r="H231" s="2">
        <v>0.21739130434782608</v>
      </c>
      <c r="I231" s="2">
        <v>0.44293478260869568</v>
      </c>
      <c r="J231" s="2">
        <v>0</v>
      </c>
      <c r="K231" s="2">
        <v>0</v>
      </c>
      <c r="L231" s="2">
        <v>0.5855434782608695</v>
      </c>
      <c r="M231" s="2">
        <v>0</v>
      </c>
      <c r="N231" s="2">
        <v>0</v>
      </c>
      <c r="O231" s="2">
        <v>0</v>
      </c>
      <c r="P231" s="2">
        <v>4.5923913043478262</v>
      </c>
      <c r="Q231" s="2">
        <v>0.8165217391304348</v>
      </c>
      <c r="R231" s="2">
        <v>0.22385065227170489</v>
      </c>
      <c r="S231" s="2">
        <v>1.2806521739130436</v>
      </c>
      <c r="T231" s="2">
        <v>0.21195652173913043</v>
      </c>
      <c r="U231" s="2">
        <v>0</v>
      </c>
      <c r="V231" s="2">
        <v>6.177237966711651E-2</v>
      </c>
      <c r="W231" s="2">
        <v>1.0241304347826088</v>
      </c>
      <c r="X231" s="2">
        <v>0.71771739130434797</v>
      </c>
      <c r="Y231" s="2">
        <v>0</v>
      </c>
      <c r="Z231" s="2">
        <v>7.2087269455690509E-2</v>
      </c>
      <c r="AA231" s="2">
        <v>0</v>
      </c>
      <c r="AB231" s="2">
        <v>0</v>
      </c>
      <c r="AC231" s="2">
        <v>0</v>
      </c>
      <c r="AD231" s="2">
        <v>0</v>
      </c>
      <c r="AE231" s="2">
        <v>0</v>
      </c>
      <c r="AF231" s="2">
        <v>0</v>
      </c>
      <c r="AG231" s="2">
        <v>0</v>
      </c>
      <c r="AH231" t="s">
        <v>366</v>
      </c>
      <c r="AI231">
        <v>7</v>
      </c>
    </row>
    <row r="232" spans="1:35" x14ac:dyDescent="0.25">
      <c r="A232" t="s">
        <v>1231</v>
      </c>
      <c r="B232" t="s">
        <v>761</v>
      </c>
      <c r="C232" t="s">
        <v>919</v>
      </c>
      <c r="D232" t="s">
        <v>1179</v>
      </c>
      <c r="E232" s="2">
        <v>66.543478260869563</v>
      </c>
      <c r="F232" s="2">
        <v>5.0434782608695654</v>
      </c>
      <c r="G232" s="2">
        <v>0.13043478260869565</v>
      </c>
      <c r="H232" s="2">
        <v>0.22282608695652173</v>
      </c>
      <c r="I232" s="2">
        <v>0</v>
      </c>
      <c r="J232" s="2">
        <v>0</v>
      </c>
      <c r="K232" s="2">
        <v>0</v>
      </c>
      <c r="L232" s="2">
        <v>1.0642391304347829</v>
      </c>
      <c r="M232" s="2">
        <v>5.4456521739130439</v>
      </c>
      <c r="N232" s="2">
        <v>0</v>
      </c>
      <c r="O232" s="2">
        <v>8.183600130676251E-2</v>
      </c>
      <c r="P232" s="2">
        <v>2.8505434782608696</v>
      </c>
      <c r="Q232" s="2">
        <v>0</v>
      </c>
      <c r="R232" s="2">
        <v>4.2837308069258416E-2</v>
      </c>
      <c r="S232" s="2">
        <v>2.3114130434782614</v>
      </c>
      <c r="T232" s="2">
        <v>1.5108695652173914</v>
      </c>
      <c r="U232" s="2">
        <v>0</v>
      </c>
      <c r="V232" s="2">
        <v>5.744037896112382E-2</v>
      </c>
      <c r="W232" s="2">
        <v>1.9179347826086954</v>
      </c>
      <c r="X232" s="2">
        <v>3.4011956521739135</v>
      </c>
      <c r="Y232" s="2">
        <v>0</v>
      </c>
      <c r="Z232" s="2">
        <v>7.9934661875204191E-2</v>
      </c>
      <c r="AA232" s="2">
        <v>0</v>
      </c>
      <c r="AB232" s="2">
        <v>0</v>
      </c>
      <c r="AC232" s="2">
        <v>0</v>
      </c>
      <c r="AD232" s="2">
        <v>0</v>
      </c>
      <c r="AE232" s="2">
        <v>0</v>
      </c>
      <c r="AF232" s="2">
        <v>0</v>
      </c>
      <c r="AG232" s="2">
        <v>0</v>
      </c>
      <c r="AH232" t="s">
        <v>335</v>
      </c>
      <c r="AI232">
        <v>7</v>
      </c>
    </row>
    <row r="233" spans="1:35" x14ac:dyDescent="0.25">
      <c r="A233" t="s">
        <v>1231</v>
      </c>
      <c r="B233" t="s">
        <v>736</v>
      </c>
      <c r="C233" t="s">
        <v>939</v>
      </c>
      <c r="D233" t="s">
        <v>1174</v>
      </c>
      <c r="E233" s="2">
        <v>45.630434782608695</v>
      </c>
      <c r="F233" s="2">
        <v>5.3478260869565215</v>
      </c>
      <c r="G233" s="2">
        <v>0.36869565217391337</v>
      </c>
      <c r="H233" s="2">
        <v>0.18478260869565216</v>
      </c>
      <c r="I233" s="2">
        <v>1.2617391304347827</v>
      </c>
      <c r="J233" s="2">
        <v>0</v>
      </c>
      <c r="K233" s="2">
        <v>0</v>
      </c>
      <c r="L233" s="2">
        <v>3.3106521739130428</v>
      </c>
      <c r="M233" s="2">
        <v>1.0108695652173914</v>
      </c>
      <c r="N233" s="2">
        <v>6.9510869565217428</v>
      </c>
      <c r="O233" s="2">
        <v>0.17448785135778952</v>
      </c>
      <c r="P233" s="2">
        <v>4.6956521739130439</v>
      </c>
      <c r="Q233" s="2">
        <v>0</v>
      </c>
      <c r="R233" s="2">
        <v>0.10290614578370653</v>
      </c>
      <c r="S233" s="2">
        <v>1.1094565217391306</v>
      </c>
      <c r="T233" s="2">
        <v>2.7942391304347818</v>
      </c>
      <c r="U233" s="2">
        <v>0</v>
      </c>
      <c r="V233" s="2">
        <v>8.555026202953786E-2</v>
      </c>
      <c r="W233" s="2">
        <v>2.245434782608696</v>
      </c>
      <c r="X233" s="2">
        <v>4.2881521739130442</v>
      </c>
      <c r="Y233" s="2">
        <v>0</v>
      </c>
      <c r="Z233" s="2">
        <v>0.14318484992853742</v>
      </c>
      <c r="AA233" s="2">
        <v>0</v>
      </c>
      <c r="AB233" s="2">
        <v>0</v>
      </c>
      <c r="AC233" s="2">
        <v>0</v>
      </c>
      <c r="AD233" s="2">
        <v>0</v>
      </c>
      <c r="AE233" s="2">
        <v>0</v>
      </c>
      <c r="AF233" s="2">
        <v>0</v>
      </c>
      <c r="AG233" s="2">
        <v>0</v>
      </c>
      <c r="AH233" t="s">
        <v>310</v>
      </c>
      <c r="AI233">
        <v>7</v>
      </c>
    </row>
    <row r="234" spans="1:35" x14ac:dyDescent="0.25">
      <c r="A234" t="s">
        <v>1231</v>
      </c>
      <c r="B234" t="s">
        <v>716</v>
      </c>
      <c r="C234" t="s">
        <v>978</v>
      </c>
      <c r="D234" t="s">
        <v>1201</v>
      </c>
      <c r="E234" s="2">
        <v>32.260869565217391</v>
      </c>
      <c r="F234" s="2">
        <v>5.1304347826086953</v>
      </c>
      <c r="G234" s="2">
        <v>2.717391304347826E-2</v>
      </c>
      <c r="H234" s="2">
        <v>0.14673913043478262</v>
      </c>
      <c r="I234" s="2">
        <v>0.61304347826086958</v>
      </c>
      <c r="J234" s="2">
        <v>0</v>
      </c>
      <c r="K234" s="2">
        <v>0</v>
      </c>
      <c r="L234" s="2">
        <v>0</v>
      </c>
      <c r="M234" s="2">
        <v>2.8152173913043477</v>
      </c>
      <c r="N234" s="2">
        <v>0</v>
      </c>
      <c r="O234" s="2">
        <v>8.7264150943396221E-2</v>
      </c>
      <c r="P234" s="2">
        <v>6.3478260869565215</v>
      </c>
      <c r="Q234" s="2">
        <v>8.5625</v>
      </c>
      <c r="R234" s="2">
        <v>0.46217991913746631</v>
      </c>
      <c r="S234" s="2">
        <v>0.34510869565217389</v>
      </c>
      <c r="T234" s="2">
        <v>0</v>
      </c>
      <c r="U234" s="2">
        <v>0</v>
      </c>
      <c r="V234" s="2">
        <v>1.069743935309973E-2</v>
      </c>
      <c r="W234" s="2">
        <v>0.64402173913043481</v>
      </c>
      <c r="X234" s="2">
        <v>0</v>
      </c>
      <c r="Y234" s="2">
        <v>0</v>
      </c>
      <c r="Z234" s="2">
        <v>1.9962938005390837E-2</v>
      </c>
      <c r="AA234" s="2">
        <v>0</v>
      </c>
      <c r="AB234" s="2">
        <v>0</v>
      </c>
      <c r="AC234" s="2">
        <v>0</v>
      </c>
      <c r="AD234" s="2">
        <v>0</v>
      </c>
      <c r="AE234" s="2">
        <v>0</v>
      </c>
      <c r="AF234" s="2">
        <v>0</v>
      </c>
      <c r="AG234" s="2">
        <v>0</v>
      </c>
      <c r="AH234" t="s">
        <v>288</v>
      </c>
      <c r="AI234">
        <v>7</v>
      </c>
    </row>
    <row r="235" spans="1:35" x14ac:dyDescent="0.25">
      <c r="A235" t="s">
        <v>1231</v>
      </c>
      <c r="B235" t="s">
        <v>535</v>
      </c>
      <c r="C235" t="s">
        <v>979</v>
      </c>
      <c r="D235" t="s">
        <v>1202</v>
      </c>
      <c r="E235" s="2">
        <v>31.195652173913043</v>
      </c>
      <c r="F235" s="2">
        <v>4.6086956521739131</v>
      </c>
      <c r="G235" s="2">
        <v>2.1739130434782608E-2</v>
      </c>
      <c r="H235" s="2">
        <v>5.434782608695652E-2</v>
      </c>
      <c r="I235" s="2">
        <v>0.27445652173913043</v>
      </c>
      <c r="J235" s="2">
        <v>0</v>
      </c>
      <c r="K235" s="2">
        <v>0</v>
      </c>
      <c r="L235" s="2">
        <v>0.1033695652173913</v>
      </c>
      <c r="M235" s="2">
        <v>4.6982608695652193</v>
      </c>
      <c r="N235" s="2">
        <v>0</v>
      </c>
      <c r="O235" s="2">
        <v>0.15060627177700356</v>
      </c>
      <c r="P235" s="2">
        <v>3.8344565217391304</v>
      </c>
      <c r="Q235" s="2">
        <v>8.1521739130434784E-2</v>
      </c>
      <c r="R235" s="2">
        <v>0.12552961672473867</v>
      </c>
      <c r="S235" s="2">
        <v>0.53923913043478255</v>
      </c>
      <c r="T235" s="2">
        <v>1.0657608695652174</v>
      </c>
      <c r="U235" s="2">
        <v>0</v>
      </c>
      <c r="V235" s="2">
        <v>5.1449477351916378E-2</v>
      </c>
      <c r="W235" s="2">
        <v>0.53500000000000003</v>
      </c>
      <c r="X235" s="2">
        <v>1.3872826086956522</v>
      </c>
      <c r="Y235" s="2">
        <v>0</v>
      </c>
      <c r="Z235" s="2">
        <v>6.1620209059233447E-2</v>
      </c>
      <c r="AA235" s="2">
        <v>0</v>
      </c>
      <c r="AB235" s="2">
        <v>0</v>
      </c>
      <c r="AC235" s="2">
        <v>0</v>
      </c>
      <c r="AD235" s="2">
        <v>0</v>
      </c>
      <c r="AE235" s="2">
        <v>0</v>
      </c>
      <c r="AF235" s="2">
        <v>0</v>
      </c>
      <c r="AG235" s="2">
        <v>0</v>
      </c>
      <c r="AH235" t="s">
        <v>106</v>
      </c>
      <c r="AI235">
        <v>7</v>
      </c>
    </row>
    <row r="236" spans="1:35" x14ac:dyDescent="0.25">
      <c r="A236" t="s">
        <v>1231</v>
      </c>
      <c r="B236" t="s">
        <v>848</v>
      </c>
      <c r="C236" t="s">
        <v>903</v>
      </c>
      <c r="D236" t="s">
        <v>1193</v>
      </c>
      <c r="E236" s="2">
        <v>18.413043478260871</v>
      </c>
      <c r="F236" s="2">
        <v>5.7391304347826084</v>
      </c>
      <c r="G236" s="2">
        <v>0</v>
      </c>
      <c r="H236" s="2">
        <v>0</v>
      </c>
      <c r="I236" s="2">
        <v>0</v>
      </c>
      <c r="J236" s="2">
        <v>0</v>
      </c>
      <c r="K236" s="2">
        <v>0</v>
      </c>
      <c r="L236" s="2">
        <v>0</v>
      </c>
      <c r="M236" s="2">
        <v>0</v>
      </c>
      <c r="N236" s="2">
        <v>0</v>
      </c>
      <c r="O236" s="2">
        <v>0</v>
      </c>
      <c r="P236" s="2">
        <v>3.7989130434782608</v>
      </c>
      <c r="Q236" s="2">
        <v>0</v>
      </c>
      <c r="R236" s="2">
        <v>0.20631641086186539</v>
      </c>
      <c r="S236" s="2">
        <v>0</v>
      </c>
      <c r="T236" s="2">
        <v>0</v>
      </c>
      <c r="U236" s="2">
        <v>0</v>
      </c>
      <c r="V236" s="2">
        <v>0</v>
      </c>
      <c r="W236" s="2">
        <v>0</v>
      </c>
      <c r="X236" s="2">
        <v>0</v>
      </c>
      <c r="Y236" s="2">
        <v>0</v>
      </c>
      <c r="Z236" s="2">
        <v>0</v>
      </c>
      <c r="AA236" s="2">
        <v>0</v>
      </c>
      <c r="AB236" s="2">
        <v>0</v>
      </c>
      <c r="AC236" s="2">
        <v>0</v>
      </c>
      <c r="AD236" s="2">
        <v>0</v>
      </c>
      <c r="AE236" s="2">
        <v>0</v>
      </c>
      <c r="AF236" s="2">
        <v>0</v>
      </c>
      <c r="AG236" s="2">
        <v>0</v>
      </c>
      <c r="AH236" t="s">
        <v>422</v>
      </c>
      <c r="AI236">
        <v>7</v>
      </c>
    </row>
    <row r="237" spans="1:35" x14ac:dyDescent="0.25">
      <c r="A237" t="s">
        <v>1231</v>
      </c>
      <c r="B237" t="s">
        <v>845</v>
      </c>
      <c r="C237" t="s">
        <v>1119</v>
      </c>
      <c r="D237" t="s">
        <v>1176</v>
      </c>
      <c r="E237" s="2">
        <v>32.641304347826086</v>
      </c>
      <c r="F237" s="2">
        <v>9.2391304347826081E-2</v>
      </c>
      <c r="G237" s="2">
        <v>0</v>
      </c>
      <c r="H237" s="2">
        <v>0.30760869565217391</v>
      </c>
      <c r="I237" s="2">
        <v>0</v>
      </c>
      <c r="J237" s="2">
        <v>0</v>
      </c>
      <c r="K237" s="2">
        <v>0</v>
      </c>
      <c r="L237" s="2">
        <v>5.1630434782608696E-2</v>
      </c>
      <c r="M237" s="2">
        <v>2.4171739130434777</v>
      </c>
      <c r="N237" s="2">
        <v>0</v>
      </c>
      <c r="O237" s="2">
        <v>7.4052614052614041E-2</v>
      </c>
      <c r="P237" s="2">
        <v>7.1742391304347821</v>
      </c>
      <c r="Q237" s="2">
        <v>0</v>
      </c>
      <c r="R237" s="2">
        <v>0.21979020979020977</v>
      </c>
      <c r="S237" s="2">
        <v>1.9021739130434784E-2</v>
      </c>
      <c r="T237" s="2">
        <v>4.0760869565217392E-2</v>
      </c>
      <c r="U237" s="2">
        <v>0</v>
      </c>
      <c r="V237" s="2">
        <v>1.8315018315018317E-3</v>
      </c>
      <c r="W237" s="2">
        <v>2.1739130434782608E-2</v>
      </c>
      <c r="X237" s="2">
        <v>4.3478260869565216E-2</v>
      </c>
      <c r="Y237" s="2">
        <v>0</v>
      </c>
      <c r="Z237" s="2">
        <v>1.998001998001998E-3</v>
      </c>
      <c r="AA237" s="2">
        <v>0</v>
      </c>
      <c r="AB237" s="2">
        <v>0</v>
      </c>
      <c r="AC237" s="2">
        <v>0</v>
      </c>
      <c r="AD237" s="2">
        <v>0</v>
      </c>
      <c r="AE237" s="2">
        <v>0</v>
      </c>
      <c r="AF237" s="2">
        <v>0</v>
      </c>
      <c r="AG237" s="2">
        <v>0</v>
      </c>
      <c r="AH237" t="s">
        <v>419</v>
      </c>
      <c r="AI237">
        <v>7</v>
      </c>
    </row>
    <row r="238" spans="1:35" x14ac:dyDescent="0.25">
      <c r="A238" t="s">
        <v>1231</v>
      </c>
      <c r="B238" t="s">
        <v>470</v>
      </c>
      <c r="C238" t="s">
        <v>893</v>
      </c>
      <c r="D238" t="s">
        <v>1175</v>
      </c>
      <c r="E238" s="2">
        <v>16.815217391304348</v>
      </c>
      <c r="F238" s="2">
        <v>0</v>
      </c>
      <c r="G238" s="2">
        <v>0.52173913043478259</v>
      </c>
      <c r="H238" s="2">
        <v>0</v>
      </c>
      <c r="I238" s="2">
        <v>1.9592391304347827</v>
      </c>
      <c r="J238" s="2">
        <v>0</v>
      </c>
      <c r="K238" s="2">
        <v>8.9836956521739122</v>
      </c>
      <c r="L238" s="2">
        <v>0</v>
      </c>
      <c r="M238" s="2">
        <v>0.76521739130434774</v>
      </c>
      <c r="N238" s="2">
        <v>0</v>
      </c>
      <c r="O238" s="2">
        <v>4.5507433742727858E-2</v>
      </c>
      <c r="P238" s="2">
        <v>1.9032608695652173</v>
      </c>
      <c r="Q238" s="2">
        <v>0</v>
      </c>
      <c r="R238" s="2">
        <v>0.11318681318681319</v>
      </c>
      <c r="S238" s="2">
        <v>0</v>
      </c>
      <c r="T238" s="2">
        <v>0</v>
      </c>
      <c r="U238" s="2">
        <v>0</v>
      </c>
      <c r="V238" s="2">
        <v>0</v>
      </c>
      <c r="W238" s="2">
        <v>0</v>
      </c>
      <c r="X238" s="2">
        <v>0</v>
      </c>
      <c r="Y238" s="2">
        <v>0</v>
      </c>
      <c r="Z238" s="2">
        <v>0</v>
      </c>
      <c r="AA238" s="2">
        <v>0</v>
      </c>
      <c r="AB238" s="2">
        <v>0</v>
      </c>
      <c r="AC238" s="2">
        <v>0.26217391304347826</v>
      </c>
      <c r="AD238" s="2">
        <v>0</v>
      </c>
      <c r="AE238" s="2">
        <v>0</v>
      </c>
      <c r="AF238" s="2">
        <v>0</v>
      </c>
      <c r="AG238" s="2">
        <v>0</v>
      </c>
      <c r="AH238" t="s">
        <v>40</v>
      </c>
      <c r="AI238">
        <v>7</v>
      </c>
    </row>
    <row r="239" spans="1:35" x14ac:dyDescent="0.25">
      <c r="A239" t="s">
        <v>1231</v>
      </c>
      <c r="B239" t="s">
        <v>464</v>
      </c>
      <c r="C239" t="s">
        <v>926</v>
      </c>
      <c r="D239" t="s">
        <v>1131</v>
      </c>
      <c r="E239" s="2">
        <v>23.097826086956523</v>
      </c>
      <c r="F239" s="2">
        <v>0</v>
      </c>
      <c r="G239" s="2">
        <v>0</v>
      </c>
      <c r="H239" s="2">
        <v>0</v>
      </c>
      <c r="I239" s="2">
        <v>0</v>
      </c>
      <c r="J239" s="2">
        <v>0</v>
      </c>
      <c r="K239" s="2">
        <v>0</v>
      </c>
      <c r="L239" s="2">
        <v>0</v>
      </c>
      <c r="M239" s="2">
        <v>0</v>
      </c>
      <c r="N239" s="2">
        <v>0</v>
      </c>
      <c r="O239" s="2">
        <v>0</v>
      </c>
      <c r="P239" s="2">
        <v>0</v>
      </c>
      <c r="Q239" s="2">
        <v>4.7385869565217389</v>
      </c>
      <c r="R239" s="2">
        <v>0.20515294117647057</v>
      </c>
      <c r="S239" s="2">
        <v>0</v>
      </c>
      <c r="T239" s="2">
        <v>0</v>
      </c>
      <c r="U239" s="2">
        <v>0</v>
      </c>
      <c r="V239" s="2">
        <v>0</v>
      </c>
      <c r="W239" s="2">
        <v>0</v>
      </c>
      <c r="X239" s="2">
        <v>0</v>
      </c>
      <c r="Y239" s="2">
        <v>0</v>
      </c>
      <c r="Z239" s="2">
        <v>0</v>
      </c>
      <c r="AA239" s="2">
        <v>0</v>
      </c>
      <c r="AB239" s="2">
        <v>0</v>
      </c>
      <c r="AC239" s="2">
        <v>0</v>
      </c>
      <c r="AD239" s="2">
        <v>0</v>
      </c>
      <c r="AE239" s="2">
        <v>0</v>
      </c>
      <c r="AF239" s="2">
        <v>0</v>
      </c>
      <c r="AG239" s="2">
        <v>0</v>
      </c>
      <c r="AH239" t="s">
        <v>34</v>
      </c>
      <c r="AI239">
        <v>7</v>
      </c>
    </row>
    <row r="240" spans="1:35" x14ac:dyDescent="0.25">
      <c r="A240" t="s">
        <v>1231</v>
      </c>
      <c r="B240" t="s">
        <v>826</v>
      </c>
      <c r="C240" t="s">
        <v>922</v>
      </c>
      <c r="D240" t="s">
        <v>1178</v>
      </c>
      <c r="E240" s="2">
        <v>12.804347826086957</v>
      </c>
      <c r="F240" s="2">
        <v>2.3043478260869565</v>
      </c>
      <c r="G240" s="2">
        <v>0</v>
      </c>
      <c r="H240" s="2">
        <v>0</v>
      </c>
      <c r="I240" s="2">
        <v>0</v>
      </c>
      <c r="J240" s="2">
        <v>0</v>
      </c>
      <c r="K240" s="2">
        <v>0</v>
      </c>
      <c r="L240" s="2">
        <v>0</v>
      </c>
      <c r="M240" s="2">
        <v>0</v>
      </c>
      <c r="N240" s="2">
        <v>5.3545652173913041</v>
      </c>
      <c r="O240" s="2">
        <v>0.41818336162988112</v>
      </c>
      <c r="P240" s="2">
        <v>0</v>
      </c>
      <c r="Q240" s="2">
        <v>2.8451086956521738</v>
      </c>
      <c r="R240" s="2">
        <v>0.22219864176570456</v>
      </c>
      <c r="S240" s="2">
        <v>0</v>
      </c>
      <c r="T240" s="2">
        <v>0</v>
      </c>
      <c r="U240" s="2">
        <v>0</v>
      </c>
      <c r="V240" s="2">
        <v>0</v>
      </c>
      <c r="W240" s="2">
        <v>0</v>
      </c>
      <c r="X240" s="2">
        <v>0</v>
      </c>
      <c r="Y240" s="2">
        <v>0</v>
      </c>
      <c r="Z240" s="2">
        <v>0</v>
      </c>
      <c r="AA240" s="2">
        <v>0</v>
      </c>
      <c r="AB240" s="2">
        <v>0</v>
      </c>
      <c r="AC240" s="2">
        <v>0</v>
      </c>
      <c r="AD240" s="2">
        <v>0</v>
      </c>
      <c r="AE240" s="2">
        <v>0</v>
      </c>
      <c r="AF240" s="2">
        <v>0</v>
      </c>
      <c r="AG240" s="2">
        <v>0</v>
      </c>
      <c r="AH240" t="s">
        <v>400</v>
      </c>
      <c r="AI240">
        <v>7</v>
      </c>
    </row>
    <row r="241" spans="1:35" x14ac:dyDescent="0.25">
      <c r="A241" t="s">
        <v>1231</v>
      </c>
      <c r="B241" t="s">
        <v>619</v>
      </c>
      <c r="C241" t="s">
        <v>1028</v>
      </c>
      <c r="D241" t="s">
        <v>1198</v>
      </c>
      <c r="E241" s="2">
        <v>86.195652173913047</v>
      </c>
      <c r="F241" s="2">
        <v>10.456521739130435</v>
      </c>
      <c r="G241" s="2">
        <v>0</v>
      </c>
      <c r="H241" s="2">
        <v>0.17391304347826086</v>
      </c>
      <c r="I241" s="2">
        <v>0.66847826086956519</v>
      </c>
      <c r="J241" s="2">
        <v>0</v>
      </c>
      <c r="K241" s="2">
        <v>0</v>
      </c>
      <c r="L241" s="2">
        <v>0.24184782608695651</v>
      </c>
      <c r="M241" s="2">
        <v>4.7934782608695654</v>
      </c>
      <c r="N241" s="2">
        <v>0</v>
      </c>
      <c r="O241" s="2">
        <v>5.5611601513240856E-2</v>
      </c>
      <c r="P241" s="2">
        <v>5.875</v>
      </c>
      <c r="Q241" s="2">
        <v>11.728260869565217</v>
      </c>
      <c r="R241" s="2">
        <v>0.20422446406052963</v>
      </c>
      <c r="S241" s="2">
        <v>2.0326086956521738</v>
      </c>
      <c r="T241" s="2">
        <v>0.23369565217391305</v>
      </c>
      <c r="U241" s="2">
        <v>0</v>
      </c>
      <c r="V241" s="2">
        <v>2.6292559899117274E-2</v>
      </c>
      <c r="W241" s="2">
        <v>1.0027173913043479</v>
      </c>
      <c r="X241" s="2">
        <v>4.2663043478260869</v>
      </c>
      <c r="Y241" s="2">
        <v>0</v>
      </c>
      <c r="Z241" s="2">
        <v>6.1128625472887763E-2</v>
      </c>
      <c r="AA241" s="2">
        <v>0</v>
      </c>
      <c r="AB241" s="2">
        <v>0</v>
      </c>
      <c r="AC241" s="2">
        <v>0</v>
      </c>
      <c r="AD241" s="2">
        <v>0</v>
      </c>
      <c r="AE241" s="2">
        <v>0</v>
      </c>
      <c r="AF241" s="2">
        <v>0</v>
      </c>
      <c r="AG241" s="2">
        <v>0</v>
      </c>
      <c r="AH241" t="s">
        <v>191</v>
      </c>
      <c r="AI241">
        <v>7</v>
      </c>
    </row>
    <row r="242" spans="1:35" x14ac:dyDescent="0.25">
      <c r="A242" t="s">
        <v>1231</v>
      </c>
      <c r="B242" t="s">
        <v>764</v>
      </c>
      <c r="C242" t="s">
        <v>908</v>
      </c>
      <c r="D242" t="s">
        <v>1173</v>
      </c>
      <c r="E242" s="2">
        <v>63.130434782608695</v>
      </c>
      <c r="F242" s="2">
        <v>5.3043478260869561</v>
      </c>
      <c r="G242" s="2">
        <v>0.17391304347826086</v>
      </c>
      <c r="H242" s="2">
        <v>0.47554347826086957</v>
      </c>
      <c r="I242" s="2">
        <v>2.2608695652173911</v>
      </c>
      <c r="J242" s="2">
        <v>0</v>
      </c>
      <c r="K242" s="2">
        <v>0</v>
      </c>
      <c r="L242" s="2">
        <v>1.298913043478261</v>
      </c>
      <c r="M242" s="2">
        <v>4.5913043478260889</v>
      </c>
      <c r="N242" s="2">
        <v>0</v>
      </c>
      <c r="O242" s="2">
        <v>7.2727272727272751E-2</v>
      </c>
      <c r="P242" s="2">
        <v>9.9048913043478262</v>
      </c>
      <c r="Q242" s="2">
        <v>2.4320652173913042</v>
      </c>
      <c r="R242" s="2">
        <v>0.19542011019283748</v>
      </c>
      <c r="S242" s="2">
        <v>0.46260869565217394</v>
      </c>
      <c r="T242" s="2">
        <v>1.8556521739130425</v>
      </c>
      <c r="U242" s="2">
        <v>0</v>
      </c>
      <c r="V242" s="2">
        <v>3.6721763085399428E-2</v>
      </c>
      <c r="W242" s="2">
        <v>1.8466304347826088</v>
      </c>
      <c r="X242" s="2">
        <v>2.2698913043478268</v>
      </c>
      <c r="Y242" s="2">
        <v>0</v>
      </c>
      <c r="Z242" s="2">
        <v>6.5206611570247944E-2</v>
      </c>
      <c r="AA242" s="2">
        <v>0</v>
      </c>
      <c r="AB242" s="2">
        <v>0</v>
      </c>
      <c r="AC242" s="2">
        <v>0</v>
      </c>
      <c r="AD242" s="2">
        <v>0</v>
      </c>
      <c r="AE242" s="2">
        <v>0</v>
      </c>
      <c r="AF242" s="2">
        <v>0</v>
      </c>
      <c r="AG242" s="2">
        <v>0</v>
      </c>
      <c r="AH242" t="s">
        <v>338</v>
      </c>
      <c r="AI242">
        <v>7</v>
      </c>
    </row>
    <row r="243" spans="1:35" x14ac:dyDescent="0.25">
      <c r="A243" t="s">
        <v>1231</v>
      </c>
      <c r="B243" t="s">
        <v>688</v>
      </c>
      <c r="C243" t="s">
        <v>990</v>
      </c>
      <c r="D243" t="s">
        <v>1194</v>
      </c>
      <c r="E243" s="2">
        <v>69.184782608695656</v>
      </c>
      <c r="F243" s="2">
        <v>5.6521739130434785</v>
      </c>
      <c r="G243" s="2">
        <v>0</v>
      </c>
      <c r="H243" s="2">
        <v>0.38043478260869568</v>
      </c>
      <c r="I243" s="2">
        <v>0.93478260869565222</v>
      </c>
      <c r="J243" s="2">
        <v>0</v>
      </c>
      <c r="K243" s="2">
        <v>0</v>
      </c>
      <c r="L243" s="2">
        <v>2.1353260869565212</v>
      </c>
      <c r="M243" s="2">
        <v>7.2581521739130439</v>
      </c>
      <c r="N243" s="2">
        <v>0</v>
      </c>
      <c r="O243" s="2">
        <v>0.10490966221523959</v>
      </c>
      <c r="P243" s="2">
        <v>10.660326086956522</v>
      </c>
      <c r="Q243" s="2">
        <v>12.853260869565217</v>
      </c>
      <c r="R243" s="2">
        <v>0.33986645718774544</v>
      </c>
      <c r="S243" s="2">
        <v>5.6242391304347832</v>
      </c>
      <c r="T243" s="2">
        <v>0</v>
      </c>
      <c r="U243" s="2">
        <v>0</v>
      </c>
      <c r="V243" s="2">
        <v>8.1293008641005499E-2</v>
      </c>
      <c r="W243" s="2">
        <v>2.0248913043478258</v>
      </c>
      <c r="X243" s="2">
        <v>3.4490217391304356</v>
      </c>
      <c r="Y243" s="2">
        <v>0</v>
      </c>
      <c r="Z243" s="2">
        <v>7.9120188531029076E-2</v>
      </c>
      <c r="AA243" s="2">
        <v>0</v>
      </c>
      <c r="AB243" s="2">
        <v>0</v>
      </c>
      <c r="AC243" s="2">
        <v>0</v>
      </c>
      <c r="AD243" s="2">
        <v>0</v>
      </c>
      <c r="AE243" s="2">
        <v>0</v>
      </c>
      <c r="AF243" s="2">
        <v>0</v>
      </c>
      <c r="AG243" s="2">
        <v>0</v>
      </c>
      <c r="AH243" t="s">
        <v>260</v>
      </c>
      <c r="AI243">
        <v>7</v>
      </c>
    </row>
    <row r="244" spans="1:35" x14ac:dyDescent="0.25">
      <c r="A244" t="s">
        <v>1231</v>
      </c>
      <c r="B244" t="s">
        <v>631</v>
      </c>
      <c r="C244" t="s">
        <v>890</v>
      </c>
      <c r="D244" t="s">
        <v>1133</v>
      </c>
      <c r="E244" s="2">
        <v>29.086956521739129</v>
      </c>
      <c r="F244" s="2">
        <v>5.5652173913043477</v>
      </c>
      <c r="G244" s="2">
        <v>0</v>
      </c>
      <c r="H244" s="2">
        <v>0.19021739130434784</v>
      </c>
      <c r="I244" s="2">
        <v>0.84239130434782605</v>
      </c>
      <c r="J244" s="2">
        <v>0</v>
      </c>
      <c r="K244" s="2">
        <v>0</v>
      </c>
      <c r="L244" s="2">
        <v>2.0735869565217393</v>
      </c>
      <c r="M244" s="2">
        <v>0.76630434782608692</v>
      </c>
      <c r="N244" s="2">
        <v>0</v>
      </c>
      <c r="O244" s="2">
        <v>2.6345291479820628E-2</v>
      </c>
      <c r="P244" s="2">
        <v>6.5217391304347824E-2</v>
      </c>
      <c r="Q244" s="2">
        <v>5.3840217391304348</v>
      </c>
      <c r="R244" s="2">
        <v>0.18734304932735427</v>
      </c>
      <c r="S244" s="2">
        <v>3.2880434782608696</v>
      </c>
      <c r="T244" s="2">
        <v>0.46521739130434786</v>
      </c>
      <c r="U244" s="2">
        <v>0</v>
      </c>
      <c r="V244" s="2">
        <v>0.12903587443946191</v>
      </c>
      <c r="W244" s="2">
        <v>2.1675</v>
      </c>
      <c r="X244" s="2">
        <v>0.92663043478260865</v>
      </c>
      <c r="Y244" s="2">
        <v>0</v>
      </c>
      <c r="Z244" s="2">
        <v>0.10637518684603887</v>
      </c>
      <c r="AA244" s="2">
        <v>0</v>
      </c>
      <c r="AB244" s="2">
        <v>0</v>
      </c>
      <c r="AC244" s="2">
        <v>0</v>
      </c>
      <c r="AD244" s="2">
        <v>0</v>
      </c>
      <c r="AE244" s="2">
        <v>0</v>
      </c>
      <c r="AF244" s="2">
        <v>0</v>
      </c>
      <c r="AG244" s="2">
        <v>0</v>
      </c>
      <c r="AH244" t="s">
        <v>203</v>
      </c>
      <c r="AI244">
        <v>7</v>
      </c>
    </row>
    <row r="245" spans="1:35" x14ac:dyDescent="0.25">
      <c r="A245" t="s">
        <v>1231</v>
      </c>
      <c r="B245" t="s">
        <v>533</v>
      </c>
      <c r="C245" t="s">
        <v>977</v>
      </c>
      <c r="D245" t="s">
        <v>1148</v>
      </c>
      <c r="E245" s="2">
        <v>53.673913043478258</v>
      </c>
      <c r="F245" s="2">
        <v>5.4782608695652177</v>
      </c>
      <c r="G245" s="2">
        <v>0.21054347826086953</v>
      </c>
      <c r="H245" s="2">
        <v>0.25543478260869568</v>
      </c>
      <c r="I245" s="2">
        <v>0.69836956521739135</v>
      </c>
      <c r="J245" s="2">
        <v>0</v>
      </c>
      <c r="K245" s="2">
        <v>0</v>
      </c>
      <c r="L245" s="2">
        <v>1.9375</v>
      </c>
      <c r="M245" s="2">
        <v>5.1739130434782608</v>
      </c>
      <c r="N245" s="2">
        <v>0</v>
      </c>
      <c r="O245" s="2">
        <v>9.6395301741595787E-2</v>
      </c>
      <c r="P245" s="2">
        <v>9.4864130434782616</v>
      </c>
      <c r="Q245" s="2">
        <v>4.4918478260869561</v>
      </c>
      <c r="R245" s="2">
        <v>0.26042932361279875</v>
      </c>
      <c r="S245" s="2">
        <v>3.6168478260869565</v>
      </c>
      <c r="T245" s="2">
        <v>0</v>
      </c>
      <c r="U245" s="2">
        <v>0</v>
      </c>
      <c r="V245" s="2">
        <v>6.7385581206966388E-2</v>
      </c>
      <c r="W245" s="2">
        <v>4.4701086956521738</v>
      </c>
      <c r="X245" s="2">
        <v>1.5326086956521738</v>
      </c>
      <c r="Y245" s="2">
        <v>0</v>
      </c>
      <c r="Z245" s="2">
        <v>0.11183677602268124</v>
      </c>
      <c r="AA245" s="2">
        <v>0</v>
      </c>
      <c r="AB245" s="2">
        <v>0</v>
      </c>
      <c r="AC245" s="2">
        <v>0</v>
      </c>
      <c r="AD245" s="2">
        <v>0</v>
      </c>
      <c r="AE245" s="2">
        <v>0</v>
      </c>
      <c r="AF245" s="2">
        <v>0</v>
      </c>
      <c r="AG245" s="2">
        <v>0</v>
      </c>
      <c r="AH245" t="s">
        <v>104</v>
      </c>
      <c r="AI245">
        <v>7</v>
      </c>
    </row>
    <row r="246" spans="1:35" x14ac:dyDescent="0.25">
      <c r="A246" t="s">
        <v>1231</v>
      </c>
      <c r="B246" t="s">
        <v>447</v>
      </c>
      <c r="C246" t="s">
        <v>917</v>
      </c>
      <c r="D246" t="s">
        <v>1135</v>
      </c>
      <c r="E246" s="2">
        <v>71.163043478260875</v>
      </c>
      <c r="F246" s="2">
        <v>5.4782608695652177</v>
      </c>
      <c r="G246" s="2">
        <v>3.2608695652173912E-2</v>
      </c>
      <c r="H246" s="2">
        <v>0.32608695652173914</v>
      </c>
      <c r="I246" s="2">
        <v>0.53413043478260869</v>
      </c>
      <c r="J246" s="2">
        <v>0</v>
      </c>
      <c r="K246" s="2">
        <v>0</v>
      </c>
      <c r="L246" s="2">
        <v>0.29717391304347823</v>
      </c>
      <c r="M246" s="2">
        <v>0</v>
      </c>
      <c r="N246" s="2">
        <v>5.257934782608694</v>
      </c>
      <c r="O246" s="2">
        <v>7.3885749198105977E-2</v>
      </c>
      <c r="P246" s="2">
        <v>4.6956521739130439</v>
      </c>
      <c r="Q246" s="2">
        <v>20.150978260869561</v>
      </c>
      <c r="R246" s="2">
        <v>0.34915075607148305</v>
      </c>
      <c r="S246" s="2">
        <v>0.55076086956521753</v>
      </c>
      <c r="T246" s="2">
        <v>3.2690217391304346</v>
      </c>
      <c r="U246" s="2">
        <v>0</v>
      </c>
      <c r="V246" s="2">
        <v>5.3676493050252017E-2</v>
      </c>
      <c r="W246" s="2">
        <v>0.47130434782608693</v>
      </c>
      <c r="X246" s="2">
        <v>2.7207608695652179</v>
      </c>
      <c r="Y246" s="2">
        <v>0</v>
      </c>
      <c r="Z246" s="2">
        <v>4.4855659080494888E-2</v>
      </c>
      <c r="AA246" s="2">
        <v>0.21847826086956523</v>
      </c>
      <c r="AB246" s="2">
        <v>0</v>
      </c>
      <c r="AC246" s="2">
        <v>0</v>
      </c>
      <c r="AD246" s="2">
        <v>0</v>
      </c>
      <c r="AE246" s="2">
        <v>76.139891304347813</v>
      </c>
      <c r="AF246" s="2">
        <v>0</v>
      </c>
      <c r="AG246" s="2">
        <v>0</v>
      </c>
      <c r="AH246" t="s">
        <v>17</v>
      </c>
      <c r="AI246">
        <v>7</v>
      </c>
    </row>
    <row r="247" spans="1:35" x14ac:dyDescent="0.25">
      <c r="A247" t="s">
        <v>1231</v>
      </c>
      <c r="B247" t="s">
        <v>780</v>
      </c>
      <c r="C247" t="s">
        <v>999</v>
      </c>
      <c r="D247" t="s">
        <v>1137</v>
      </c>
      <c r="E247" s="2">
        <v>41.119565217391305</v>
      </c>
      <c r="F247" s="2">
        <v>5.6521739130434785</v>
      </c>
      <c r="G247" s="2">
        <v>7.4999999999999997E-2</v>
      </c>
      <c r="H247" s="2">
        <v>0.10597826086956522</v>
      </c>
      <c r="I247" s="2">
        <v>0</v>
      </c>
      <c r="J247" s="2">
        <v>0</v>
      </c>
      <c r="K247" s="2">
        <v>0</v>
      </c>
      <c r="L247" s="2">
        <v>0.49663043478260865</v>
      </c>
      <c r="M247" s="2">
        <v>0</v>
      </c>
      <c r="N247" s="2">
        <v>0</v>
      </c>
      <c r="O247" s="2">
        <v>0</v>
      </c>
      <c r="P247" s="2">
        <v>0</v>
      </c>
      <c r="Q247" s="2">
        <v>0</v>
      </c>
      <c r="R247" s="2">
        <v>0</v>
      </c>
      <c r="S247" s="2">
        <v>1.3731521739130432</v>
      </c>
      <c r="T247" s="2">
        <v>0.3793478260869565</v>
      </c>
      <c r="U247" s="2">
        <v>0</v>
      </c>
      <c r="V247" s="2">
        <v>4.2619614062913022E-2</v>
      </c>
      <c r="W247" s="2">
        <v>0.52956521739130424</v>
      </c>
      <c r="X247" s="2">
        <v>1.0448913043478263</v>
      </c>
      <c r="Y247" s="2">
        <v>0</v>
      </c>
      <c r="Z247" s="2">
        <v>3.828971715569654E-2</v>
      </c>
      <c r="AA247" s="2">
        <v>0</v>
      </c>
      <c r="AB247" s="2">
        <v>0</v>
      </c>
      <c r="AC247" s="2">
        <v>0</v>
      </c>
      <c r="AD247" s="2">
        <v>0</v>
      </c>
      <c r="AE247" s="2">
        <v>0</v>
      </c>
      <c r="AF247" s="2">
        <v>0</v>
      </c>
      <c r="AG247" s="2">
        <v>0.1108695652173913</v>
      </c>
      <c r="AH247" t="s">
        <v>354</v>
      </c>
      <c r="AI247">
        <v>7</v>
      </c>
    </row>
    <row r="248" spans="1:35" x14ac:dyDescent="0.25">
      <c r="A248" t="s">
        <v>1231</v>
      </c>
      <c r="B248" t="s">
        <v>564</v>
      </c>
      <c r="C248" t="s">
        <v>888</v>
      </c>
      <c r="D248" t="s">
        <v>1201</v>
      </c>
      <c r="E248" s="2">
        <v>17.913043478260871</v>
      </c>
      <c r="F248" s="2">
        <v>2.5869565217391304</v>
      </c>
      <c r="G248" s="2">
        <v>0</v>
      </c>
      <c r="H248" s="2">
        <v>0</v>
      </c>
      <c r="I248" s="2">
        <v>0</v>
      </c>
      <c r="J248" s="2">
        <v>0</v>
      </c>
      <c r="K248" s="2">
        <v>0</v>
      </c>
      <c r="L248" s="2">
        <v>0.10804347826086956</v>
      </c>
      <c r="M248" s="2">
        <v>1.8340217391304341</v>
      </c>
      <c r="N248" s="2">
        <v>0</v>
      </c>
      <c r="O248" s="2">
        <v>0.10238470873786402</v>
      </c>
      <c r="P248" s="2">
        <v>3.3109782608695655</v>
      </c>
      <c r="Q248" s="2">
        <v>0</v>
      </c>
      <c r="R248" s="2">
        <v>0.18483616504854369</v>
      </c>
      <c r="S248" s="2">
        <v>0.19891304347826091</v>
      </c>
      <c r="T248" s="2">
        <v>1.1421739130434776</v>
      </c>
      <c r="U248" s="2">
        <v>0</v>
      </c>
      <c r="V248" s="2">
        <v>7.4866504854368895E-2</v>
      </c>
      <c r="W248" s="2">
        <v>0.30815217391304345</v>
      </c>
      <c r="X248" s="2">
        <v>1.3365217391304349</v>
      </c>
      <c r="Y248" s="2">
        <v>0</v>
      </c>
      <c r="Z248" s="2">
        <v>9.181432038834951E-2</v>
      </c>
      <c r="AA248" s="2">
        <v>0</v>
      </c>
      <c r="AB248" s="2">
        <v>0</v>
      </c>
      <c r="AC248" s="2">
        <v>0</v>
      </c>
      <c r="AD248" s="2">
        <v>0</v>
      </c>
      <c r="AE248" s="2">
        <v>0</v>
      </c>
      <c r="AF248" s="2">
        <v>0</v>
      </c>
      <c r="AG248" s="2">
        <v>0</v>
      </c>
      <c r="AH248" t="s">
        <v>135</v>
      </c>
      <c r="AI248">
        <v>7</v>
      </c>
    </row>
    <row r="249" spans="1:35" x14ac:dyDescent="0.25">
      <c r="A249" t="s">
        <v>1231</v>
      </c>
      <c r="B249" t="s">
        <v>549</v>
      </c>
      <c r="C249" t="s">
        <v>857</v>
      </c>
      <c r="D249" t="s">
        <v>1163</v>
      </c>
      <c r="E249" s="2">
        <v>61.456521739130437</v>
      </c>
      <c r="F249" s="2">
        <v>5.0869565217391308</v>
      </c>
      <c r="G249" s="2">
        <v>0.13043478260869565</v>
      </c>
      <c r="H249" s="2">
        <v>0.25</v>
      </c>
      <c r="I249" s="2">
        <v>2.3342391304347827</v>
      </c>
      <c r="J249" s="2">
        <v>0</v>
      </c>
      <c r="K249" s="2">
        <v>0</v>
      </c>
      <c r="L249" s="2">
        <v>1.890108695652174</v>
      </c>
      <c r="M249" s="2">
        <v>0</v>
      </c>
      <c r="N249" s="2">
        <v>0</v>
      </c>
      <c r="O249" s="2">
        <v>0</v>
      </c>
      <c r="P249" s="2">
        <v>0.20108695652173914</v>
      </c>
      <c r="Q249" s="2">
        <v>4.0760869565217392</v>
      </c>
      <c r="R249" s="2">
        <v>6.9596745666784574E-2</v>
      </c>
      <c r="S249" s="2">
        <v>1.337391304347826</v>
      </c>
      <c r="T249" s="2">
        <v>4.0221739130434795</v>
      </c>
      <c r="U249" s="2">
        <v>0</v>
      </c>
      <c r="V249" s="2">
        <v>8.7209055535903801E-2</v>
      </c>
      <c r="W249" s="2">
        <v>1.8907608695652172</v>
      </c>
      <c r="X249" s="2">
        <v>4.6779347826086948</v>
      </c>
      <c r="Y249" s="2">
        <v>0</v>
      </c>
      <c r="Z249" s="2">
        <v>0.1068836222143615</v>
      </c>
      <c r="AA249" s="2">
        <v>0</v>
      </c>
      <c r="AB249" s="2">
        <v>0</v>
      </c>
      <c r="AC249" s="2">
        <v>0</v>
      </c>
      <c r="AD249" s="2">
        <v>0</v>
      </c>
      <c r="AE249" s="2">
        <v>0</v>
      </c>
      <c r="AF249" s="2">
        <v>0</v>
      </c>
      <c r="AG249" s="2">
        <v>0</v>
      </c>
      <c r="AH249" t="s">
        <v>120</v>
      </c>
      <c r="AI249">
        <v>7</v>
      </c>
    </row>
    <row r="250" spans="1:35" x14ac:dyDescent="0.25">
      <c r="A250" t="s">
        <v>1231</v>
      </c>
      <c r="B250" t="s">
        <v>572</v>
      </c>
      <c r="C250" t="s">
        <v>869</v>
      </c>
      <c r="D250" t="s">
        <v>1135</v>
      </c>
      <c r="E250" s="2">
        <v>33.913043478260867</v>
      </c>
      <c r="F250" s="2">
        <v>5.5652173913043477</v>
      </c>
      <c r="G250" s="2">
        <v>4.8913043478260872E-2</v>
      </c>
      <c r="H250" s="2">
        <v>0.17934782608695651</v>
      </c>
      <c r="I250" s="2">
        <v>0.3858695652173913</v>
      </c>
      <c r="J250" s="2">
        <v>0</v>
      </c>
      <c r="K250" s="2">
        <v>8.1521739130434784E-2</v>
      </c>
      <c r="L250" s="2">
        <v>0.40847826086956529</v>
      </c>
      <c r="M250" s="2">
        <v>0.10869565217391304</v>
      </c>
      <c r="N250" s="2">
        <v>0</v>
      </c>
      <c r="O250" s="2">
        <v>3.2051282051282055E-3</v>
      </c>
      <c r="P250" s="2">
        <v>0</v>
      </c>
      <c r="Q250" s="2">
        <v>4.0434782608695654</v>
      </c>
      <c r="R250" s="2">
        <v>0.11923076923076924</v>
      </c>
      <c r="S250" s="2">
        <v>0.87847826086956526</v>
      </c>
      <c r="T250" s="2">
        <v>1.5613043478260868</v>
      </c>
      <c r="U250" s="2">
        <v>0</v>
      </c>
      <c r="V250" s="2">
        <v>7.1942307692307694E-2</v>
      </c>
      <c r="W250" s="2">
        <v>0.85434782608695647</v>
      </c>
      <c r="X250" s="2">
        <v>2.5334782608695652</v>
      </c>
      <c r="Y250" s="2">
        <v>0</v>
      </c>
      <c r="Z250" s="2">
        <v>9.9897435897435896E-2</v>
      </c>
      <c r="AA250" s="2">
        <v>0</v>
      </c>
      <c r="AB250" s="2">
        <v>0</v>
      </c>
      <c r="AC250" s="2">
        <v>0</v>
      </c>
      <c r="AD250" s="2">
        <v>0</v>
      </c>
      <c r="AE250" s="2">
        <v>0</v>
      </c>
      <c r="AF250" s="2">
        <v>0</v>
      </c>
      <c r="AG250" s="2">
        <v>0</v>
      </c>
      <c r="AH250" t="s">
        <v>143</v>
      </c>
      <c r="AI250">
        <v>7</v>
      </c>
    </row>
    <row r="251" spans="1:35" x14ac:dyDescent="0.25">
      <c r="A251" t="s">
        <v>1231</v>
      </c>
      <c r="B251" t="s">
        <v>593</v>
      </c>
      <c r="C251" t="s">
        <v>1008</v>
      </c>
      <c r="D251" t="s">
        <v>1213</v>
      </c>
      <c r="E251" s="2">
        <v>24.869565217391305</v>
      </c>
      <c r="F251" s="2">
        <v>14.010869565217391</v>
      </c>
      <c r="G251" s="2">
        <v>6.5217391304347824E-2</v>
      </c>
      <c r="H251" s="2">
        <v>0.11684782608695653</v>
      </c>
      <c r="I251" s="2">
        <v>0.41847826086956524</v>
      </c>
      <c r="J251" s="2">
        <v>0</v>
      </c>
      <c r="K251" s="2">
        <v>0</v>
      </c>
      <c r="L251" s="2">
        <v>0.59891304347826091</v>
      </c>
      <c r="M251" s="2">
        <v>0.19293478260869565</v>
      </c>
      <c r="N251" s="2">
        <v>4.2527173913043477</v>
      </c>
      <c r="O251" s="2">
        <v>0.17875874125874125</v>
      </c>
      <c r="P251" s="2">
        <v>2.1005434782608696</v>
      </c>
      <c r="Q251" s="2">
        <v>3.9918478260869565</v>
      </c>
      <c r="R251" s="2">
        <v>0.24497377622377622</v>
      </c>
      <c r="S251" s="2">
        <v>0.69630434782608697</v>
      </c>
      <c r="T251" s="2">
        <v>2.609673913043479</v>
      </c>
      <c r="U251" s="2">
        <v>0</v>
      </c>
      <c r="V251" s="2">
        <v>0.13293269230769234</v>
      </c>
      <c r="W251" s="2">
        <v>0.9920652173913046</v>
      </c>
      <c r="X251" s="2">
        <v>2.5341304347826088</v>
      </c>
      <c r="Y251" s="2">
        <v>0</v>
      </c>
      <c r="Z251" s="2">
        <v>0.14178758741258743</v>
      </c>
      <c r="AA251" s="2">
        <v>0</v>
      </c>
      <c r="AB251" s="2">
        <v>0</v>
      </c>
      <c r="AC251" s="2">
        <v>0</v>
      </c>
      <c r="AD251" s="2">
        <v>0</v>
      </c>
      <c r="AE251" s="2">
        <v>0</v>
      </c>
      <c r="AF251" s="2">
        <v>0</v>
      </c>
      <c r="AG251" s="2">
        <v>0</v>
      </c>
      <c r="AH251" t="s">
        <v>165</v>
      </c>
      <c r="AI251">
        <v>7</v>
      </c>
    </row>
    <row r="252" spans="1:35" x14ac:dyDescent="0.25">
      <c r="A252" t="s">
        <v>1231</v>
      </c>
      <c r="B252" t="s">
        <v>487</v>
      </c>
      <c r="C252" t="s">
        <v>944</v>
      </c>
      <c r="D252" t="s">
        <v>1189</v>
      </c>
      <c r="E252" s="2">
        <v>15.152173913043478</v>
      </c>
      <c r="F252" s="2">
        <v>5.5652173913043477</v>
      </c>
      <c r="G252" s="2">
        <v>0</v>
      </c>
      <c r="H252" s="2">
        <v>0.13173913043478261</v>
      </c>
      <c r="I252" s="2">
        <v>0.22826086956521738</v>
      </c>
      <c r="J252" s="2">
        <v>0</v>
      </c>
      <c r="K252" s="2">
        <v>0</v>
      </c>
      <c r="L252" s="2">
        <v>8.8804347826086955E-2</v>
      </c>
      <c r="M252" s="2">
        <v>1.8393478260869569</v>
      </c>
      <c r="N252" s="2">
        <v>0</v>
      </c>
      <c r="O252" s="2">
        <v>0.1213916786226686</v>
      </c>
      <c r="P252" s="2">
        <v>0.84402173913043488</v>
      </c>
      <c r="Q252" s="2">
        <v>0</v>
      </c>
      <c r="R252" s="2">
        <v>5.5703012912482072E-2</v>
      </c>
      <c r="S252" s="2">
        <v>0.35945652173913045</v>
      </c>
      <c r="T252" s="2">
        <v>0.53065217391304342</v>
      </c>
      <c r="U252" s="2">
        <v>0</v>
      </c>
      <c r="V252" s="2">
        <v>5.8744619799139162E-2</v>
      </c>
      <c r="W252" s="2">
        <v>0.68097826086956514</v>
      </c>
      <c r="X252" s="2">
        <v>1.566413043478261</v>
      </c>
      <c r="Y252" s="2">
        <v>0</v>
      </c>
      <c r="Z252" s="2">
        <v>0.1483213773314204</v>
      </c>
      <c r="AA252" s="2">
        <v>0</v>
      </c>
      <c r="AB252" s="2">
        <v>0</v>
      </c>
      <c r="AC252" s="2">
        <v>0</v>
      </c>
      <c r="AD252" s="2">
        <v>0</v>
      </c>
      <c r="AE252" s="2">
        <v>0</v>
      </c>
      <c r="AF252" s="2">
        <v>0</v>
      </c>
      <c r="AG252" s="2">
        <v>0</v>
      </c>
      <c r="AH252" t="s">
        <v>58</v>
      </c>
      <c r="AI252">
        <v>7</v>
      </c>
    </row>
    <row r="253" spans="1:35" x14ac:dyDescent="0.25">
      <c r="A253" t="s">
        <v>1231</v>
      </c>
      <c r="B253" t="s">
        <v>502</v>
      </c>
      <c r="C253" t="s">
        <v>954</v>
      </c>
      <c r="D253" t="s">
        <v>1192</v>
      </c>
      <c r="E253" s="2">
        <v>29.684782608695652</v>
      </c>
      <c r="F253" s="2">
        <v>15.508152173913043</v>
      </c>
      <c r="G253" s="2">
        <v>0</v>
      </c>
      <c r="H253" s="2">
        <v>0</v>
      </c>
      <c r="I253" s="2">
        <v>0</v>
      </c>
      <c r="J253" s="2">
        <v>0</v>
      </c>
      <c r="K253" s="2">
        <v>0</v>
      </c>
      <c r="L253" s="2">
        <v>0.14239130434782613</v>
      </c>
      <c r="M253" s="2">
        <v>0</v>
      </c>
      <c r="N253" s="2">
        <v>0</v>
      </c>
      <c r="O253" s="2">
        <v>0</v>
      </c>
      <c r="P253" s="2">
        <v>5.75</v>
      </c>
      <c r="Q253" s="2">
        <v>4.2201086956521738</v>
      </c>
      <c r="R253" s="2">
        <v>0.33586598315635297</v>
      </c>
      <c r="S253" s="2">
        <v>0.32315217391304346</v>
      </c>
      <c r="T253" s="2">
        <v>0.22097826086956524</v>
      </c>
      <c r="U253" s="2">
        <v>0</v>
      </c>
      <c r="V253" s="2">
        <v>1.8330281948004394E-2</v>
      </c>
      <c r="W253" s="2">
        <v>0.39043478260869557</v>
      </c>
      <c r="X253" s="2">
        <v>0.23271739130434788</v>
      </c>
      <c r="Y253" s="2">
        <v>0</v>
      </c>
      <c r="Z253" s="2">
        <v>2.099231050897107E-2</v>
      </c>
      <c r="AA253" s="2">
        <v>0</v>
      </c>
      <c r="AB253" s="2">
        <v>0</v>
      </c>
      <c r="AC253" s="2">
        <v>0</v>
      </c>
      <c r="AD253" s="2">
        <v>0</v>
      </c>
      <c r="AE253" s="2">
        <v>0</v>
      </c>
      <c r="AF253" s="2">
        <v>0</v>
      </c>
      <c r="AG253" s="2">
        <v>0</v>
      </c>
      <c r="AH253" t="s">
        <v>73</v>
      </c>
      <c r="AI253">
        <v>7</v>
      </c>
    </row>
    <row r="254" spans="1:35" x14ac:dyDescent="0.25">
      <c r="A254" t="s">
        <v>1231</v>
      </c>
      <c r="B254" t="s">
        <v>744</v>
      </c>
      <c r="C254" t="s">
        <v>895</v>
      </c>
      <c r="D254" t="s">
        <v>1165</v>
      </c>
      <c r="E254" s="2">
        <v>15.630434782608695</v>
      </c>
      <c r="F254" s="2">
        <v>5.5652173913043477</v>
      </c>
      <c r="G254" s="2">
        <v>0</v>
      </c>
      <c r="H254" s="2">
        <v>8.1521739130434784E-2</v>
      </c>
      <c r="I254" s="2">
        <v>0</v>
      </c>
      <c r="J254" s="2">
        <v>0</v>
      </c>
      <c r="K254" s="2">
        <v>0</v>
      </c>
      <c r="L254" s="2">
        <v>2.3043478260869565E-2</v>
      </c>
      <c r="M254" s="2">
        <v>0</v>
      </c>
      <c r="N254" s="2">
        <v>0</v>
      </c>
      <c r="O254" s="2">
        <v>0</v>
      </c>
      <c r="P254" s="2">
        <v>0</v>
      </c>
      <c r="Q254" s="2">
        <v>7.403695652173913</v>
      </c>
      <c r="R254" s="2">
        <v>0.47367176634214186</v>
      </c>
      <c r="S254" s="2">
        <v>0.1225</v>
      </c>
      <c r="T254" s="2">
        <v>4.3804347826086956E-2</v>
      </c>
      <c r="U254" s="2">
        <v>0</v>
      </c>
      <c r="V254" s="2">
        <v>1.0639777468706537E-2</v>
      </c>
      <c r="W254" s="2">
        <v>0</v>
      </c>
      <c r="X254" s="2">
        <v>0</v>
      </c>
      <c r="Y254" s="2">
        <v>0</v>
      </c>
      <c r="Z254" s="2">
        <v>0</v>
      </c>
      <c r="AA254" s="2">
        <v>0</v>
      </c>
      <c r="AB254" s="2">
        <v>0</v>
      </c>
      <c r="AC254" s="2">
        <v>0</v>
      </c>
      <c r="AD254" s="2">
        <v>0</v>
      </c>
      <c r="AE254" s="2">
        <v>0</v>
      </c>
      <c r="AF254" s="2">
        <v>0</v>
      </c>
      <c r="AG254" s="2">
        <v>0</v>
      </c>
      <c r="AH254" t="s">
        <v>318</v>
      </c>
      <c r="AI254">
        <v>7</v>
      </c>
    </row>
    <row r="255" spans="1:35" x14ac:dyDescent="0.25">
      <c r="A255" t="s">
        <v>1231</v>
      </c>
      <c r="B255" t="s">
        <v>566</v>
      </c>
      <c r="C255" t="s">
        <v>992</v>
      </c>
      <c r="D255" t="s">
        <v>1206</v>
      </c>
      <c r="E255" s="2">
        <v>38.804347826086953</v>
      </c>
      <c r="F255" s="2">
        <v>0.78260869565217395</v>
      </c>
      <c r="G255" s="2">
        <v>4.8913043478260872E-2</v>
      </c>
      <c r="H255" s="2">
        <v>0.25</v>
      </c>
      <c r="I255" s="2">
        <v>1.1766304347826086</v>
      </c>
      <c r="J255" s="2">
        <v>0</v>
      </c>
      <c r="K255" s="2">
        <v>0</v>
      </c>
      <c r="L255" s="2">
        <v>0.279891304347826</v>
      </c>
      <c r="M255" s="2">
        <v>0</v>
      </c>
      <c r="N255" s="2">
        <v>0</v>
      </c>
      <c r="O255" s="2">
        <v>0</v>
      </c>
      <c r="P255" s="2">
        <v>0.33695652173913043</v>
      </c>
      <c r="Q255" s="2">
        <v>3.5516304347826089</v>
      </c>
      <c r="R255" s="2">
        <v>0.10021008403361345</v>
      </c>
      <c r="S255" s="2">
        <v>0.83358695652173931</v>
      </c>
      <c r="T255" s="2">
        <v>2.0760869565217392</v>
      </c>
      <c r="U255" s="2">
        <v>0</v>
      </c>
      <c r="V255" s="2">
        <v>7.4983193277310942E-2</v>
      </c>
      <c r="W255" s="2">
        <v>0.71902173913043466</v>
      </c>
      <c r="X255" s="2">
        <v>2.4273913043478261</v>
      </c>
      <c r="Y255" s="2">
        <v>0</v>
      </c>
      <c r="Z255" s="2">
        <v>8.1084033613445392E-2</v>
      </c>
      <c r="AA255" s="2">
        <v>0</v>
      </c>
      <c r="AB255" s="2">
        <v>0</v>
      </c>
      <c r="AC255" s="2">
        <v>0</v>
      </c>
      <c r="AD255" s="2">
        <v>0</v>
      </c>
      <c r="AE255" s="2">
        <v>0</v>
      </c>
      <c r="AF255" s="2">
        <v>0</v>
      </c>
      <c r="AG255" s="2">
        <v>0</v>
      </c>
      <c r="AH255" t="s">
        <v>137</v>
      </c>
      <c r="AI255">
        <v>7</v>
      </c>
    </row>
    <row r="256" spans="1:35" x14ac:dyDescent="0.25">
      <c r="A256" t="s">
        <v>1231</v>
      </c>
      <c r="B256" t="s">
        <v>655</v>
      </c>
      <c r="C256" t="s">
        <v>878</v>
      </c>
      <c r="D256" t="s">
        <v>1138</v>
      </c>
      <c r="E256" s="2">
        <v>34.282608695652172</v>
      </c>
      <c r="F256" s="2">
        <v>5.3043478260869561</v>
      </c>
      <c r="G256" s="2">
        <v>1.0869565217391304E-2</v>
      </c>
      <c r="H256" s="2">
        <v>0</v>
      </c>
      <c r="I256" s="2">
        <v>0</v>
      </c>
      <c r="J256" s="2">
        <v>0</v>
      </c>
      <c r="K256" s="2">
        <v>0</v>
      </c>
      <c r="L256" s="2">
        <v>6.9130434782608691E-2</v>
      </c>
      <c r="M256" s="2">
        <v>0</v>
      </c>
      <c r="N256" s="2">
        <v>1.274782608695652</v>
      </c>
      <c r="O256" s="2">
        <v>3.7184527584020285E-2</v>
      </c>
      <c r="P256" s="2">
        <v>1.966739130434783</v>
      </c>
      <c r="Q256" s="2">
        <v>1.652391304347826</v>
      </c>
      <c r="R256" s="2">
        <v>0.10556753329105899</v>
      </c>
      <c r="S256" s="2">
        <v>1.2080434782608698</v>
      </c>
      <c r="T256" s="2">
        <v>3.6454347826086964</v>
      </c>
      <c r="U256" s="2">
        <v>0</v>
      </c>
      <c r="V256" s="2">
        <v>0.14157260621433104</v>
      </c>
      <c r="W256" s="2">
        <v>1.2683695652173914</v>
      </c>
      <c r="X256" s="2">
        <v>3.1278260869565209</v>
      </c>
      <c r="Y256" s="2">
        <v>0</v>
      </c>
      <c r="Z256" s="2">
        <v>0.12823398858592261</v>
      </c>
      <c r="AA256" s="2">
        <v>0</v>
      </c>
      <c r="AB256" s="2">
        <v>0</v>
      </c>
      <c r="AC256" s="2">
        <v>0</v>
      </c>
      <c r="AD256" s="2">
        <v>0</v>
      </c>
      <c r="AE256" s="2">
        <v>0</v>
      </c>
      <c r="AF256" s="2">
        <v>0</v>
      </c>
      <c r="AG256" s="2">
        <v>0</v>
      </c>
      <c r="AH256" t="s">
        <v>227</v>
      </c>
      <c r="AI256">
        <v>7</v>
      </c>
    </row>
    <row r="257" spans="1:35" x14ac:dyDescent="0.25">
      <c r="A257" t="s">
        <v>1231</v>
      </c>
      <c r="B257" t="s">
        <v>702</v>
      </c>
      <c r="C257" t="s">
        <v>939</v>
      </c>
      <c r="D257" t="s">
        <v>1174</v>
      </c>
      <c r="E257" s="2">
        <v>120.10869565217391</v>
      </c>
      <c r="F257" s="2">
        <v>8.3641304347826093</v>
      </c>
      <c r="G257" s="2">
        <v>1.0869565217391304E-2</v>
      </c>
      <c r="H257" s="2">
        <v>0.35326086956521741</v>
      </c>
      <c r="I257" s="2">
        <v>2.902173913043478</v>
      </c>
      <c r="J257" s="2">
        <v>0</v>
      </c>
      <c r="K257" s="2">
        <v>0</v>
      </c>
      <c r="L257" s="2">
        <v>3.1555434782608707</v>
      </c>
      <c r="M257" s="2">
        <v>9.4347826086956523</v>
      </c>
      <c r="N257" s="2">
        <v>0</v>
      </c>
      <c r="O257" s="2">
        <v>7.8552036199095024E-2</v>
      </c>
      <c r="P257" s="2">
        <v>0</v>
      </c>
      <c r="Q257" s="2">
        <v>3.0079347826086953</v>
      </c>
      <c r="R257" s="2">
        <v>2.5043438914027147E-2</v>
      </c>
      <c r="S257" s="2">
        <v>6.9954347826086938</v>
      </c>
      <c r="T257" s="2">
        <v>8.7354347826086958</v>
      </c>
      <c r="U257" s="2">
        <v>0</v>
      </c>
      <c r="V257" s="2">
        <v>0.13097194570135745</v>
      </c>
      <c r="W257" s="2">
        <v>10.863478260869563</v>
      </c>
      <c r="X257" s="2">
        <v>9.9710869565217397</v>
      </c>
      <c r="Y257" s="2">
        <v>0</v>
      </c>
      <c r="Z257" s="2">
        <v>0.17346425339366514</v>
      </c>
      <c r="AA257" s="2">
        <v>0</v>
      </c>
      <c r="AB257" s="2">
        <v>18.025108695652168</v>
      </c>
      <c r="AC257" s="2">
        <v>0</v>
      </c>
      <c r="AD257" s="2">
        <v>0</v>
      </c>
      <c r="AE257" s="2">
        <v>0</v>
      </c>
      <c r="AF257" s="2">
        <v>0</v>
      </c>
      <c r="AG257" s="2">
        <v>0</v>
      </c>
      <c r="AH257" t="s">
        <v>274</v>
      </c>
      <c r="AI257">
        <v>7</v>
      </c>
    </row>
    <row r="258" spans="1:35" x14ac:dyDescent="0.25">
      <c r="A258" t="s">
        <v>1231</v>
      </c>
      <c r="B258" t="s">
        <v>670</v>
      </c>
      <c r="C258" t="s">
        <v>895</v>
      </c>
      <c r="D258" t="s">
        <v>1165</v>
      </c>
      <c r="E258" s="2">
        <v>56.652173913043477</v>
      </c>
      <c r="F258" s="2">
        <v>0</v>
      </c>
      <c r="G258" s="2">
        <v>3.2608695652173912E-2</v>
      </c>
      <c r="H258" s="2">
        <v>0.4483695652173913</v>
      </c>
      <c r="I258" s="2">
        <v>0</v>
      </c>
      <c r="J258" s="2">
        <v>0</v>
      </c>
      <c r="K258" s="2">
        <v>0</v>
      </c>
      <c r="L258" s="2">
        <v>4.6293478260869572</v>
      </c>
      <c r="M258" s="2">
        <v>3.5380434782608696</v>
      </c>
      <c r="N258" s="2">
        <v>0</v>
      </c>
      <c r="O258" s="2">
        <v>6.2452033768227173E-2</v>
      </c>
      <c r="P258" s="2">
        <v>5.1847826086956523</v>
      </c>
      <c r="Q258" s="2">
        <v>4.6385869565217392</v>
      </c>
      <c r="R258" s="2">
        <v>0.17339792785878741</v>
      </c>
      <c r="S258" s="2">
        <v>2.1131521739130439</v>
      </c>
      <c r="T258" s="2">
        <v>4.4959782608695642</v>
      </c>
      <c r="U258" s="2">
        <v>0</v>
      </c>
      <c r="V258" s="2">
        <v>0.1166615502686109</v>
      </c>
      <c r="W258" s="2">
        <v>1.7015217391304338</v>
      </c>
      <c r="X258" s="2">
        <v>5.434782608695652E-2</v>
      </c>
      <c r="Y258" s="2">
        <v>0</v>
      </c>
      <c r="Z258" s="2">
        <v>3.0993860322333061E-2</v>
      </c>
      <c r="AA258" s="2">
        <v>0</v>
      </c>
      <c r="AB258" s="2">
        <v>0</v>
      </c>
      <c r="AC258" s="2">
        <v>0</v>
      </c>
      <c r="AD258" s="2">
        <v>0</v>
      </c>
      <c r="AE258" s="2">
        <v>0</v>
      </c>
      <c r="AF258" s="2">
        <v>0</v>
      </c>
      <c r="AG258" s="2">
        <v>0</v>
      </c>
      <c r="AH258" t="s">
        <v>242</v>
      </c>
      <c r="AI258">
        <v>7</v>
      </c>
    </row>
    <row r="259" spans="1:35" x14ac:dyDescent="0.25">
      <c r="A259" t="s">
        <v>1231</v>
      </c>
      <c r="B259" t="s">
        <v>815</v>
      </c>
      <c r="C259" t="s">
        <v>895</v>
      </c>
      <c r="D259" t="s">
        <v>1165</v>
      </c>
      <c r="E259" s="2">
        <v>21.673913043478262</v>
      </c>
      <c r="F259" s="2">
        <v>5.2173913043478262</v>
      </c>
      <c r="G259" s="2">
        <v>0.29891304347826086</v>
      </c>
      <c r="H259" s="2">
        <v>9.2391304347826081E-2</v>
      </c>
      <c r="I259" s="2">
        <v>0.28804347826086957</v>
      </c>
      <c r="J259" s="2">
        <v>0</v>
      </c>
      <c r="K259" s="2">
        <v>0</v>
      </c>
      <c r="L259" s="2">
        <v>0.74054347826086953</v>
      </c>
      <c r="M259" s="2">
        <v>5.0434782608695654</v>
      </c>
      <c r="N259" s="2">
        <v>0</v>
      </c>
      <c r="O259" s="2">
        <v>0.23269809428284854</v>
      </c>
      <c r="P259" s="2">
        <v>2.6086956521739131</v>
      </c>
      <c r="Q259" s="2">
        <v>3.7070652173913046</v>
      </c>
      <c r="R259" s="2">
        <v>0.29139919759277833</v>
      </c>
      <c r="S259" s="2">
        <v>0.51978260869565218</v>
      </c>
      <c r="T259" s="2">
        <v>3.1626086956521737</v>
      </c>
      <c r="U259" s="2">
        <v>0</v>
      </c>
      <c r="V259" s="2">
        <v>0.16989969909729186</v>
      </c>
      <c r="W259" s="2">
        <v>2.9140217391304346</v>
      </c>
      <c r="X259" s="2">
        <v>0.30423913043478257</v>
      </c>
      <c r="Y259" s="2">
        <v>0</v>
      </c>
      <c r="Z259" s="2">
        <v>0.14848545636910729</v>
      </c>
      <c r="AA259" s="2">
        <v>0</v>
      </c>
      <c r="AB259" s="2">
        <v>0</v>
      </c>
      <c r="AC259" s="2">
        <v>0</v>
      </c>
      <c r="AD259" s="2">
        <v>0</v>
      </c>
      <c r="AE259" s="2">
        <v>0</v>
      </c>
      <c r="AF259" s="2">
        <v>0</v>
      </c>
      <c r="AG259" s="2">
        <v>0</v>
      </c>
      <c r="AH259" t="s">
        <v>389</v>
      </c>
      <c r="AI259">
        <v>7</v>
      </c>
    </row>
    <row r="260" spans="1:35" x14ac:dyDescent="0.25">
      <c r="A260" t="s">
        <v>1231</v>
      </c>
      <c r="B260" t="s">
        <v>609</v>
      </c>
      <c r="C260" t="s">
        <v>1018</v>
      </c>
      <c r="D260" t="s">
        <v>1158</v>
      </c>
      <c r="E260" s="2">
        <v>35.695652173913047</v>
      </c>
      <c r="F260" s="2">
        <v>13.720108695652174</v>
      </c>
      <c r="G260" s="2">
        <v>3.2608695652173912E-2</v>
      </c>
      <c r="H260" s="2">
        <v>0.32826086956521738</v>
      </c>
      <c r="I260" s="2">
        <v>0.54076086956521741</v>
      </c>
      <c r="J260" s="2">
        <v>0</v>
      </c>
      <c r="K260" s="2">
        <v>0</v>
      </c>
      <c r="L260" s="2">
        <v>0.61141304347826086</v>
      </c>
      <c r="M260" s="2">
        <v>0.16304347826086957</v>
      </c>
      <c r="N260" s="2">
        <v>2.2472826086956523</v>
      </c>
      <c r="O260" s="2">
        <v>6.7524360535931791E-2</v>
      </c>
      <c r="P260" s="2">
        <v>3.9755434782608696</v>
      </c>
      <c r="Q260" s="2">
        <v>4.3695652173913047</v>
      </c>
      <c r="R260" s="2">
        <v>0.23378501827040193</v>
      </c>
      <c r="S260" s="2">
        <v>0.94489130434782631</v>
      </c>
      <c r="T260" s="2">
        <v>0</v>
      </c>
      <c r="U260" s="2">
        <v>0</v>
      </c>
      <c r="V260" s="2">
        <v>2.6470767356881857E-2</v>
      </c>
      <c r="W260" s="2">
        <v>0.59010869565217383</v>
      </c>
      <c r="X260" s="2">
        <v>2.8740217391304346</v>
      </c>
      <c r="Y260" s="2">
        <v>0</v>
      </c>
      <c r="Z260" s="2">
        <v>9.7046285018270395E-2</v>
      </c>
      <c r="AA260" s="2">
        <v>0</v>
      </c>
      <c r="AB260" s="2">
        <v>0.13043478260869565</v>
      </c>
      <c r="AC260" s="2">
        <v>0</v>
      </c>
      <c r="AD260" s="2">
        <v>0</v>
      </c>
      <c r="AE260" s="2">
        <v>0</v>
      </c>
      <c r="AF260" s="2">
        <v>0</v>
      </c>
      <c r="AG260" s="2">
        <v>0</v>
      </c>
      <c r="AH260" t="s">
        <v>181</v>
      </c>
      <c r="AI260">
        <v>7</v>
      </c>
    </row>
    <row r="261" spans="1:35" x14ac:dyDescent="0.25">
      <c r="A261" t="s">
        <v>1231</v>
      </c>
      <c r="B261" t="s">
        <v>559</v>
      </c>
      <c r="C261" t="s">
        <v>990</v>
      </c>
      <c r="D261" t="s">
        <v>1194</v>
      </c>
      <c r="E261" s="2">
        <v>51.684782608695649</v>
      </c>
      <c r="F261" s="2">
        <v>5.6521739130434785</v>
      </c>
      <c r="G261" s="2">
        <v>0.65217391304347827</v>
      </c>
      <c r="H261" s="2">
        <v>0</v>
      </c>
      <c r="I261" s="2">
        <v>1.2554347826086956</v>
      </c>
      <c r="J261" s="2">
        <v>0</v>
      </c>
      <c r="K261" s="2">
        <v>0</v>
      </c>
      <c r="L261" s="2">
        <v>1.686739130434783</v>
      </c>
      <c r="M261" s="2">
        <v>3.564130434782609</v>
      </c>
      <c r="N261" s="2">
        <v>3.709239130434784</v>
      </c>
      <c r="O261" s="2">
        <v>0.14072555205047324</v>
      </c>
      <c r="P261" s="2">
        <v>4.3108695652173932</v>
      </c>
      <c r="Q261" s="2">
        <v>5.5208695652173914</v>
      </c>
      <c r="R261" s="2">
        <v>0.1902250262881178</v>
      </c>
      <c r="S261" s="2">
        <v>5.484673913043479</v>
      </c>
      <c r="T261" s="2">
        <v>0</v>
      </c>
      <c r="U261" s="2">
        <v>0</v>
      </c>
      <c r="V261" s="2">
        <v>0.10611777076761306</v>
      </c>
      <c r="W261" s="2">
        <v>1.4085869565217388</v>
      </c>
      <c r="X261" s="2">
        <v>5.0311956521739134</v>
      </c>
      <c r="Y261" s="2">
        <v>0</v>
      </c>
      <c r="Z261" s="2">
        <v>0.12459726603575184</v>
      </c>
      <c r="AA261" s="2">
        <v>0</v>
      </c>
      <c r="AB261" s="2">
        <v>0</v>
      </c>
      <c r="AC261" s="2">
        <v>0</v>
      </c>
      <c r="AD261" s="2">
        <v>0</v>
      </c>
      <c r="AE261" s="2">
        <v>0</v>
      </c>
      <c r="AF261" s="2">
        <v>0</v>
      </c>
      <c r="AG261" s="2">
        <v>0</v>
      </c>
      <c r="AH261" t="s">
        <v>130</v>
      </c>
      <c r="AI261">
        <v>7</v>
      </c>
    </row>
    <row r="262" spans="1:35" x14ac:dyDescent="0.25">
      <c r="A262" t="s">
        <v>1231</v>
      </c>
      <c r="B262" t="s">
        <v>798</v>
      </c>
      <c r="C262" t="s">
        <v>908</v>
      </c>
      <c r="D262" t="s">
        <v>1173</v>
      </c>
      <c r="E262" s="2">
        <v>45.130434782608695</v>
      </c>
      <c r="F262" s="2">
        <v>11.102826086956522</v>
      </c>
      <c r="G262" s="2">
        <v>5.434782608695652E-3</v>
      </c>
      <c r="H262" s="2">
        <v>0.10597826086956522</v>
      </c>
      <c r="I262" s="2">
        <v>0.52663043478260874</v>
      </c>
      <c r="J262" s="2">
        <v>0</v>
      </c>
      <c r="K262" s="2">
        <v>5.434782608695652E-3</v>
      </c>
      <c r="L262" s="2">
        <v>0.70456521739130429</v>
      </c>
      <c r="M262" s="2">
        <v>5.4196739130434795</v>
      </c>
      <c r="N262" s="2">
        <v>0</v>
      </c>
      <c r="O262" s="2">
        <v>0.12008911368015417</v>
      </c>
      <c r="P262" s="2">
        <v>1.7330434782608692</v>
      </c>
      <c r="Q262" s="2">
        <v>0.16293478260869562</v>
      </c>
      <c r="R262" s="2">
        <v>4.2011078998073208E-2</v>
      </c>
      <c r="S262" s="2">
        <v>1.4061956521739134</v>
      </c>
      <c r="T262" s="2">
        <v>0.14228260869565218</v>
      </c>
      <c r="U262" s="2">
        <v>0</v>
      </c>
      <c r="V262" s="2">
        <v>3.4311175337186903E-2</v>
      </c>
      <c r="W262" s="2">
        <v>0.79456521739130448</v>
      </c>
      <c r="X262" s="2">
        <v>1.5257608695652178</v>
      </c>
      <c r="Y262" s="2">
        <v>0</v>
      </c>
      <c r="Z262" s="2">
        <v>5.1413776493256277E-2</v>
      </c>
      <c r="AA262" s="2">
        <v>0</v>
      </c>
      <c r="AB262" s="2">
        <v>0</v>
      </c>
      <c r="AC262" s="2">
        <v>0</v>
      </c>
      <c r="AD262" s="2">
        <v>0</v>
      </c>
      <c r="AE262" s="2">
        <v>0</v>
      </c>
      <c r="AF262" s="2">
        <v>0</v>
      </c>
      <c r="AG262" s="2">
        <v>0</v>
      </c>
      <c r="AH262" t="s">
        <v>372</v>
      </c>
      <c r="AI262">
        <v>7</v>
      </c>
    </row>
    <row r="263" spans="1:35" x14ac:dyDescent="0.25">
      <c r="A263" t="s">
        <v>1231</v>
      </c>
      <c r="B263" t="s">
        <v>455</v>
      </c>
      <c r="C263" t="s">
        <v>891</v>
      </c>
      <c r="D263" t="s">
        <v>1174</v>
      </c>
      <c r="E263" s="2">
        <v>77.978260869565219</v>
      </c>
      <c r="F263" s="2">
        <v>6.4048913043478262</v>
      </c>
      <c r="G263" s="2">
        <v>0</v>
      </c>
      <c r="H263" s="2">
        <v>0</v>
      </c>
      <c r="I263" s="2">
        <v>0</v>
      </c>
      <c r="J263" s="2">
        <v>0</v>
      </c>
      <c r="K263" s="2">
        <v>0</v>
      </c>
      <c r="L263" s="2">
        <v>0.84673913043478266</v>
      </c>
      <c r="M263" s="2">
        <v>5.2781521739130435</v>
      </c>
      <c r="N263" s="2">
        <v>2.1769565217391302</v>
      </c>
      <c r="O263" s="2">
        <v>9.5604962364092549E-2</v>
      </c>
      <c r="P263" s="2">
        <v>4.066521739130434</v>
      </c>
      <c r="Q263" s="2">
        <v>3.1290217391304349</v>
      </c>
      <c r="R263" s="2">
        <v>9.2276275439085578E-2</v>
      </c>
      <c r="S263" s="2">
        <v>2.0705434782608698</v>
      </c>
      <c r="T263" s="2">
        <v>6.1172826086956515</v>
      </c>
      <c r="U263" s="2">
        <v>0</v>
      </c>
      <c r="V263" s="2">
        <v>0.1050013939224979</v>
      </c>
      <c r="W263" s="2">
        <v>4.1824999999999992</v>
      </c>
      <c r="X263" s="2">
        <v>3.6461956521739127</v>
      </c>
      <c r="Y263" s="2">
        <v>0</v>
      </c>
      <c r="Z263" s="2">
        <v>0.10039587398940618</v>
      </c>
      <c r="AA263" s="2">
        <v>0</v>
      </c>
      <c r="AB263" s="2">
        <v>0</v>
      </c>
      <c r="AC263" s="2">
        <v>0</v>
      </c>
      <c r="AD263" s="2">
        <v>0</v>
      </c>
      <c r="AE263" s="2">
        <v>0</v>
      </c>
      <c r="AF263" s="2">
        <v>0</v>
      </c>
      <c r="AG263" s="2">
        <v>0</v>
      </c>
      <c r="AH263" t="s">
        <v>25</v>
      </c>
      <c r="AI263">
        <v>7</v>
      </c>
    </row>
    <row r="264" spans="1:35" x14ac:dyDescent="0.25">
      <c r="A264" t="s">
        <v>1231</v>
      </c>
      <c r="B264" t="s">
        <v>546</v>
      </c>
      <c r="C264" t="s">
        <v>982</v>
      </c>
      <c r="D264" t="s">
        <v>1203</v>
      </c>
      <c r="E264" s="2">
        <v>75.097826086956516</v>
      </c>
      <c r="F264" s="2">
        <v>7.2269565217391305</v>
      </c>
      <c r="G264" s="2">
        <v>0</v>
      </c>
      <c r="H264" s="2">
        <v>0</v>
      </c>
      <c r="I264" s="2">
        <v>0</v>
      </c>
      <c r="J264" s="2">
        <v>0</v>
      </c>
      <c r="K264" s="2">
        <v>0</v>
      </c>
      <c r="L264" s="2">
        <v>0.25619565217391299</v>
      </c>
      <c r="M264" s="2">
        <v>4.3404347826086953</v>
      </c>
      <c r="N264" s="2">
        <v>0</v>
      </c>
      <c r="O264" s="2">
        <v>5.7797076277319441E-2</v>
      </c>
      <c r="P264" s="2">
        <v>2.2518478260869563</v>
      </c>
      <c r="Q264" s="2">
        <v>2.5436956521739131</v>
      </c>
      <c r="R264" s="2">
        <v>6.385728759588942E-2</v>
      </c>
      <c r="S264" s="2">
        <v>2.3184782608695649</v>
      </c>
      <c r="T264" s="2">
        <v>6.6267391304347827</v>
      </c>
      <c r="U264" s="2">
        <v>0</v>
      </c>
      <c r="V264" s="2">
        <v>0.11911419887103777</v>
      </c>
      <c r="W264" s="2">
        <v>1.5352173913043472</v>
      </c>
      <c r="X264" s="2">
        <v>9.6652173913043509</v>
      </c>
      <c r="Y264" s="2">
        <v>0</v>
      </c>
      <c r="Z264" s="2">
        <v>0.14914459400781593</v>
      </c>
      <c r="AA264" s="2">
        <v>0</v>
      </c>
      <c r="AB264" s="2">
        <v>0</v>
      </c>
      <c r="AC264" s="2">
        <v>0</v>
      </c>
      <c r="AD264" s="2">
        <v>0</v>
      </c>
      <c r="AE264" s="2">
        <v>0</v>
      </c>
      <c r="AF264" s="2">
        <v>0</v>
      </c>
      <c r="AG264" s="2">
        <v>0</v>
      </c>
      <c r="AH264" t="s">
        <v>117</v>
      </c>
      <c r="AI264">
        <v>7</v>
      </c>
    </row>
    <row r="265" spans="1:35" x14ac:dyDescent="0.25">
      <c r="A265" t="s">
        <v>1231</v>
      </c>
      <c r="B265" t="s">
        <v>600</v>
      </c>
      <c r="C265" t="s">
        <v>966</v>
      </c>
      <c r="D265" t="s">
        <v>1197</v>
      </c>
      <c r="E265" s="2">
        <v>31.989130434782609</v>
      </c>
      <c r="F265" s="2">
        <v>19.497282608695652</v>
      </c>
      <c r="G265" s="2">
        <v>1.0869565217391304E-2</v>
      </c>
      <c r="H265" s="2">
        <v>0.11413043478260869</v>
      </c>
      <c r="I265" s="2">
        <v>0.53260869565217395</v>
      </c>
      <c r="J265" s="2">
        <v>0</v>
      </c>
      <c r="K265" s="2">
        <v>0</v>
      </c>
      <c r="L265" s="2">
        <v>0.1448913043478261</v>
      </c>
      <c r="M265" s="2">
        <v>3.8043478260869568E-2</v>
      </c>
      <c r="N265" s="2">
        <v>3.7934782608695654</v>
      </c>
      <c r="O265" s="2">
        <v>0.11977573904179409</v>
      </c>
      <c r="P265" s="2">
        <v>3.6467391304347827</v>
      </c>
      <c r="Q265" s="2">
        <v>2.4375</v>
      </c>
      <c r="R265" s="2">
        <v>0.19019707781175674</v>
      </c>
      <c r="S265" s="2">
        <v>0.4132608695652174</v>
      </c>
      <c r="T265" s="2">
        <v>2.0066304347826076</v>
      </c>
      <c r="U265" s="2">
        <v>0</v>
      </c>
      <c r="V265" s="2">
        <v>7.5647298674821575E-2</v>
      </c>
      <c r="W265" s="2">
        <v>0.4309782608695652</v>
      </c>
      <c r="X265" s="2">
        <v>1.7356521739130439</v>
      </c>
      <c r="Y265" s="2">
        <v>0</v>
      </c>
      <c r="Z265" s="2">
        <v>6.7730207271491691E-2</v>
      </c>
      <c r="AA265" s="2">
        <v>0</v>
      </c>
      <c r="AB265" s="2">
        <v>0</v>
      </c>
      <c r="AC265" s="2">
        <v>0</v>
      </c>
      <c r="AD265" s="2">
        <v>0</v>
      </c>
      <c r="AE265" s="2">
        <v>0</v>
      </c>
      <c r="AF265" s="2">
        <v>0</v>
      </c>
      <c r="AG265" s="2">
        <v>0</v>
      </c>
      <c r="AH265" t="s">
        <v>172</v>
      </c>
      <c r="AI265">
        <v>7</v>
      </c>
    </row>
    <row r="266" spans="1:35" x14ac:dyDescent="0.25">
      <c r="A266" t="s">
        <v>1231</v>
      </c>
      <c r="B266" t="s">
        <v>819</v>
      </c>
      <c r="C266" t="s">
        <v>1060</v>
      </c>
      <c r="D266" t="s">
        <v>1210</v>
      </c>
      <c r="E266" s="2">
        <v>33.891304347826086</v>
      </c>
      <c r="F266" s="2">
        <v>8.5652173913043477</v>
      </c>
      <c r="G266" s="2">
        <v>9.7826086956521747E-3</v>
      </c>
      <c r="H266" s="2">
        <v>0.15217391304347827</v>
      </c>
      <c r="I266" s="2">
        <v>0.66032608695652173</v>
      </c>
      <c r="J266" s="2">
        <v>0</v>
      </c>
      <c r="K266" s="2">
        <v>0</v>
      </c>
      <c r="L266" s="2">
        <v>0.60619565217391302</v>
      </c>
      <c r="M266" s="2">
        <v>0</v>
      </c>
      <c r="N266" s="2">
        <v>5.3567391304347822</v>
      </c>
      <c r="O266" s="2">
        <v>0.15805644644002564</v>
      </c>
      <c r="P266" s="2">
        <v>0.52173913043478259</v>
      </c>
      <c r="Q266" s="2">
        <v>10.255217391304347</v>
      </c>
      <c r="R266" s="2">
        <v>0.31798588838999359</v>
      </c>
      <c r="S266" s="2">
        <v>1.1566304347826086</v>
      </c>
      <c r="T266" s="2">
        <v>3.6426086956521733</v>
      </c>
      <c r="U266" s="2">
        <v>0</v>
      </c>
      <c r="V266" s="2">
        <v>0.1416067992302758</v>
      </c>
      <c r="W266" s="2">
        <v>1.6605434782608695</v>
      </c>
      <c r="X266" s="2">
        <v>1.9448913043478262</v>
      </c>
      <c r="Y266" s="2">
        <v>0</v>
      </c>
      <c r="Z266" s="2">
        <v>0.10638229634381015</v>
      </c>
      <c r="AA266" s="2">
        <v>0</v>
      </c>
      <c r="AB266" s="2">
        <v>0</v>
      </c>
      <c r="AC266" s="2">
        <v>0</v>
      </c>
      <c r="AD266" s="2">
        <v>0</v>
      </c>
      <c r="AE266" s="2">
        <v>0</v>
      </c>
      <c r="AF266" s="2">
        <v>0</v>
      </c>
      <c r="AG266" s="2">
        <v>0</v>
      </c>
      <c r="AH266" t="s">
        <v>393</v>
      </c>
      <c r="AI266">
        <v>7</v>
      </c>
    </row>
    <row r="267" spans="1:35" x14ac:dyDescent="0.25">
      <c r="A267" t="s">
        <v>1231</v>
      </c>
      <c r="B267" t="s">
        <v>467</v>
      </c>
      <c r="C267" t="s">
        <v>871</v>
      </c>
      <c r="D267" t="s">
        <v>1159</v>
      </c>
      <c r="E267" s="2">
        <v>38.793478260869563</v>
      </c>
      <c r="F267" s="2">
        <v>5.6521739130434785</v>
      </c>
      <c r="G267" s="2">
        <v>0</v>
      </c>
      <c r="H267" s="2">
        <v>0</v>
      </c>
      <c r="I267" s="2">
        <v>0</v>
      </c>
      <c r="J267" s="2">
        <v>0</v>
      </c>
      <c r="K267" s="2">
        <v>0</v>
      </c>
      <c r="L267" s="2">
        <v>2.295652173913044</v>
      </c>
      <c r="M267" s="2">
        <v>1.2201086956521738</v>
      </c>
      <c r="N267" s="2">
        <v>0</v>
      </c>
      <c r="O267" s="2">
        <v>3.1451386943121322E-2</v>
      </c>
      <c r="P267" s="2">
        <v>4.7173913043478262</v>
      </c>
      <c r="Q267" s="2">
        <v>0.98369565217391308</v>
      </c>
      <c r="R267" s="2">
        <v>0.14695993275427291</v>
      </c>
      <c r="S267" s="2">
        <v>0.28152173913043477</v>
      </c>
      <c r="T267" s="2">
        <v>3.6535869565217385</v>
      </c>
      <c r="U267" s="2">
        <v>0</v>
      </c>
      <c r="V267" s="2">
        <v>0.10143737741664331</v>
      </c>
      <c r="W267" s="2">
        <v>1.2509782608695652</v>
      </c>
      <c r="X267" s="2">
        <v>4.8088043478260865</v>
      </c>
      <c r="Y267" s="2">
        <v>0</v>
      </c>
      <c r="Z267" s="2">
        <v>0.15620622022975622</v>
      </c>
      <c r="AA267" s="2">
        <v>0</v>
      </c>
      <c r="AB267" s="2">
        <v>0</v>
      </c>
      <c r="AC267" s="2">
        <v>0</v>
      </c>
      <c r="AD267" s="2">
        <v>0</v>
      </c>
      <c r="AE267" s="2">
        <v>0</v>
      </c>
      <c r="AF267" s="2">
        <v>0</v>
      </c>
      <c r="AG267" s="2">
        <v>0</v>
      </c>
      <c r="AH267" t="s">
        <v>37</v>
      </c>
      <c r="AI267">
        <v>7</v>
      </c>
    </row>
    <row r="268" spans="1:35" x14ac:dyDescent="0.25">
      <c r="A268" t="s">
        <v>1231</v>
      </c>
      <c r="B268" t="s">
        <v>507</v>
      </c>
      <c r="C268" t="s">
        <v>870</v>
      </c>
      <c r="D268" t="s">
        <v>1194</v>
      </c>
      <c r="E268" s="2">
        <v>31.021739130434781</v>
      </c>
      <c r="F268" s="2">
        <v>5.7391304347826084</v>
      </c>
      <c r="G268" s="2">
        <v>0</v>
      </c>
      <c r="H268" s="2">
        <v>0</v>
      </c>
      <c r="I268" s="2">
        <v>0</v>
      </c>
      <c r="J268" s="2">
        <v>0</v>
      </c>
      <c r="K268" s="2">
        <v>0</v>
      </c>
      <c r="L268" s="2">
        <v>0.16304347826086957</v>
      </c>
      <c r="M268" s="2">
        <v>0</v>
      </c>
      <c r="N268" s="2">
        <v>0</v>
      </c>
      <c r="O268" s="2">
        <v>0</v>
      </c>
      <c r="P268" s="2">
        <v>5.3338043478260877</v>
      </c>
      <c r="Q268" s="2">
        <v>0</v>
      </c>
      <c r="R268" s="2">
        <v>0.17193763139453402</v>
      </c>
      <c r="S268" s="2">
        <v>0.86032608695652169</v>
      </c>
      <c r="T268" s="2">
        <v>1.3001086956521741</v>
      </c>
      <c r="U268" s="2">
        <v>0</v>
      </c>
      <c r="V268" s="2">
        <v>6.9642606867554316E-2</v>
      </c>
      <c r="W268" s="2">
        <v>1.8502173913043478</v>
      </c>
      <c r="X268" s="2">
        <v>0.89434782608695651</v>
      </c>
      <c r="Y268" s="2">
        <v>0</v>
      </c>
      <c r="Z268" s="2">
        <v>8.8472319551506654E-2</v>
      </c>
      <c r="AA268" s="2">
        <v>0</v>
      </c>
      <c r="AB268" s="2">
        <v>0</v>
      </c>
      <c r="AC268" s="2">
        <v>0</v>
      </c>
      <c r="AD268" s="2">
        <v>0</v>
      </c>
      <c r="AE268" s="2">
        <v>0.33760869565217388</v>
      </c>
      <c r="AF268" s="2">
        <v>0</v>
      </c>
      <c r="AG268" s="2">
        <v>0</v>
      </c>
      <c r="AH268" t="s">
        <v>78</v>
      </c>
      <c r="AI268">
        <v>7</v>
      </c>
    </row>
    <row r="269" spans="1:35" x14ac:dyDescent="0.25">
      <c r="A269" t="s">
        <v>1231</v>
      </c>
      <c r="B269" t="s">
        <v>433</v>
      </c>
      <c r="C269" t="s">
        <v>910</v>
      </c>
      <c r="D269" t="s">
        <v>1142</v>
      </c>
      <c r="E269" s="2">
        <v>52.956521739130437</v>
      </c>
      <c r="F269" s="2">
        <v>5.7391304347826084</v>
      </c>
      <c r="G269" s="2">
        <v>4.3478260869565216E-2</v>
      </c>
      <c r="H269" s="2">
        <v>0.1875</v>
      </c>
      <c r="I269" s="2">
        <v>0</v>
      </c>
      <c r="J269" s="2">
        <v>0</v>
      </c>
      <c r="K269" s="2">
        <v>0.41576086956521741</v>
      </c>
      <c r="L269" s="2">
        <v>1.2275</v>
      </c>
      <c r="M269" s="2">
        <v>4.2893478260869555</v>
      </c>
      <c r="N269" s="2">
        <v>0</v>
      </c>
      <c r="O269" s="2">
        <v>8.0997536945812784E-2</v>
      </c>
      <c r="P269" s="2">
        <v>0</v>
      </c>
      <c r="Q269" s="2">
        <v>28.854782608695647</v>
      </c>
      <c r="R269" s="2">
        <v>0.54487684729064023</v>
      </c>
      <c r="S269" s="2">
        <v>1.3831521739130435</v>
      </c>
      <c r="T269" s="2">
        <v>1.6215217391304348</v>
      </c>
      <c r="U269" s="2">
        <v>0</v>
      </c>
      <c r="V269" s="2">
        <v>5.6738505747126439E-2</v>
      </c>
      <c r="W269" s="2">
        <v>2.9635869565217394</v>
      </c>
      <c r="X269" s="2">
        <v>2.745869565217391</v>
      </c>
      <c r="Y269" s="2">
        <v>0</v>
      </c>
      <c r="Z269" s="2">
        <v>0.107814039408867</v>
      </c>
      <c r="AA269" s="2">
        <v>0</v>
      </c>
      <c r="AB269" s="2">
        <v>0</v>
      </c>
      <c r="AC269" s="2">
        <v>0</v>
      </c>
      <c r="AD269" s="2">
        <v>0</v>
      </c>
      <c r="AE269" s="2">
        <v>0</v>
      </c>
      <c r="AF269" s="2">
        <v>0</v>
      </c>
      <c r="AG269" s="2">
        <v>0.14945652173913043</v>
      </c>
      <c r="AH269" t="s">
        <v>3</v>
      </c>
      <c r="AI269">
        <v>7</v>
      </c>
    </row>
    <row r="270" spans="1:35" x14ac:dyDescent="0.25">
      <c r="A270" t="s">
        <v>1231</v>
      </c>
      <c r="B270" t="s">
        <v>832</v>
      </c>
      <c r="C270" t="s">
        <v>853</v>
      </c>
      <c r="D270" t="s">
        <v>1173</v>
      </c>
      <c r="E270" s="2">
        <v>38.75</v>
      </c>
      <c r="F270" s="2">
        <v>5.3913043478260869</v>
      </c>
      <c r="G270" s="2">
        <v>0.17391304347826086</v>
      </c>
      <c r="H270" s="2">
        <v>0.16032608695652173</v>
      </c>
      <c r="I270" s="2">
        <v>1.0054347826086956</v>
      </c>
      <c r="J270" s="2">
        <v>0</v>
      </c>
      <c r="K270" s="2">
        <v>0</v>
      </c>
      <c r="L270" s="2">
        <v>2.8547826086956518</v>
      </c>
      <c r="M270" s="2">
        <v>0</v>
      </c>
      <c r="N270" s="2">
        <v>0</v>
      </c>
      <c r="O270" s="2">
        <v>0</v>
      </c>
      <c r="P270" s="2">
        <v>0</v>
      </c>
      <c r="Q270" s="2">
        <v>4.8695652173913047</v>
      </c>
      <c r="R270" s="2">
        <v>0.12566619915848529</v>
      </c>
      <c r="S270" s="2">
        <v>1.8646739130434784</v>
      </c>
      <c r="T270" s="2">
        <v>3.2620652173913043</v>
      </c>
      <c r="U270" s="2">
        <v>0</v>
      </c>
      <c r="V270" s="2">
        <v>0.13230294530154277</v>
      </c>
      <c r="W270" s="2">
        <v>1.3474999999999999</v>
      </c>
      <c r="X270" s="2">
        <v>3.9410869565217395</v>
      </c>
      <c r="Y270" s="2">
        <v>0</v>
      </c>
      <c r="Z270" s="2">
        <v>0.13647966339410941</v>
      </c>
      <c r="AA270" s="2">
        <v>0</v>
      </c>
      <c r="AB270" s="2">
        <v>0</v>
      </c>
      <c r="AC270" s="2">
        <v>0</v>
      </c>
      <c r="AD270" s="2">
        <v>0</v>
      </c>
      <c r="AE270" s="2">
        <v>0</v>
      </c>
      <c r="AF270" s="2">
        <v>0</v>
      </c>
      <c r="AG270" s="2">
        <v>0</v>
      </c>
      <c r="AH270" t="s">
        <v>406</v>
      </c>
      <c r="AI270">
        <v>7</v>
      </c>
    </row>
    <row r="271" spans="1:35" x14ac:dyDescent="0.25">
      <c r="A271" t="s">
        <v>1231</v>
      </c>
      <c r="B271" t="s">
        <v>680</v>
      </c>
      <c r="C271" t="s">
        <v>873</v>
      </c>
      <c r="D271" t="s">
        <v>1177</v>
      </c>
      <c r="E271" s="2">
        <v>47.021739130434781</v>
      </c>
      <c r="F271" s="2">
        <v>5.3043478260869561</v>
      </c>
      <c r="G271" s="2">
        <v>2.1739130434782608E-2</v>
      </c>
      <c r="H271" s="2">
        <v>0.20108695652173914</v>
      </c>
      <c r="I271" s="2">
        <v>0.94565217391304346</v>
      </c>
      <c r="J271" s="2">
        <v>0</v>
      </c>
      <c r="K271" s="2">
        <v>0</v>
      </c>
      <c r="L271" s="2">
        <v>1.7463043478260867</v>
      </c>
      <c r="M271" s="2">
        <v>1.4021739130434783</v>
      </c>
      <c r="N271" s="2">
        <v>0</v>
      </c>
      <c r="O271" s="2">
        <v>2.9819694868238558E-2</v>
      </c>
      <c r="P271" s="2">
        <v>0.11956521739130435</v>
      </c>
      <c r="Q271" s="2">
        <v>0</v>
      </c>
      <c r="R271" s="2">
        <v>2.5427646786870088E-3</v>
      </c>
      <c r="S271" s="2">
        <v>3.9240217391304366</v>
      </c>
      <c r="T271" s="2">
        <v>2.4620652173913045</v>
      </c>
      <c r="U271" s="2">
        <v>0</v>
      </c>
      <c r="V271" s="2">
        <v>0.13581137309292651</v>
      </c>
      <c r="W271" s="2">
        <v>2.8856521739130438</v>
      </c>
      <c r="X271" s="2">
        <v>3.5460869565217386</v>
      </c>
      <c r="Y271" s="2">
        <v>0</v>
      </c>
      <c r="Z271" s="2">
        <v>0.13678224687933427</v>
      </c>
      <c r="AA271" s="2">
        <v>0</v>
      </c>
      <c r="AB271" s="2">
        <v>0</v>
      </c>
      <c r="AC271" s="2">
        <v>0</v>
      </c>
      <c r="AD271" s="2">
        <v>0</v>
      </c>
      <c r="AE271" s="2">
        <v>0</v>
      </c>
      <c r="AF271" s="2">
        <v>0</v>
      </c>
      <c r="AG271" s="2">
        <v>0</v>
      </c>
      <c r="AH271" t="s">
        <v>252</v>
      </c>
      <c r="AI271">
        <v>7</v>
      </c>
    </row>
    <row r="272" spans="1:35" x14ac:dyDescent="0.25">
      <c r="A272" t="s">
        <v>1231</v>
      </c>
      <c r="B272" t="s">
        <v>527</v>
      </c>
      <c r="C272" t="s">
        <v>974</v>
      </c>
      <c r="D272" t="s">
        <v>1168</v>
      </c>
      <c r="E272" s="2">
        <v>38.956521739130437</v>
      </c>
      <c r="F272" s="2">
        <v>0</v>
      </c>
      <c r="G272" s="2">
        <v>1.0869565217391304E-2</v>
      </c>
      <c r="H272" s="2">
        <v>0.13315217391304349</v>
      </c>
      <c r="I272" s="2">
        <v>0</v>
      </c>
      <c r="J272" s="2">
        <v>0</v>
      </c>
      <c r="K272" s="2">
        <v>0</v>
      </c>
      <c r="L272" s="2">
        <v>0.20923913043478262</v>
      </c>
      <c r="M272" s="2">
        <v>0</v>
      </c>
      <c r="N272" s="2">
        <v>0</v>
      </c>
      <c r="O272" s="2">
        <v>0</v>
      </c>
      <c r="P272" s="2">
        <v>0</v>
      </c>
      <c r="Q272" s="2">
        <v>4.170108695652174</v>
      </c>
      <c r="R272" s="2">
        <v>0.10704520089285714</v>
      </c>
      <c r="S272" s="2">
        <v>0.48489130434782607</v>
      </c>
      <c r="T272" s="2">
        <v>1.817934782608696</v>
      </c>
      <c r="U272" s="2">
        <v>0</v>
      </c>
      <c r="V272" s="2">
        <v>5.911272321428572E-2</v>
      </c>
      <c r="W272" s="2">
        <v>0.45097826086956516</v>
      </c>
      <c r="X272" s="2">
        <v>2.2063043478260873</v>
      </c>
      <c r="Y272" s="2">
        <v>0</v>
      </c>
      <c r="Z272" s="2">
        <v>6.8211495535714289E-2</v>
      </c>
      <c r="AA272" s="2">
        <v>0</v>
      </c>
      <c r="AB272" s="2">
        <v>0</v>
      </c>
      <c r="AC272" s="2">
        <v>0</v>
      </c>
      <c r="AD272" s="2">
        <v>0</v>
      </c>
      <c r="AE272" s="2">
        <v>0</v>
      </c>
      <c r="AF272" s="2">
        <v>0</v>
      </c>
      <c r="AG272" s="2">
        <v>0</v>
      </c>
      <c r="AH272" t="s">
        <v>98</v>
      </c>
      <c r="AI272">
        <v>7</v>
      </c>
    </row>
    <row r="273" spans="1:35" x14ac:dyDescent="0.25">
      <c r="A273" t="s">
        <v>1231</v>
      </c>
      <c r="B273" t="s">
        <v>624</v>
      </c>
      <c r="C273" t="s">
        <v>1033</v>
      </c>
      <c r="D273" t="s">
        <v>1175</v>
      </c>
      <c r="E273" s="2">
        <v>52.771739130434781</v>
      </c>
      <c r="F273" s="2">
        <v>12.505434782608695</v>
      </c>
      <c r="G273" s="2">
        <v>8.6956521739130432E-2</v>
      </c>
      <c r="H273" s="2">
        <v>0.22282608695652173</v>
      </c>
      <c r="I273" s="2">
        <v>0.90760869565217395</v>
      </c>
      <c r="J273" s="2">
        <v>0</v>
      </c>
      <c r="K273" s="2">
        <v>0</v>
      </c>
      <c r="L273" s="2">
        <v>1.2186956521739132</v>
      </c>
      <c r="M273" s="2">
        <v>3.0434782608695654</v>
      </c>
      <c r="N273" s="2">
        <v>3.2554347826086958</v>
      </c>
      <c r="O273" s="2">
        <v>0.11936148300720908</v>
      </c>
      <c r="P273" s="2">
        <v>3.6385869565217392</v>
      </c>
      <c r="Q273" s="2">
        <v>5.9510869565217392</v>
      </c>
      <c r="R273" s="2">
        <v>0.18171987641606591</v>
      </c>
      <c r="S273" s="2">
        <v>3.3147826086956518</v>
      </c>
      <c r="T273" s="2">
        <v>0.69086956521739129</v>
      </c>
      <c r="U273" s="2">
        <v>0</v>
      </c>
      <c r="V273" s="2">
        <v>7.590525231719876E-2</v>
      </c>
      <c r="W273" s="2">
        <v>1.2367391304347828</v>
      </c>
      <c r="X273" s="2">
        <v>3.5841304347826095</v>
      </c>
      <c r="Y273" s="2">
        <v>0</v>
      </c>
      <c r="Z273" s="2">
        <v>9.1353244078269835E-2</v>
      </c>
      <c r="AA273" s="2">
        <v>0</v>
      </c>
      <c r="AB273" s="2">
        <v>5.434782608695652E-2</v>
      </c>
      <c r="AC273" s="2">
        <v>0</v>
      </c>
      <c r="AD273" s="2">
        <v>0</v>
      </c>
      <c r="AE273" s="2">
        <v>0</v>
      </c>
      <c r="AF273" s="2">
        <v>0</v>
      </c>
      <c r="AG273" s="2">
        <v>0</v>
      </c>
      <c r="AH273" t="s">
        <v>196</v>
      </c>
      <c r="AI273">
        <v>7</v>
      </c>
    </row>
    <row r="274" spans="1:35" x14ac:dyDescent="0.25">
      <c r="A274" t="s">
        <v>1231</v>
      </c>
      <c r="B274" t="s">
        <v>580</v>
      </c>
      <c r="C274" t="s">
        <v>999</v>
      </c>
      <c r="D274" t="s">
        <v>1137</v>
      </c>
      <c r="E274" s="2">
        <v>45.347826086956523</v>
      </c>
      <c r="F274" s="2">
        <v>6.8143478260869559</v>
      </c>
      <c r="G274" s="2">
        <v>0</v>
      </c>
      <c r="H274" s="2">
        <v>0</v>
      </c>
      <c r="I274" s="2">
        <v>0.61141304347826086</v>
      </c>
      <c r="J274" s="2">
        <v>0</v>
      </c>
      <c r="K274" s="2">
        <v>0</v>
      </c>
      <c r="L274" s="2">
        <v>3.3152173913043474E-2</v>
      </c>
      <c r="M274" s="2">
        <v>3.4555434782608705</v>
      </c>
      <c r="N274" s="2">
        <v>0</v>
      </c>
      <c r="O274" s="2">
        <v>7.6200862895493784E-2</v>
      </c>
      <c r="P274" s="2">
        <v>4.8161956521739144</v>
      </c>
      <c r="Q274" s="2">
        <v>0</v>
      </c>
      <c r="R274" s="2">
        <v>0.10620565675934807</v>
      </c>
      <c r="S274" s="2">
        <v>0.36097826086956525</v>
      </c>
      <c r="T274" s="2">
        <v>4.6976086956521739</v>
      </c>
      <c r="U274" s="2">
        <v>0</v>
      </c>
      <c r="V274" s="2">
        <v>0.11155081495685522</v>
      </c>
      <c r="W274" s="2">
        <v>0.89456521739130446</v>
      </c>
      <c r="X274" s="2">
        <v>4.2928260869565227</v>
      </c>
      <c r="Y274" s="2">
        <v>0</v>
      </c>
      <c r="Z274" s="2">
        <v>0.11439117929050815</v>
      </c>
      <c r="AA274" s="2">
        <v>0</v>
      </c>
      <c r="AB274" s="2">
        <v>0</v>
      </c>
      <c r="AC274" s="2">
        <v>0</v>
      </c>
      <c r="AD274" s="2">
        <v>0</v>
      </c>
      <c r="AE274" s="2">
        <v>0</v>
      </c>
      <c r="AF274" s="2">
        <v>0</v>
      </c>
      <c r="AG274" s="2">
        <v>0</v>
      </c>
      <c r="AH274" t="s">
        <v>152</v>
      </c>
      <c r="AI274">
        <v>7</v>
      </c>
    </row>
    <row r="275" spans="1:35" x14ac:dyDescent="0.25">
      <c r="A275" t="s">
        <v>1231</v>
      </c>
      <c r="B275" t="s">
        <v>468</v>
      </c>
      <c r="C275" t="s">
        <v>929</v>
      </c>
      <c r="D275" t="s">
        <v>1184</v>
      </c>
      <c r="E275" s="2">
        <v>25.804347826086957</v>
      </c>
      <c r="F275" s="2">
        <v>5.5652173913043477</v>
      </c>
      <c r="G275" s="2">
        <v>0</v>
      </c>
      <c r="H275" s="2">
        <v>0</v>
      </c>
      <c r="I275" s="2">
        <v>0.11141304347826086</v>
      </c>
      <c r="J275" s="2">
        <v>0</v>
      </c>
      <c r="K275" s="2">
        <v>0</v>
      </c>
      <c r="L275" s="2">
        <v>0.18739130434782608</v>
      </c>
      <c r="M275" s="2">
        <v>0</v>
      </c>
      <c r="N275" s="2">
        <v>0.36673913043478262</v>
      </c>
      <c r="O275" s="2">
        <v>1.4212299915754002E-2</v>
      </c>
      <c r="P275" s="2">
        <v>3.474891304347826</v>
      </c>
      <c r="Q275" s="2">
        <v>0.10108695652173914</v>
      </c>
      <c r="R275" s="2">
        <v>0.13858045492839088</v>
      </c>
      <c r="S275" s="2">
        <v>0.94293478260869568</v>
      </c>
      <c r="T275" s="2">
        <v>3.2439130434782601</v>
      </c>
      <c r="U275" s="2">
        <v>0</v>
      </c>
      <c r="V275" s="2">
        <v>0.16225358045492835</v>
      </c>
      <c r="W275" s="2">
        <v>0.85695652173913051</v>
      </c>
      <c r="X275" s="2">
        <v>3.7717391304347827</v>
      </c>
      <c r="Y275" s="2">
        <v>0</v>
      </c>
      <c r="Z275" s="2">
        <v>0.17937657961246842</v>
      </c>
      <c r="AA275" s="2">
        <v>0</v>
      </c>
      <c r="AB275" s="2">
        <v>0</v>
      </c>
      <c r="AC275" s="2">
        <v>0</v>
      </c>
      <c r="AD275" s="2">
        <v>0</v>
      </c>
      <c r="AE275" s="2">
        <v>0</v>
      </c>
      <c r="AF275" s="2">
        <v>0</v>
      </c>
      <c r="AG275" s="2">
        <v>0</v>
      </c>
      <c r="AH275" t="s">
        <v>38</v>
      </c>
      <c r="AI275">
        <v>7</v>
      </c>
    </row>
    <row r="276" spans="1:35" x14ac:dyDescent="0.25">
      <c r="A276" t="s">
        <v>1231</v>
      </c>
      <c r="B276" t="s">
        <v>603</v>
      </c>
      <c r="C276" t="s">
        <v>926</v>
      </c>
      <c r="D276" t="s">
        <v>1131</v>
      </c>
      <c r="E276" s="2">
        <v>39.75</v>
      </c>
      <c r="F276" s="2">
        <v>14.366847826086957</v>
      </c>
      <c r="G276" s="2">
        <v>3.2608695652173912E-2</v>
      </c>
      <c r="H276" s="2">
        <v>0.1358695652173913</v>
      </c>
      <c r="I276" s="2">
        <v>0.90489130434782605</v>
      </c>
      <c r="J276" s="2">
        <v>0</v>
      </c>
      <c r="K276" s="2">
        <v>0</v>
      </c>
      <c r="L276" s="2">
        <v>0.72434782608695636</v>
      </c>
      <c r="M276" s="2">
        <v>9.7826086956521743E-2</v>
      </c>
      <c r="N276" s="2">
        <v>2.4945652173913042</v>
      </c>
      <c r="O276" s="2">
        <v>6.5217391304347824E-2</v>
      </c>
      <c r="P276" s="2">
        <v>4.4782608695652177</v>
      </c>
      <c r="Q276" s="2">
        <v>1.8668478260869565</v>
      </c>
      <c r="R276" s="2">
        <v>0.15962537599124965</v>
      </c>
      <c r="S276" s="2">
        <v>0.50771739130434779</v>
      </c>
      <c r="T276" s="2">
        <v>2.7141304347826081</v>
      </c>
      <c r="U276" s="2">
        <v>0</v>
      </c>
      <c r="V276" s="2">
        <v>8.1052775499042912E-2</v>
      </c>
      <c r="W276" s="2">
        <v>0.69771739130434796</v>
      </c>
      <c r="X276" s="2">
        <v>2.5791304347826087</v>
      </c>
      <c r="Y276" s="2">
        <v>0</v>
      </c>
      <c r="Z276" s="2">
        <v>8.2436423297785069E-2</v>
      </c>
      <c r="AA276" s="2">
        <v>0</v>
      </c>
      <c r="AB276" s="2">
        <v>0</v>
      </c>
      <c r="AC276" s="2">
        <v>0</v>
      </c>
      <c r="AD276" s="2">
        <v>0</v>
      </c>
      <c r="AE276" s="2">
        <v>0</v>
      </c>
      <c r="AF276" s="2">
        <v>0</v>
      </c>
      <c r="AG276" s="2">
        <v>0</v>
      </c>
      <c r="AH276" t="s">
        <v>175</v>
      </c>
      <c r="AI276">
        <v>7</v>
      </c>
    </row>
    <row r="277" spans="1:35" x14ac:dyDescent="0.25">
      <c r="A277" t="s">
        <v>1231</v>
      </c>
      <c r="B277" t="s">
        <v>551</v>
      </c>
      <c r="C277" t="s">
        <v>862</v>
      </c>
      <c r="D277" t="s">
        <v>1204</v>
      </c>
      <c r="E277" s="2">
        <v>30.847826086956523</v>
      </c>
      <c r="F277" s="2">
        <v>9.4565217391304355</v>
      </c>
      <c r="G277" s="2">
        <v>0</v>
      </c>
      <c r="H277" s="2">
        <v>0.3</v>
      </c>
      <c r="I277" s="2">
        <v>0.51086956521739135</v>
      </c>
      <c r="J277" s="2">
        <v>0</v>
      </c>
      <c r="K277" s="2">
        <v>0</v>
      </c>
      <c r="L277" s="2">
        <v>0.96195652173913049</v>
      </c>
      <c r="M277" s="2">
        <v>5.2173913043478262</v>
      </c>
      <c r="N277" s="2">
        <v>0</v>
      </c>
      <c r="O277" s="2">
        <v>0.16913319238900634</v>
      </c>
      <c r="P277" s="2">
        <v>4.7304347826086959</v>
      </c>
      <c r="Q277" s="2">
        <v>12.882934782608693</v>
      </c>
      <c r="R277" s="2">
        <v>0.57097603946441144</v>
      </c>
      <c r="S277" s="2">
        <v>0.78804347826086951</v>
      </c>
      <c r="T277" s="2">
        <v>5.1430434782608696</v>
      </c>
      <c r="U277" s="2">
        <v>0</v>
      </c>
      <c r="V277" s="2">
        <v>0.19226920366455247</v>
      </c>
      <c r="W277" s="2">
        <v>0.79891304347826086</v>
      </c>
      <c r="X277" s="2">
        <v>10.68532608695652</v>
      </c>
      <c r="Y277" s="2">
        <v>4.4434782608695658</v>
      </c>
      <c r="Z277" s="2">
        <v>0.51633192389006344</v>
      </c>
      <c r="AA277" s="2">
        <v>9.7826086956521743E-2</v>
      </c>
      <c r="AB277" s="2">
        <v>3.8016304347826089</v>
      </c>
      <c r="AC277" s="2">
        <v>0</v>
      </c>
      <c r="AD277" s="2">
        <v>0</v>
      </c>
      <c r="AE277" s="2">
        <v>0</v>
      </c>
      <c r="AF277" s="2">
        <v>0</v>
      </c>
      <c r="AG277" s="2">
        <v>0.32608695652173914</v>
      </c>
      <c r="AH277" t="s">
        <v>122</v>
      </c>
      <c r="AI277">
        <v>7</v>
      </c>
    </row>
    <row r="278" spans="1:35" x14ac:dyDescent="0.25">
      <c r="A278" t="s">
        <v>1231</v>
      </c>
      <c r="B278" t="s">
        <v>461</v>
      </c>
      <c r="C278" t="s">
        <v>925</v>
      </c>
      <c r="D278" t="s">
        <v>1157</v>
      </c>
      <c r="E278" s="2">
        <v>32.576086956521742</v>
      </c>
      <c r="F278" s="2">
        <v>4.9565217391304346</v>
      </c>
      <c r="G278" s="2">
        <v>6.5217391304347824E-2</v>
      </c>
      <c r="H278" s="2">
        <v>0</v>
      </c>
      <c r="I278" s="2">
        <v>0.85597826086956519</v>
      </c>
      <c r="J278" s="2">
        <v>0</v>
      </c>
      <c r="K278" s="2">
        <v>0</v>
      </c>
      <c r="L278" s="2">
        <v>0.43608695652173934</v>
      </c>
      <c r="M278" s="2">
        <v>3.6161956521739125</v>
      </c>
      <c r="N278" s="2">
        <v>0</v>
      </c>
      <c r="O278" s="2">
        <v>0.11100767434100765</v>
      </c>
      <c r="P278" s="2">
        <v>0.74467391304347819</v>
      </c>
      <c r="Q278" s="2">
        <v>0.3973913043478261</v>
      </c>
      <c r="R278" s="2">
        <v>3.5058391725058383E-2</v>
      </c>
      <c r="S278" s="2">
        <v>4.5394565217391305</v>
      </c>
      <c r="T278" s="2">
        <v>0.25956521739130434</v>
      </c>
      <c r="U278" s="2">
        <v>0</v>
      </c>
      <c r="V278" s="2">
        <v>0.14731731731731731</v>
      </c>
      <c r="W278" s="2">
        <v>0.97934782608695659</v>
      </c>
      <c r="X278" s="2">
        <v>4.8352173913043472</v>
      </c>
      <c r="Y278" s="2">
        <v>0</v>
      </c>
      <c r="Z278" s="2">
        <v>0.1784918251584918</v>
      </c>
      <c r="AA278" s="2">
        <v>0</v>
      </c>
      <c r="AB278" s="2">
        <v>0</v>
      </c>
      <c r="AC278" s="2">
        <v>0</v>
      </c>
      <c r="AD278" s="2">
        <v>29.288586956521751</v>
      </c>
      <c r="AE278" s="2">
        <v>0</v>
      </c>
      <c r="AF278" s="2">
        <v>0</v>
      </c>
      <c r="AG278" s="2">
        <v>4.3478260869565216E-2</v>
      </c>
      <c r="AH278" t="s">
        <v>31</v>
      </c>
      <c r="AI278">
        <v>7</v>
      </c>
    </row>
    <row r="279" spans="1:35" x14ac:dyDescent="0.25">
      <c r="A279" t="s">
        <v>1231</v>
      </c>
      <c r="B279" t="s">
        <v>799</v>
      </c>
      <c r="C279" t="s">
        <v>982</v>
      </c>
      <c r="D279" t="s">
        <v>1203</v>
      </c>
      <c r="E279" s="2">
        <v>56.815217391304351</v>
      </c>
      <c r="F279" s="2">
        <v>3.3913043478260869</v>
      </c>
      <c r="G279" s="2">
        <v>0.65217391304347827</v>
      </c>
      <c r="H279" s="2">
        <v>9.2391304347826081E-2</v>
      </c>
      <c r="I279" s="2">
        <v>0.84782608695652173</v>
      </c>
      <c r="J279" s="2">
        <v>0</v>
      </c>
      <c r="K279" s="2">
        <v>0.67391304347826086</v>
      </c>
      <c r="L279" s="2">
        <v>2.4742391304347828</v>
      </c>
      <c r="M279" s="2">
        <v>3.137826086956522</v>
      </c>
      <c r="N279" s="2">
        <v>0</v>
      </c>
      <c r="O279" s="2">
        <v>5.5228620623684714E-2</v>
      </c>
      <c r="P279" s="2">
        <v>5.5906521739130399</v>
      </c>
      <c r="Q279" s="2">
        <v>0</v>
      </c>
      <c r="R279" s="2">
        <v>9.8400612205854152E-2</v>
      </c>
      <c r="S279" s="2">
        <v>1.3201086956521737</v>
      </c>
      <c r="T279" s="2">
        <v>2.8158695652173908</v>
      </c>
      <c r="U279" s="2">
        <v>0</v>
      </c>
      <c r="V279" s="2">
        <v>7.2797015496460671E-2</v>
      </c>
      <c r="W279" s="2">
        <v>1.4206521739130438</v>
      </c>
      <c r="X279" s="2">
        <v>2.5189130434782614</v>
      </c>
      <c r="Y279" s="2">
        <v>0</v>
      </c>
      <c r="Z279" s="2">
        <v>6.9339965563420702E-2</v>
      </c>
      <c r="AA279" s="2">
        <v>0</v>
      </c>
      <c r="AB279" s="2">
        <v>0</v>
      </c>
      <c r="AC279" s="2">
        <v>0</v>
      </c>
      <c r="AD279" s="2">
        <v>0</v>
      </c>
      <c r="AE279" s="2">
        <v>0</v>
      </c>
      <c r="AF279" s="2">
        <v>0</v>
      </c>
      <c r="AG279" s="2">
        <v>0</v>
      </c>
      <c r="AH279" t="s">
        <v>373</v>
      </c>
      <c r="AI279">
        <v>7</v>
      </c>
    </row>
    <row r="280" spans="1:35" x14ac:dyDescent="0.25">
      <c r="A280" t="s">
        <v>1231</v>
      </c>
      <c r="B280" t="s">
        <v>789</v>
      </c>
      <c r="C280" t="s">
        <v>901</v>
      </c>
      <c r="D280" t="s">
        <v>1183</v>
      </c>
      <c r="E280" s="2">
        <v>36.847826086956523</v>
      </c>
      <c r="F280" s="2">
        <v>5.6521739130434785</v>
      </c>
      <c r="G280" s="2">
        <v>0</v>
      </c>
      <c r="H280" s="2">
        <v>0</v>
      </c>
      <c r="I280" s="2">
        <v>0.17391304347826086</v>
      </c>
      <c r="J280" s="2">
        <v>0</v>
      </c>
      <c r="K280" s="2">
        <v>0</v>
      </c>
      <c r="L280" s="2">
        <v>8.6956521739130432E-2</v>
      </c>
      <c r="M280" s="2">
        <v>1.9753260869565219</v>
      </c>
      <c r="N280" s="2">
        <v>0</v>
      </c>
      <c r="O280" s="2">
        <v>5.3607669616519173E-2</v>
      </c>
      <c r="P280" s="2">
        <v>4.1625000000000014</v>
      </c>
      <c r="Q280" s="2">
        <v>4.1010869565217387</v>
      </c>
      <c r="R280" s="2">
        <v>0.22426253687315637</v>
      </c>
      <c r="S280" s="2">
        <v>1.0434782608695652</v>
      </c>
      <c r="T280" s="2">
        <v>0.67119565217391308</v>
      </c>
      <c r="U280" s="2">
        <v>0</v>
      </c>
      <c r="V280" s="2">
        <v>4.6533923303834809E-2</v>
      </c>
      <c r="W280" s="2">
        <v>2</v>
      </c>
      <c r="X280" s="2">
        <v>0.54456521739130437</v>
      </c>
      <c r="Y280" s="2">
        <v>0</v>
      </c>
      <c r="Z280" s="2">
        <v>6.9056047197640122E-2</v>
      </c>
      <c r="AA280" s="2">
        <v>0</v>
      </c>
      <c r="AB280" s="2">
        <v>0</v>
      </c>
      <c r="AC280" s="2">
        <v>0</v>
      </c>
      <c r="AD280" s="2">
        <v>0</v>
      </c>
      <c r="AE280" s="2">
        <v>0</v>
      </c>
      <c r="AF280" s="2">
        <v>0</v>
      </c>
      <c r="AG280" s="2">
        <v>0</v>
      </c>
      <c r="AH280" t="s">
        <v>363</v>
      </c>
      <c r="AI280">
        <v>7</v>
      </c>
    </row>
    <row r="281" spans="1:35" x14ac:dyDescent="0.25">
      <c r="A281" t="s">
        <v>1231</v>
      </c>
      <c r="B281" t="s">
        <v>846</v>
      </c>
      <c r="C281" t="s">
        <v>1022</v>
      </c>
      <c r="D281" t="s">
        <v>1214</v>
      </c>
      <c r="E281" s="2">
        <v>20.489130434782609</v>
      </c>
      <c r="F281" s="2">
        <v>0</v>
      </c>
      <c r="G281" s="2">
        <v>0</v>
      </c>
      <c r="H281" s="2">
        <v>0</v>
      </c>
      <c r="I281" s="2">
        <v>2.1385869565217392</v>
      </c>
      <c r="J281" s="2">
        <v>0</v>
      </c>
      <c r="K281" s="2">
        <v>0</v>
      </c>
      <c r="L281" s="2">
        <v>0</v>
      </c>
      <c r="M281" s="2">
        <v>0.61413043478260865</v>
      </c>
      <c r="N281" s="2">
        <v>0</v>
      </c>
      <c r="O281" s="2">
        <v>2.9973474801061006E-2</v>
      </c>
      <c r="P281" s="2">
        <v>4.7771739130434785</v>
      </c>
      <c r="Q281" s="2">
        <v>0</v>
      </c>
      <c r="R281" s="2">
        <v>0.23315649867374005</v>
      </c>
      <c r="S281" s="2">
        <v>0</v>
      </c>
      <c r="T281" s="2">
        <v>0</v>
      </c>
      <c r="U281" s="2">
        <v>0</v>
      </c>
      <c r="V281" s="2">
        <v>0</v>
      </c>
      <c r="W281" s="2">
        <v>0</v>
      </c>
      <c r="X281" s="2">
        <v>0</v>
      </c>
      <c r="Y281" s="2">
        <v>0</v>
      </c>
      <c r="Z281" s="2">
        <v>0</v>
      </c>
      <c r="AA281" s="2">
        <v>0</v>
      </c>
      <c r="AB281" s="2">
        <v>0</v>
      </c>
      <c r="AC281" s="2">
        <v>0</v>
      </c>
      <c r="AD281" s="2">
        <v>0</v>
      </c>
      <c r="AE281" s="2">
        <v>0</v>
      </c>
      <c r="AF281" s="2">
        <v>0</v>
      </c>
      <c r="AG281" s="2">
        <v>0</v>
      </c>
      <c r="AH281" t="s">
        <v>420</v>
      </c>
      <c r="AI281">
        <v>7</v>
      </c>
    </row>
    <row r="282" spans="1:35" x14ac:dyDescent="0.25">
      <c r="A282" t="s">
        <v>1231</v>
      </c>
      <c r="B282" t="s">
        <v>526</v>
      </c>
      <c r="C282" t="s">
        <v>973</v>
      </c>
      <c r="D282" t="s">
        <v>1199</v>
      </c>
      <c r="E282" s="2">
        <v>32.739130434782609</v>
      </c>
      <c r="F282" s="2">
        <v>5.2445652173913047</v>
      </c>
      <c r="G282" s="2">
        <v>0</v>
      </c>
      <c r="H282" s="2">
        <v>0</v>
      </c>
      <c r="I282" s="2">
        <v>0</v>
      </c>
      <c r="J282" s="2">
        <v>0</v>
      </c>
      <c r="K282" s="2">
        <v>0</v>
      </c>
      <c r="L282" s="2">
        <v>0.56304347826086965</v>
      </c>
      <c r="M282" s="2">
        <v>1.0960869565217393</v>
      </c>
      <c r="N282" s="2">
        <v>0</v>
      </c>
      <c r="O282" s="2">
        <v>3.3479415670650735E-2</v>
      </c>
      <c r="P282" s="2">
        <v>1.3469565217391304</v>
      </c>
      <c r="Q282" s="2">
        <v>0.1416304347826087</v>
      </c>
      <c r="R282" s="2">
        <v>4.5468127490039839E-2</v>
      </c>
      <c r="S282" s="2">
        <v>1.7839130434782606</v>
      </c>
      <c r="T282" s="2">
        <v>3.8701086956521733</v>
      </c>
      <c r="U282" s="2">
        <v>0</v>
      </c>
      <c r="V282" s="2">
        <v>0.17269920318725096</v>
      </c>
      <c r="W282" s="2">
        <v>0.82076086956521743</v>
      </c>
      <c r="X282" s="2">
        <v>5.172173913043479</v>
      </c>
      <c r="Y282" s="2">
        <v>0</v>
      </c>
      <c r="Z282" s="2">
        <v>0.1830511288180611</v>
      </c>
      <c r="AA282" s="2">
        <v>0</v>
      </c>
      <c r="AB282" s="2">
        <v>0</v>
      </c>
      <c r="AC282" s="2">
        <v>0</v>
      </c>
      <c r="AD282" s="2">
        <v>0</v>
      </c>
      <c r="AE282" s="2">
        <v>0</v>
      </c>
      <c r="AF282" s="2">
        <v>0</v>
      </c>
      <c r="AG282" s="2">
        <v>0</v>
      </c>
      <c r="AH282" t="s">
        <v>97</v>
      </c>
      <c r="AI282">
        <v>7</v>
      </c>
    </row>
    <row r="283" spans="1:35" x14ac:dyDescent="0.25">
      <c r="A283" t="s">
        <v>1231</v>
      </c>
      <c r="B283" t="s">
        <v>605</v>
      </c>
      <c r="C283" t="s">
        <v>1015</v>
      </c>
      <c r="D283" t="s">
        <v>1184</v>
      </c>
      <c r="E283" s="2">
        <v>38.021739130434781</v>
      </c>
      <c r="F283" s="2">
        <v>15.247282608695652</v>
      </c>
      <c r="G283" s="2">
        <v>9.7826086956521743E-2</v>
      </c>
      <c r="H283" s="2">
        <v>0.13315217391304349</v>
      </c>
      <c r="I283" s="2">
        <v>0.70923913043478259</v>
      </c>
      <c r="J283" s="2">
        <v>0</v>
      </c>
      <c r="K283" s="2">
        <v>0</v>
      </c>
      <c r="L283" s="2">
        <v>0.46510869565217383</v>
      </c>
      <c r="M283" s="2">
        <v>0</v>
      </c>
      <c r="N283" s="2">
        <v>5.2934782608695654</v>
      </c>
      <c r="O283" s="2">
        <v>0.13922241280731848</v>
      </c>
      <c r="P283" s="2">
        <v>1.4076086956521738</v>
      </c>
      <c r="Q283" s="2">
        <v>4.0353260869565215</v>
      </c>
      <c r="R283" s="2">
        <v>0.14315323041738134</v>
      </c>
      <c r="S283" s="2">
        <v>1.2323913043478261</v>
      </c>
      <c r="T283" s="2">
        <v>2.4042391304347817</v>
      </c>
      <c r="U283" s="2">
        <v>0</v>
      </c>
      <c r="V283" s="2">
        <v>9.5646083476272126E-2</v>
      </c>
      <c r="W283" s="2">
        <v>1.3850000000000002</v>
      </c>
      <c r="X283" s="2">
        <v>2.3068478260869569</v>
      </c>
      <c r="Y283" s="2">
        <v>0</v>
      </c>
      <c r="Z283" s="2">
        <v>9.7098341909662683E-2</v>
      </c>
      <c r="AA283" s="2">
        <v>0</v>
      </c>
      <c r="AB283" s="2">
        <v>0</v>
      </c>
      <c r="AC283" s="2">
        <v>0</v>
      </c>
      <c r="AD283" s="2">
        <v>0</v>
      </c>
      <c r="AE283" s="2">
        <v>0</v>
      </c>
      <c r="AF283" s="2">
        <v>0</v>
      </c>
      <c r="AG283" s="2">
        <v>0</v>
      </c>
      <c r="AH283" t="s">
        <v>177</v>
      </c>
      <c r="AI283">
        <v>7</v>
      </c>
    </row>
    <row r="284" spans="1:35" x14ac:dyDescent="0.25">
      <c r="A284" t="s">
        <v>1231</v>
      </c>
      <c r="B284" t="s">
        <v>607</v>
      </c>
      <c r="C284" t="s">
        <v>868</v>
      </c>
      <c r="D284" t="s">
        <v>1148</v>
      </c>
      <c r="E284" s="2">
        <v>82.554347826086953</v>
      </c>
      <c r="F284" s="2">
        <v>6.19</v>
      </c>
      <c r="G284" s="2">
        <v>0</v>
      </c>
      <c r="H284" s="2">
        <v>0</v>
      </c>
      <c r="I284" s="2">
        <v>0</v>
      </c>
      <c r="J284" s="2">
        <v>0</v>
      </c>
      <c r="K284" s="2">
        <v>0</v>
      </c>
      <c r="L284" s="2">
        <v>2.2360869565217389</v>
      </c>
      <c r="M284" s="2">
        <v>7.809347826086956</v>
      </c>
      <c r="N284" s="2">
        <v>0</v>
      </c>
      <c r="O284" s="2">
        <v>9.4596445029624748E-2</v>
      </c>
      <c r="P284" s="2">
        <v>5.6260869565217382</v>
      </c>
      <c r="Q284" s="2">
        <v>0.82163043478260878</v>
      </c>
      <c r="R284" s="2">
        <v>7.8102699144173796E-2</v>
      </c>
      <c r="S284" s="2">
        <v>6.5884782608695662</v>
      </c>
      <c r="T284" s="2">
        <v>5.8052173913043479</v>
      </c>
      <c r="U284" s="2">
        <v>0</v>
      </c>
      <c r="V284" s="2">
        <v>0.15012771560237001</v>
      </c>
      <c r="W284" s="2">
        <v>5.6973913043478257</v>
      </c>
      <c r="X284" s="2">
        <v>9.4068478260869561</v>
      </c>
      <c r="Y284" s="2">
        <v>0</v>
      </c>
      <c r="Z284" s="2">
        <v>0.18296115865701118</v>
      </c>
      <c r="AA284" s="2">
        <v>0</v>
      </c>
      <c r="AB284" s="2">
        <v>0</v>
      </c>
      <c r="AC284" s="2">
        <v>0</v>
      </c>
      <c r="AD284" s="2">
        <v>0</v>
      </c>
      <c r="AE284" s="2">
        <v>0</v>
      </c>
      <c r="AF284" s="2">
        <v>0</v>
      </c>
      <c r="AG284" s="2">
        <v>0</v>
      </c>
      <c r="AH284" t="s">
        <v>179</v>
      </c>
      <c r="AI284">
        <v>7</v>
      </c>
    </row>
    <row r="285" spans="1:35" x14ac:dyDescent="0.25">
      <c r="A285" t="s">
        <v>1231</v>
      </c>
      <c r="B285" t="s">
        <v>428</v>
      </c>
      <c r="C285" t="s">
        <v>867</v>
      </c>
      <c r="D285" t="s">
        <v>1120</v>
      </c>
      <c r="E285" s="2">
        <v>53.695652173913047</v>
      </c>
      <c r="F285" s="2">
        <v>5.6521739130434785</v>
      </c>
      <c r="G285" s="2">
        <v>0</v>
      </c>
      <c r="H285" s="2">
        <v>0</v>
      </c>
      <c r="I285" s="2">
        <v>0</v>
      </c>
      <c r="J285" s="2">
        <v>0</v>
      </c>
      <c r="K285" s="2">
        <v>0</v>
      </c>
      <c r="L285" s="2">
        <v>2.8043478260869566E-2</v>
      </c>
      <c r="M285" s="2">
        <v>0</v>
      </c>
      <c r="N285" s="2">
        <v>4.5102173913043462</v>
      </c>
      <c r="O285" s="2">
        <v>8.3995951417004014E-2</v>
      </c>
      <c r="P285" s="2">
        <v>0</v>
      </c>
      <c r="Q285" s="2">
        <v>3.8589130434782613</v>
      </c>
      <c r="R285" s="2">
        <v>7.18663967611336E-2</v>
      </c>
      <c r="S285" s="2">
        <v>0.328695652173913</v>
      </c>
      <c r="T285" s="2">
        <v>1.4160869565217391</v>
      </c>
      <c r="U285" s="2">
        <v>0</v>
      </c>
      <c r="V285" s="2">
        <v>3.249392712550607E-2</v>
      </c>
      <c r="W285" s="2">
        <v>0.7286956521739133</v>
      </c>
      <c r="X285" s="2">
        <v>3.8184782608695653</v>
      </c>
      <c r="Y285" s="2">
        <v>0</v>
      </c>
      <c r="Z285" s="2">
        <v>8.4684210526315792E-2</v>
      </c>
      <c r="AA285" s="2">
        <v>0</v>
      </c>
      <c r="AB285" s="2">
        <v>0</v>
      </c>
      <c r="AC285" s="2">
        <v>0</v>
      </c>
      <c r="AD285" s="2">
        <v>0</v>
      </c>
      <c r="AE285" s="2">
        <v>0</v>
      </c>
      <c r="AF285" s="2">
        <v>0</v>
      </c>
      <c r="AG285" s="2">
        <v>0</v>
      </c>
      <c r="AH285" t="s">
        <v>145</v>
      </c>
      <c r="AI285">
        <v>7</v>
      </c>
    </row>
    <row r="286" spans="1:35" x14ac:dyDescent="0.25">
      <c r="A286" t="s">
        <v>1231</v>
      </c>
      <c r="B286" t="s">
        <v>768</v>
      </c>
      <c r="C286" t="s">
        <v>1100</v>
      </c>
      <c r="D286" t="s">
        <v>1138</v>
      </c>
      <c r="E286" s="2">
        <v>24.25</v>
      </c>
      <c r="F286" s="2">
        <v>5.3043478260869561</v>
      </c>
      <c r="G286" s="2">
        <v>1.141304347826087E-2</v>
      </c>
      <c r="H286" s="2">
        <v>9.8369565217391305E-2</v>
      </c>
      <c r="I286" s="2">
        <v>0.31793478260869568</v>
      </c>
      <c r="J286" s="2">
        <v>0</v>
      </c>
      <c r="K286" s="2">
        <v>0</v>
      </c>
      <c r="L286" s="2">
        <v>0.37684782608695644</v>
      </c>
      <c r="M286" s="2">
        <v>0</v>
      </c>
      <c r="N286" s="2">
        <v>0</v>
      </c>
      <c r="O286" s="2">
        <v>0</v>
      </c>
      <c r="P286" s="2">
        <v>4.9360869565217387</v>
      </c>
      <c r="Q286" s="2">
        <v>0.91478260869565198</v>
      </c>
      <c r="R286" s="2">
        <v>0.24127297176154189</v>
      </c>
      <c r="S286" s="2">
        <v>0.23815217391304347</v>
      </c>
      <c r="T286" s="2">
        <v>1.1707608695652174</v>
      </c>
      <c r="U286" s="2">
        <v>0</v>
      </c>
      <c r="V286" s="2">
        <v>5.8099506947557146E-2</v>
      </c>
      <c r="W286" s="2">
        <v>0.33586956521739131</v>
      </c>
      <c r="X286" s="2">
        <v>0.34945652173913044</v>
      </c>
      <c r="Y286" s="2">
        <v>0</v>
      </c>
      <c r="Z286" s="2">
        <v>2.8260869565217391E-2</v>
      </c>
      <c r="AA286" s="2">
        <v>0</v>
      </c>
      <c r="AB286" s="2">
        <v>0</v>
      </c>
      <c r="AC286" s="2">
        <v>0</v>
      </c>
      <c r="AD286" s="2">
        <v>0</v>
      </c>
      <c r="AE286" s="2">
        <v>0</v>
      </c>
      <c r="AF286" s="2">
        <v>0</v>
      </c>
      <c r="AG286" s="2">
        <v>0</v>
      </c>
      <c r="AH286" t="s">
        <v>342</v>
      </c>
      <c r="AI286">
        <v>7</v>
      </c>
    </row>
    <row r="287" spans="1:35" x14ac:dyDescent="0.25">
      <c r="A287" t="s">
        <v>1231</v>
      </c>
      <c r="B287" t="s">
        <v>511</v>
      </c>
      <c r="C287" t="s">
        <v>960</v>
      </c>
      <c r="D287" t="s">
        <v>1127</v>
      </c>
      <c r="E287" s="2">
        <v>38.760869565217391</v>
      </c>
      <c r="F287" s="2">
        <v>5.5652173913043477</v>
      </c>
      <c r="G287" s="2">
        <v>0</v>
      </c>
      <c r="H287" s="2">
        <v>0</v>
      </c>
      <c r="I287" s="2">
        <v>0</v>
      </c>
      <c r="J287" s="2">
        <v>0</v>
      </c>
      <c r="K287" s="2">
        <v>0</v>
      </c>
      <c r="L287" s="2">
        <v>0.61293478260869549</v>
      </c>
      <c r="M287" s="2">
        <v>6.5485869565217421</v>
      </c>
      <c r="N287" s="2">
        <v>0</v>
      </c>
      <c r="O287" s="2">
        <v>0.16894840157038707</v>
      </c>
      <c r="P287" s="2">
        <v>1.3858695652173914</v>
      </c>
      <c r="Q287" s="2">
        <v>0.92010869565217401</v>
      </c>
      <c r="R287" s="2">
        <v>5.9492428491306794E-2</v>
      </c>
      <c r="S287" s="2">
        <v>0.73010869565217396</v>
      </c>
      <c r="T287" s="2">
        <v>3.4834782608695654</v>
      </c>
      <c r="U287" s="2">
        <v>0</v>
      </c>
      <c r="V287" s="2">
        <v>0.10870723499719574</v>
      </c>
      <c r="W287" s="2">
        <v>0.63391304347826083</v>
      </c>
      <c r="X287" s="2">
        <v>3.1661956521739132</v>
      </c>
      <c r="Y287" s="2">
        <v>0</v>
      </c>
      <c r="Z287" s="2">
        <v>9.8039820527201352E-2</v>
      </c>
      <c r="AA287" s="2">
        <v>0</v>
      </c>
      <c r="AB287" s="2">
        <v>0</v>
      </c>
      <c r="AC287" s="2">
        <v>0</v>
      </c>
      <c r="AD287" s="2">
        <v>0</v>
      </c>
      <c r="AE287" s="2">
        <v>0</v>
      </c>
      <c r="AF287" s="2">
        <v>0</v>
      </c>
      <c r="AG287" s="2">
        <v>0</v>
      </c>
      <c r="AH287" t="s">
        <v>82</v>
      </c>
      <c r="AI287">
        <v>7</v>
      </c>
    </row>
    <row r="288" spans="1:35" x14ac:dyDescent="0.25">
      <c r="A288" t="s">
        <v>1231</v>
      </c>
      <c r="B288" t="s">
        <v>745</v>
      </c>
      <c r="C288" t="s">
        <v>1091</v>
      </c>
      <c r="D288" t="s">
        <v>1168</v>
      </c>
      <c r="E288" s="2">
        <v>25.956521739130434</v>
      </c>
      <c r="F288" s="2">
        <v>3.2391304347826089</v>
      </c>
      <c r="G288" s="2">
        <v>1.0869565217391304E-2</v>
      </c>
      <c r="H288" s="2">
        <v>0.10597826086956522</v>
      </c>
      <c r="I288" s="2">
        <v>0.45923913043478259</v>
      </c>
      <c r="J288" s="2">
        <v>0</v>
      </c>
      <c r="K288" s="2">
        <v>0</v>
      </c>
      <c r="L288" s="2">
        <v>0.29543478260869566</v>
      </c>
      <c r="M288" s="2">
        <v>0</v>
      </c>
      <c r="N288" s="2">
        <v>0</v>
      </c>
      <c r="O288" s="2">
        <v>0</v>
      </c>
      <c r="P288" s="2">
        <v>0</v>
      </c>
      <c r="Q288" s="2">
        <v>4.8988043478260872</v>
      </c>
      <c r="R288" s="2">
        <v>0.18873115577889449</v>
      </c>
      <c r="S288" s="2">
        <v>0.79326086956521724</v>
      </c>
      <c r="T288" s="2">
        <v>1.5753260869565215</v>
      </c>
      <c r="U288" s="2">
        <v>0</v>
      </c>
      <c r="V288" s="2">
        <v>9.1252093802345044E-2</v>
      </c>
      <c r="W288" s="2">
        <v>0.48499999999999999</v>
      </c>
      <c r="X288" s="2">
        <v>1.5659782608695652</v>
      </c>
      <c r="Y288" s="2">
        <v>0</v>
      </c>
      <c r="Z288" s="2">
        <v>7.9015912897822449E-2</v>
      </c>
      <c r="AA288" s="2">
        <v>0</v>
      </c>
      <c r="AB288" s="2">
        <v>0</v>
      </c>
      <c r="AC288" s="2">
        <v>0</v>
      </c>
      <c r="AD288" s="2">
        <v>35.778804347826089</v>
      </c>
      <c r="AE288" s="2">
        <v>0</v>
      </c>
      <c r="AF288" s="2">
        <v>0</v>
      </c>
      <c r="AG288" s="2">
        <v>0</v>
      </c>
      <c r="AH288" t="s">
        <v>319</v>
      </c>
      <c r="AI288">
        <v>7</v>
      </c>
    </row>
    <row r="289" spans="1:35" x14ac:dyDescent="0.25">
      <c r="A289" t="s">
        <v>1231</v>
      </c>
      <c r="B289" t="s">
        <v>749</v>
      </c>
      <c r="C289" t="s">
        <v>1085</v>
      </c>
      <c r="D289" t="s">
        <v>1144</v>
      </c>
      <c r="E289" s="2">
        <v>17.989130434782609</v>
      </c>
      <c r="F289" s="2">
        <v>5.8111956521739128</v>
      </c>
      <c r="G289" s="2">
        <v>0.13043478260869565</v>
      </c>
      <c r="H289" s="2">
        <v>0.10978260869565216</v>
      </c>
      <c r="I289" s="2">
        <v>0.13097826086956524</v>
      </c>
      <c r="J289" s="2">
        <v>0</v>
      </c>
      <c r="K289" s="2">
        <v>6.5217391304347824E-2</v>
      </c>
      <c r="L289" s="2">
        <v>6.5217391304347838E-2</v>
      </c>
      <c r="M289" s="2">
        <v>2.7798913043478262</v>
      </c>
      <c r="N289" s="2">
        <v>0</v>
      </c>
      <c r="O289" s="2">
        <v>0.15453172205438068</v>
      </c>
      <c r="P289" s="2">
        <v>4.868695652173912</v>
      </c>
      <c r="Q289" s="2">
        <v>5.8035869565217375</v>
      </c>
      <c r="R289" s="2">
        <v>0.59326283987915396</v>
      </c>
      <c r="S289" s="2">
        <v>4.8913043478260872E-2</v>
      </c>
      <c r="T289" s="2">
        <v>0</v>
      </c>
      <c r="U289" s="2">
        <v>0</v>
      </c>
      <c r="V289" s="2">
        <v>2.7190332326283988E-3</v>
      </c>
      <c r="W289" s="2">
        <v>0.5</v>
      </c>
      <c r="X289" s="2">
        <v>0</v>
      </c>
      <c r="Y289" s="2">
        <v>0</v>
      </c>
      <c r="Z289" s="2">
        <v>2.7794561933534741E-2</v>
      </c>
      <c r="AA289" s="2">
        <v>0</v>
      </c>
      <c r="AB289" s="2">
        <v>0</v>
      </c>
      <c r="AC289" s="2">
        <v>0</v>
      </c>
      <c r="AD289" s="2">
        <v>24.91010869565217</v>
      </c>
      <c r="AE289" s="2">
        <v>0</v>
      </c>
      <c r="AF289" s="2">
        <v>0</v>
      </c>
      <c r="AG289" s="2">
        <v>0</v>
      </c>
      <c r="AH289" t="s">
        <v>323</v>
      </c>
      <c r="AI289">
        <v>7</v>
      </c>
    </row>
    <row r="290" spans="1:35" x14ac:dyDescent="0.25">
      <c r="A290" t="s">
        <v>1231</v>
      </c>
      <c r="B290" t="s">
        <v>813</v>
      </c>
      <c r="C290" t="s">
        <v>885</v>
      </c>
      <c r="D290" t="s">
        <v>1124</v>
      </c>
      <c r="E290" s="2">
        <v>62.510869565217391</v>
      </c>
      <c r="F290" s="2">
        <v>5.7391304347826084</v>
      </c>
      <c r="G290" s="2">
        <v>0</v>
      </c>
      <c r="H290" s="2">
        <v>0.20108695652173914</v>
      </c>
      <c r="I290" s="2">
        <v>1.6086956521739131</v>
      </c>
      <c r="J290" s="2">
        <v>0</v>
      </c>
      <c r="K290" s="2">
        <v>0</v>
      </c>
      <c r="L290" s="2">
        <v>2.0602173913043473</v>
      </c>
      <c r="M290" s="2">
        <v>3.9767391304347823</v>
      </c>
      <c r="N290" s="2">
        <v>0</v>
      </c>
      <c r="O290" s="2">
        <v>6.3616762302208307E-2</v>
      </c>
      <c r="P290" s="2">
        <v>0</v>
      </c>
      <c r="Q290" s="2">
        <v>16.671630434782607</v>
      </c>
      <c r="R290" s="2">
        <v>0.2666997043992349</v>
      </c>
      <c r="S290" s="2">
        <v>4.1069565217391313</v>
      </c>
      <c r="T290" s="2">
        <v>4.7392391304347834</v>
      </c>
      <c r="U290" s="2">
        <v>0</v>
      </c>
      <c r="V290" s="2">
        <v>0.14151451921404976</v>
      </c>
      <c r="W290" s="2">
        <v>4.1815217391304351</v>
      </c>
      <c r="X290" s="2">
        <v>3.8022826086956512</v>
      </c>
      <c r="Y290" s="2">
        <v>0</v>
      </c>
      <c r="Z290" s="2">
        <v>0.1277186576247609</v>
      </c>
      <c r="AA290" s="2">
        <v>0</v>
      </c>
      <c r="AB290" s="2">
        <v>0</v>
      </c>
      <c r="AC290" s="2">
        <v>0</v>
      </c>
      <c r="AD290" s="2">
        <v>0</v>
      </c>
      <c r="AE290" s="2">
        <v>0</v>
      </c>
      <c r="AF290" s="2">
        <v>0</v>
      </c>
      <c r="AG290" s="2">
        <v>0</v>
      </c>
      <c r="AH290" t="s">
        <v>387</v>
      </c>
      <c r="AI290">
        <v>7</v>
      </c>
    </row>
    <row r="291" spans="1:35" x14ac:dyDescent="0.25">
      <c r="A291" t="s">
        <v>1231</v>
      </c>
      <c r="B291" t="s">
        <v>849</v>
      </c>
      <c r="C291" t="s">
        <v>885</v>
      </c>
      <c r="D291" t="s">
        <v>1124</v>
      </c>
      <c r="E291" s="2">
        <v>42.369565217391305</v>
      </c>
      <c r="F291" s="2">
        <v>0</v>
      </c>
      <c r="G291" s="2">
        <v>0</v>
      </c>
      <c r="H291" s="2">
        <v>0.1766304347826087</v>
      </c>
      <c r="I291" s="2">
        <v>0.6875</v>
      </c>
      <c r="J291" s="2">
        <v>0</v>
      </c>
      <c r="K291" s="2">
        <v>0</v>
      </c>
      <c r="L291" s="2">
        <v>0</v>
      </c>
      <c r="M291" s="2">
        <v>4.4473913043478266</v>
      </c>
      <c r="N291" s="2">
        <v>0</v>
      </c>
      <c r="O291" s="2">
        <v>0.10496664956387892</v>
      </c>
      <c r="P291" s="2">
        <v>10.894456521739128</v>
      </c>
      <c r="Q291" s="2">
        <v>1.0378260869565219</v>
      </c>
      <c r="R291" s="2">
        <v>0.28162390969728063</v>
      </c>
      <c r="S291" s="2">
        <v>0</v>
      </c>
      <c r="T291" s="2">
        <v>0</v>
      </c>
      <c r="U291" s="2">
        <v>0</v>
      </c>
      <c r="V291" s="2">
        <v>0</v>
      </c>
      <c r="W291" s="2">
        <v>0</v>
      </c>
      <c r="X291" s="2">
        <v>0</v>
      </c>
      <c r="Y291" s="2">
        <v>0</v>
      </c>
      <c r="Z291" s="2">
        <v>0</v>
      </c>
      <c r="AA291" s="2">
        <v>0</v>
      </c>
      <c r="AB291" s="2">
        <v>0</v>
      </c>
      <c r="AC291" s="2">
        <v>0</v>
      </c>
      <c r="AD291" s="2">
        <v>0</v>
      </c>
      <c r="AE291" s="2">
        <v>0</v>
      </c>
      <c r="AF291" s="2">
        <v>0</v>
      </c>
      <c r="AG291" s="2">
        <v>0</v>
      </c>
      <c r="AH291" t="s">
        <v>423</v>
      </c>
      <c r="AI291">
        <v>7</v>
      </c>
    </row>
    <row r="292" spans="1:35" x14ac:dyDescent="0.25">
      <c r="A292" t="s">
        <v>1231</v>
      </c>
      <c r="B292" t="s">
        <v>574</v>
      </c>
      <c r="C292" t="s">
        <v>891</v>
      </c>
      <c r="D292" t="s">
        <v>1174</v>
      </c>
      <c r="E292" s="2">
        <v>128.94565217391303</v>
      </c>
      <c r="F292" s="2">
        <v>66.418478260869563</v>
      </c>
      <c r="G292" s="2">
        <v>0</v>
      </c>
      <c r="H292" s="2">
        <v>0</v>
      </c>
      <c r="I292" s="2">
        <v>0</v>
      </c>
      <c r="J292" s="2">
        <v>0</v>
      </c>
      <c r="K292" s="2">
        <v>0</v>
      </c>
      <c r="L292" s="2">
        <v>0</v>
      </c>
      <c r="M292" s="2">
        <v>19.086956521739129</v>
      </c>
      <c r="N292" s="2">
        <v>0</v>
      </c>
      <c r="O292" s="2">
        <v>0.14802326561578016</v>
      </c>
      <c r="P292" s="2">
        <v>15.725543478260869</v>
      </c>
      <c r="Q292" s="2">
        <v>0</v>
      </c>
      <c r="R292" s="2">
        <v>0.12195481749978927</v>
      </c>
      <c r="S292" s="2">
        <v>0</v>
      </c>
      <c r="T292" s="2">
        <v>0</v>
      </c>
      <c r="U292" s="2">
        <v>0</v>
      </c>
      <c r="V292" s="2">
        <v>0</v>
      </c>
      <c r="W292" s="2">
        <v>0</v>
      </c>
      <c r="X292" s="2">
        <v>0</v>
      </c>
      <c r="Y292" s="2">
        <v>0</v>
      </c>
      <c r="Z292" s="2">
        <v>0</v>
      </c>
      <c r="AA292" s="2">
        <v>129.89945652173913</v>
      </c>
      <c r="AB292" s="2">
        <v>0</v>
      </c>
      <c r="AC292" s="2">
        <v>0</v>
      </c>
      <c r="AD292" s="2">
        <v>0</v>
      </c>
      <c r="AE292" s="2">
        <v>0</v>
      </c>
      <c r="AF292" s="2">
        <v>0</v>
      </c>
      <c r="AG292" s="2">
        <v>0</v>
      </c>
      <c r="AH292" t="s">
        <v>146</v>
      </c>
      <c r="AI292">
        <v>7</v>
      </c>
    </row>
    <row r="293" spans="1:35" x14ac:dyDescent="0.25">
      <c r="A293" t="s">
        <v>1231</v>
      </c>
      <c r="B293" t="s">
        <v>611</v>
      </c>
      <c r="C293" t="s">
        <v>1020</v>
      </c>
      <c r="D293" t="s">
        <v>1148</v>
      </c>
      <c r="E293" s="2">
        <v>57.206521739130437</v>
      </c>
      <c r="F293" s="2">
        <v>4.6956521739130439</v>
      </c>
      <c r="G293" s="2">
        <v>0</v>
      </c>
      <c r="H293" s="2">
        <v>0</v>
      </c>
      <c r="I293" s="2">
        <v>0</v>
      </c>
      <c r="J293" s="2">
        <v>0</v>
      </c>
      <c r="K293" s="2">
        <v>0</v>
      </c>
      <c r="L293" s="2">
        <v>0.73913043478260865</v>
      </c>
      <c r="M293" s="2">
        <v>7.7391304347826084</v>
      </c>
      <c r="N293" s="2">
        <v>8.9673913043478257E-2</v>
      </c>
      <c r="O293" s="2">
        <v>0.13685160554816644</v>
      </c>
      <c r="P293" s="2">
        <v>4.8913043478260872E-2</v>
      </c>
      <c r="Q293" s="2">
        <v>11.304347826086957</v>
      </c>
      <c r="R293" s="2">
        <v>0.19846095382861487</v>
      </c>
      <c r="S293" s="2">
        <v>0.47282608695652173</v>
      </c>
      <c r="T293" s="2">
        <v>5.677173913043478</v>
      </c>
      <c r="U293" s="2">
        <v>0</v>
      </c>
      <c r="V293" s="2">
        <v>0.10750522515675469</v>
      </c>
      <c r="W293" s="2">
        <v>5.8605434782608707</v>
      </c>
      <c r="X293" s="2">
        <v>9.1998913043478279</v>
      </c>
      <c r="Y293" s="2">
        <v>0</v>
      </c>
      <c r="Z293" s="2">
        <v>0.26326429792893791</v>
      </c>
      <c r="AA293" s="2">
        <v>0</v>
      </c>
      <c r="AB293" s="2">
        <v>0</v>
      </c>
      <c r="AC293" s="2">
        <v>0</v>
      </c>
      <c r="AD293" s="2">
        <v>0</v>
      </c>
      <c r="AE293" s="2">
        <v>0</v>
      </c>
      <c r="AF293" s="2">
        <v>0</v>
      </c>
      <c r="AG293" s="2">
        <v>0</v>
      </c>
      <c r="AH293" t="s">
        <v>183</v>
      </c>
      <c r="AI293">
        <v>7</v>
      </c>
    </row>
    <row r="294" spans="1:35" x14ac:dyDescent="0.25">
      <c r="A294" t="s">
        <v>1231</v>
      </c>
      <c r="B294" t="s">
        <v>567</v>
      </c>
      <c r="C294" t="s">
        <v>939</v>
      </c>
      <c r="D294" t="s">
        <v>1174</v>
      </c>
      <c r="E294" s="2">
        <v>86</v>
      </c>
      <c r="F294" s="2">
        <v>4.8695652173913047</v>
      </c>
      <c r="G294" s="2">
        <v>0</v>
      </c>
      <c r="H294" s="2">
        <v>0.29076086956521741</v>
      </c>
      <c r="I294" s="2">
        <v>0</v>
      </c>
      <c r="J294" s="2">
        <v>0</v>
      </c>
      <c r="K294" s="2">
        <v>0</v>
      </c>
      <c r="L294" s="2">
        <v>1.1976086956521741</v>
      </c>
      <c r="M294" s="2">
        <v>6.1409782608695647</v>
      </c>
      <c r="N294" s="2">
        <v>0</v>
      </c>
      <c r="O294" s="2">
        <v>7.1406723963599594E-2</v>
      </c>
      <c r="P294" s="2">
        <v>5.280760869565218</v>
      </c>
      <c r="Q294" s="2">
        <v>2.0728260869565216</v>
      </c>
      <c r="R294" s="2">
        <v>8.5506825075834181E-2</v>
      </c>
      <c r="S294" s="2">
        <v>1.6346739130434778</v>
      </c>
      <c r="T294" s="2">
        <v>6.3002173913043507</v>
      </c>
      <c r="U294" s="2">
        <v>0</v>
      </c>
      <c r="V294" s="2">
        <v>9.2266177957532891E-2</v>
      </c>
      <c r="W294" s="2">
        <v>2.3258695652173911</v>
      </c>
      <c r="X294" s="2">
        <v>5.2502173913043491</v>
      </c>
      <c r="Y294" s="2">
        <v>0</v>
      </c>
      <c r="Z294" s="2">
        <v>8.8094034378159769E-2</v>
      </c>
      <c r="AA294" s="2">
        <v>0</v>
      </c>
      <c r="AB294" s="2">
        <v>0</v>
      </c>
      <c r="AC294" s="2">
        <v>0</v>
      </c>
      <c r="AD294" s="2">
        <v>0</v>
      </c>
      <c r="AE294" s="2">
        <v>0</v>
      </c>
      <c r="AF294" s="2">
        <v>0</v>
      </c>
      <c r="AG294" s="2">
        <v>0</v>
      </c>
      <c r="AH294" t="s">
        <v>138</v>
      </c>
      <c r="AI294">
        <v>7</v>
      </c>
    </row>
    <row r="295" spans="1:35" x14ac:dyDescent="0.25">
      <c r="A295" t="s">
        <v>1231</v>
      </c>
      <c r="B295" t="s">
        <v>821</v>
      </c>
      <c r="C295" t="s">
        <v>915</v>
      </c>
      <c r="D295" t="s">
        <v>1178</v>
      </c>
      <c r="E295" s="2">
        <v>29.967391304347824</v>
      </c>
      <c r="F295" s="2">
        <v>5.3913043478260869</v>
      </c>
      <c r="G295" s="2">
        <v>3.8043478260869568E-2</v>
      </c>
      <c r="H295" s="2">
        <v>0</v>
      </c>
      <c r="I295" s="2">
        <v>0.61141304347826086</v>
      </c>
      <c r="J295" s="2">
        <v>0</v>
      </c>
      <c r="K295" s="2">
        <v>0</v>
      </c>
      <c r="L295" s="2">
        <v>0.31728260869565206</v>
      </c>
      <c r="M295" s="2">
        <v>5.4313043478260878</v>
      </c>
      <c r="N295" s="2">
        <v>4.8695652173913047</v>
      </c>
      <c r="O295" s="2">
        <v>0.34373594486760983</v>
      </c>
      <c r="P295" s="2">
        <v>5.1716304347826085</v>
      </c>
      <c r="Q295" s="2">
        <v>0</v>
      </c>
      <c r="R295" s="2">
        <v>0.1725752629669931</v>
      </c>
      <c r="S295" s="2">
        <v>2.5536956521739129</v>
      </c>
      <c r="T295" s="2">
        <v>9.0434782608695655E-2</v>
      </c>
      <c r="U295" s="2">
        <v>0</v>
      </c>
      <c r="V295" s="2">
        <v>8.8233587232499092E-2</v>
      </c>
      <c r="W295" s="2">
        <v>0.55130434782608684</v>
      </c>
      <c r="X295" s="2">
        <v>2.6979347826086952</v>
      </c>
      <c r="Y295" s="2">
        <v>0</v>
      </c>
      <c r="Z295" s="2">
        <v>0.10842582517228871</v>
      </c>
      <c r="AA295" s="2">
        <v>0</v>
      </c>
      <c r="AB295" s="2">
        <v>0</v>
      </c>
      <c r="AC295" s="2">
        <v>0</v>
      </c>
      <c r="AD295" s="2">
        <v>31.451847826086947</v>
      </c>
      <c r="AE295" s="2">
        <v>0</v>
      </c>
      <c r="AF295" s="2">
        <v>0</v>
      </c>
      <c r="AG295" s="2">
        <v>0</v>
      </c>
      <c r="AH295" t="s">
        <v>395</v>
      </c>
      <c r="AI295">
        <v>7</v>
      </c>
    </row>
    <row r="296" spans="1:35" x14ac:dyDescent="0.25">
      <c r="A296" t="s">
        <v>1231</v>
      </c>
      <c r="B296" t="s">
        <v>522</v>
      </c>
      <c r="C296" t="s">
        <v>970</v>
      </c>
      <c r="D296" t="s">
        <v>1180</v>
      </c>
      <c r="E296" s="2">
        <v>13.271739130434783</v>
      </c>
      <c r="F296" s="2">
        <v>3.3043478260869565</v>
      </c>
      <c r="G296" s="2">
        <v>0</v>
      </c>
      <c r="H296" s="2">
        <v>0</v>
      </c>
      <c r="I296" s="2">
        <v>0</v>
      </c>
      <c r="J296" s="2">
        <v>0</v>
      </c>
      <c r="K296" s="2">
        <v>0</v>
      </c>
      <c r="L296" s="2">
        <v>0</v>
      </c>
      <c r="M296" s="2">
        <v>3.4836956521739131</v>
      </c>
      <c r="N296" s="2">
        <v>0</v>
      </c>
      <c r="O296" s="2">
        <v>0.26248976248976247</v>
      </c>
      <c r="P296" s="2">
        <v>0.51086956521739135</v>
      </c>
      <c r="Q296" s="2">
        <v>0</v>
      </c>
      <c r="R296" s="2">
        <v>3.8493038493038492E-2</v>
      </c>
      <c r="S296" s="2">
        <v>6.9565217391304349E-2</v>
      </c>
      <c r="T296" s="2">
        <v>0.79630434782608717</v>
      </c>
      <c r="U296" s="2">
        <v>0</v>
      </c>
      <c r="V296" s="2">
        <v>6.5241605241605258E-2</v>
      </c>
      <c r="W296" s="2">
        <v>9.4130434782608699E-2</v>
      </c>
      <c r="X296" s="2">
        <v>0.39391304347826089</v>
      </c>
      <c r="Y296" s="2">
        <v>0</v>
      </c>
      <c r="Z296" s="2">
        <v>3.6773136773136775E-2</v>
      </c>
      <c r="AA296" s="2">
        <v>0</v>
      </c>
      <c r="AB296" s="2">
        <v>0</v>
      </c>
      <c r="AC296" s="2">
        <v>0</v>
      </c>
      <c r="AD296" s="2">
        <v>18.087717391304349</v>
      </c>
      <c r="AE296" s="2">
        <v>0</v>
      </c>
      <c r="AF296" s="2">
        <v>0</v>
      </c>
      <c r="AG296" s="2">
        <v>0</v>
      </c>
      <c r="AH296" t="s">
        <v>93</v>
      </c>
      <c r="AI296">
        <v>7</v>
      </c>
    </row>
    <row r="297" spans="1:35" x14ac:dyDescent="0.25">
      <c r="A297" t="s">
        <v>1231</v>
      </c>
      <c r="B297" t="s">
        <v>565</v>
      </c>
      <c r="C297" t="s">
        <v>902</v>
      </c>
      <c r="D297" t="s">
        <v>1200</v>
      </c>
      <c r="E297" s="2">
        <v>52.304347826086953</v>
      </c>
      <c r="F297" s="2">
        <v>5.5149999999999997</v>
      </c>
      <c r="G297" s="2">
        <v>2.1739130434782608E-2</v>
      </c>
      <c r="H297" s="2">
        <v>0.14130434782608695</v>
      </c>
      <c r="I297" s="2">
        <v>0.84782608695652173</v>
      </c>
      <c r="J297" s="2">
        <v>0</v>
      </c>
      <c r="K297" s="2">
        <v>0</v>
      </c>
      <c r="L297" s="2">
        <v>0.23749999999999993</v>
      </c>
      <c r="M297" s="2">
        <v>5.1494565217391326</v>
      </c>
      <c r="N297" s="2">
        <v>0.37152173913043479</v>
      </c>
      <c r="O297" s="2">
        <v>0.10555486284289281</v>
      </c>
      <c r="P297" s="2">
        <v>3.8014130434782598</v>
      </c>
      <c r="Q297" s="2">
        <v>5.1305434782608703</v>
      </c>
      <c r="R297" s="2">
        <v>0.17076891105569408</v>
      </c>
      <c r="S297" s="2">
        <v>3.1368478260869561</v>
      </c>
      <c r="T297" s="2">
        <v>8.1739130434782606E-2</v>
      </c>
      <c r="U297" s="2">
        <v>0</v>
      </c>
      <c r="V297" s="2">
        <v>6.153574397339983E-2</v>
      </c>
      <c r="W297" s="2">
        <v>0.80456521739130427</v>
      </c>
      <c r="X297" s="2">
        <v>3.2848913043478252</v>
      </c>
      <c r="Y297" s="2">
        <v>0</v>
      </c>
      <c r="Z297" s="2">
        <v>7.8185785536159583E-2</v>
      </c>
      <c r="AA297" s="2">
        <v>0</v>
      </c>
      <c r="AB297" s="2">
        <v>0</v>
      </c>
      <c r="AC297" s="2">
        <v>0</v>
      </c>
      <c r="AD297" s="2">
        <v>0</v>
      </c>
      <c r="AE297" s="2">
        <v>0</v>
      </c>
      <c r="AF297" s="2">
        <v>0</v>
      </c>
      <c r="AG297" s="2">
        <v>0</v>
      </c>
      <c r="AH297" t="s">
        <v>136</v>
      </c>
      <c r="AI297">
        <v>7</v>
      </c>
    </row>
    <row r="298" spans="1:35" x14ac:dyDescent="0.25">
      <c r="A298" t="s">
        <v>1231</v>
      </c>
      <c r="B298" t="s">
        <v>661</v>
      </c>
      <c r="C298" t="s">
        <v>1057</v>
      </c>
      <c r="D298" t="s">
        <v>1198</v>
      </c>
      <c r="E298" s="2">
        <v>18.923913043478262</v>
      </c>
      <c r="F298" s="2">
        <v>4.8127173913043482</v>
      </c>
      <c r="G298" s="2">
        <v>3.2608695652173912E-2</v>
      </c>
      <c r="H298" s="2">
        <v>0.11413043478260869</v>
      </c>
      <c r="I298" s="2">
        <v>0.20108695652173914</v>
      </c>
      <c r="J298" s="2">
        <v>0</v>
      </c>
      <c r="K298" s="2">
        <v>0</v>
      </c>
      <c r="L298" s="2">
        <v>7.2173913043478255E-2</v>
      </c>
      <c r="M298" s="2">
        <v>0</v>
      </c>
      <c r="N298" s="2">
        <v>0</v>
      </c>
      <c r="O298" s="2">
        <v>0</v>
      </c>
      <c r="P298" s="2">
        <v>2.4421739130434785</v>
      </c>
      <c r="Q298" s="2">
        <v>3.2288043478260877</v>
      </c>
      <c r="R298" s="2">
        <v>0.29967260195290063</v>
      </c>
      <c r="S298" s="2">
        <v>0.68369565217391293</v>
      </c>
      <c r="T298" s="2">
        <v>0.33934782608695652</v>
      </c>
      <c r="U298" s="2">
        <v>0</v>
      </c>
      <c r="V298" s="2">
        <v>5.4060884549109699E-2</v>
      </c>
      <c r="W298" s="2">
        <v>0.94978260869565212</v>
      </c>
      <c r="X298" s="2">
        <v>0.32108695652173919</v>
      </c>
      <c r="Y298" s="2">
        <v>0</v>
      </c>
      <c r="Z298" s="2">
        <v>6.7156806433084429E-2</v>
      </c>
      <c r="AA298" s="2">
        <v>0</v>
      </c>
      <c r="AB298" s="2">
        <v>0</v>
      </c>
      <c r="AC298" s="2">
        <v>0</v>
      </c>
      <c r="AD298" s="2">
        <v>0</v>
      </c>
      <c r="AE298" s="2">
        <v>0</v>
      </c>
      <c r="AF298" s="2">
        <v>0</v>
      </c>
      <c r="AG298" s="2">
        <v>0</v>
      </c>
      <c r="AH298" t="s">
        <v>233</v>
      </c>
      <c r="AI298">
        <v>7</v>
      </c>
    </row>
    <row r="299" spans="1:35" x14ac:dyDescent="0.25">
      <c r="A299" t="s">
        <v>1231</v>
      </c>
      <c r="B299" t="s">
        <v>706</v>
      </c>
      <c r="C299" t="s">
        <v>1079</v>
      </c>
      <c r="D299" t="s">
        <v>1127</v>
      </c>
      <c r="E299" s="2">
        <v>50.543478260869563</v>
      </c>
      <c r="F299" s="2">
        <v>5.1304347826086953</v>
      </c>
      <c r="G299" s="2">
        <v>0.15217391304347827</v>
      </c>
      <c r="H299" s="2">
        <v>0.12771739130434784</v>
      </c>
      <c r="I299" s="2">
        <v>2.0697826086956521</v>
      </c>
      <c r="J299" s="2">
        <v>0</v>
      </c>
      <c r="K299" s="2">
        <v>0</v>
      </c>
      <c r="L299" s="2">
        <v>0.1448913043478261</v>
      </c>
      <c r="M299" s="2">
        <v>5.2973913043478262</v>
      </c>
      <c r="N299" s="2">
        <v>3.8315217391304346</v>
      </c>
      <c r="O299" s="2">
        <v>0.18061505376344086</v>
      </c>
      <c r="P299" s="2">
        <v>5.1869565217391287</v>
      </c>
      <c r="Q299" s="2">
        <v>7.201956521739131</v>
      </c>
      <c r="R299" s="2">
        <v>0.24511397849462366</v>
      </c>
      <c r="S299" s="2">
        <v>0.64630434782608703</v>
      </c>
      <c r="T299" s="2">
        <v>1.7989130434782621</v>
      </c>
      <c r="U299" s="2">
        <v>0</v>
      </c>
      <c r="V299" s="2">
        <v>4.8378494623655947E-2</v>
      </c>
      <c r="W299" s="2">
        <v>3.2630434782608693</v>
      </c>
      <c r="X299" s="2">
        <v>0.49184782608695654</v>
      </c>
      <c r="Y299" s="2">
        <v>0</v>
      </c>
      <c r="Z299" s="2">
        <v>7.4290322580645163E-2</v>
      </c>
      <c r="AA299" s="2">
        <v>0</v>
      </c>
      <c r="AB299" s="2">
        <v>0</v>
      </c>
      <c r="AC299" s="2">
        <v>0</v>
      </c>
      <c r="AD299" s="2">
        <v>0</v>
      </c>
      <c r="AE299" s="2">
        <v>0</v>
      </c>
      <c r="AF299" s="2">
        <v>0</v>
      </c>
      <c r="AG299" s="2">
        <v>0</v>
      </c>
      <c r="AH299" t="s">
        <v>278</v>
      </c>
      <c r="AI299">
        <v>7</v>
      </c>
    </row>
    <row r="300" spans="1:35" x14ac:dyDescent="0.25">
      <c r="A300" t="s">
        <v>1231</v>
      </c>
      <c r="B300" t="s">
        <v>699</v>
      </c>
      <c r="C300" t="s">
        <v>859</v>
      </c>
      <c r="D300" t="s">
        <v>1191</v>
      </c>
      <c r="E300" s="2">
        <v>22.586956521739129</v>
      </c>
      <c r="F300" s="2">
        <v>5.0434782608695654</v>
      </c>
      <c r="G300" s="2">
        <v>3.8043478260869568E-2</v>
      </c>
      <c r="H300" s="2">
        <v>7.3369565217391311E-2</v>
      </c>
      <c r="I300" s="2">
        <v>0.19565217391304349</v>
      </c>
      <c r="J300" s="2">
        <v>0</v>
      </c>
      <c r="K300" s="2">
        <v>0</v>
      </c>
      <c r="L300" s="2">
        <v>0.12619565217391304</v>
      </c>
      <c r="M300" s="2">
        <v>0</v>
      </c>
      <c r="N300" s="2">
        <v>0</v>
      </c>
      <c r="O300" s="2">
        <v>0</v>
      </c>
      <c r="P300" s="2">
        <v>3.4946739130434783</v>
      </c>
      <c r="Q300" s="2">
        <v>0</v>
      </c>
      <c r="R300" s="2">
        <v>0.15472088546679499</v>
      </c>
      <c r="S300" s="2">
        <v>0.24065217391304347</v>
      </c>
      <c r="T300" s="2">
        <v>0.55217391304347829</v>
      </c>
      <c r="U300" s="2">
        <v>0</v>
      </c>
      <c r="V300" s="2">
        <v>3.5101058710298366E-2</v>
      </c>
      <c r="W300" s="2">
        <v>0.18999999999999997</v>
      </c>
      <c r="X300" s="2">
        <v>0.88869565217391322</v>
      </c>
      <c r="Y300" s="2">
        <v>0</v>
      </c>
      <c r="Z300" s="2">
        <v>4.7757459095283943E-2</v>
      </c>
      <c r="AA300" s="2">
        <v>0</v>
      </c>
      <c r="AB300" s="2">
        <v>0</v>
      </c>
      <c r="AC300" s="2">
        <v>0</v>
      </c>
      <c r="AD300" s="2">
        <v>25.059456521739133</v>
      </c>
      <c r="AE300" s="2">
        <v>0</v>
      </c>
      <c r="AF300" s="2">
        <v>0</v>
      </c>
      <c r="AG300" s="2">
        <v>0</v>
      </c>
      <c r="AH300" t="s">
        <v>271</v>
      </c>
      <c r="AI300">
        <v>7</v>
      </c>
    </row>
    <row r="301" spans="1:35" x14ac:dyDescent="0.25">
      <c r="A301" t="s">
        <v>1231</v>
      </c>
      <c r="B301" t="s">
        <v>458</v>
      </c>
      <c r="C301" t="s">
        <v>924</v>
      </c>
      <c r="D301" t="s">
        <v>1148</v>
      </c>
      <c r="E301" s="2">
        <v>38.923913043478258</v>
      </c>
      <c r="F301" s="2">
        <v>4.6956521739130439</v>
      </c>
      <c r="G301" s="2">
        <v>0.33695652173913043</v>
      </c>
      <c r="H301" s="2">
        <v>0.19565217391304349</v>
      </c>
      <c r="I301" s="2">
        <v>0</v>
      </c>
      <c r="J301" s="2">
        <v>0</v>
      </c>
      <c r="K301" s="2">
        <v>0.30434782608695654</v>
      </c>
      <c r="L301" s="2">
        <v>1.1092391304347822</v>
      </c>
      <c r="M301" s="2">
        <v>1.3125</v>
      </c>
      <c r="N301" s="2">
        <v>0</v>
      </c>
      <c r="O301" s="2">
        <v>3.3719631387880485E-2</v>
      </c>
      <c r="P301" s="2">
        <v>0</v>
      </c>
      <c r="Q301" s="2">
        <v>4.1766304347826084</v>
      </c>
      <c r="R301" s="2">
        <v>0.10730242948896956</v>
      </c>
      <c r="S301" s="2">
        <v>1.0482608695652171</v>
      </c>
      <c r="T301" s="2">
        <v>4.0182608695652169</v>
      </c>
      <c r="U301" s="2">
        <v>0</v>
      </c>
      <c r="V301" s="2">
        <v>0.13016475844736106</v>
      </c>
      <c r="W301" s="2">
        <v>1.1251086956521741</v>
      </c>
      <c r="X301" s="2">
        <v>4.1500000000000004</v>
      </c>
      <c r="Y301" s="2">
        <v>0</v>
      </c>
      <c r="Z301" s="2">
        <v>0.1355235967606814</v>
      </c>
      <c r="AA301" s="2">
        <v>0</v>
      </c>
      <c r="AB301" s="2">
        <v>0</v>
      </c>
      <c r="AC301" s="2">
        <v>0</v>
      </c>
      <c r="AD301" s="2">
        <v>0</v>
      </c>
      <c r="AE301" s="2">
        <v>0</v>
      </c>
      <c r="AF301" s="2">
        <v>0</v>
      </c>
      <c r="AG301" s="2">
        <v>0</v>
      </c>
      <c r="AH301" t="s">
        <v>28</v>
      </c>
      <c r="AI301">
        <v>7</v>
      </c>
    </row>
    <row r="302" spans="1:35" x14ac:dyDescent="0.25">
      <c r="A302" t="s">
        <v>1231</v>
      </c>
      <c r="B302" t="s">
        <v>834</v>
      </c>
      <c r="C302" t="s">
        <v>990</v>
      </c>
      <c r="D302" t="s">
        <v>1194</v>
      </c>
      <c r="E302" s="2">
        <v>20.25</v>
      </c>
      <c r="F302" s="2">
        <v>4.8260869565217392</v>
      </c>
      <c r="G302" s="2">
        <v>0.74934782608695649</v>
      </c>
      <c r="H302" s="2">
        <v>6.5217391304347824E-2</v>
      </c>
      <c r="I302" s="2">
        <v>0.85869565217391308</v>
      </c>
      <c r="J302" s="2">
        <v>0</v>
      </c>
      <c r="K302" s="2">
        <v>0</v>
      </c>
      <c r="L302" s="2">
        <v>0.3308695652173913</v>
      </c>
      <c r="M302" s="2">
        <v>0</v>
      </c>
      <c r="N302" s="2">
        <v>4.9565217391304346</v>
      </c>
      <c r="O302" s="2">
        <v>0.24476650563607083</v>
      </c>
      <c r="P302" s="2">
        <v>4.2690217391304346</v>
      </c>
      <c r="Q302" s="2">
        <v>0</v>
      </c>
      <c r="R302" s="2">
        <v>0.21081588835212023</v>
      </c>
      <c r="S302" s="2">
        <v>5.0438043478260877</v>
      </c>
      <c r="T302" s="2">
        <v>2.262282608695652</v>
      </c>
      <c r="U302" s="2">
        <v>0</v>
      </c>
      <c r="V302" s="2">
        <v>0.36079441760601183</v>
      </c>
      <c r="W302" s="2">
        <v>0.24000000000000005</v>
      </c>
      <c r="X302" s="2">
        <v>2.6416304347826092</v>
      </c>
      <c r="Y302" s="2">
        <v>0</v>
      </c>
      <c r="Z302" s="2">
        <v>0.14230273752012887</v>
      </c>
      <c r="AA302" s="2">
        <v>0</v>
      </c>
      <c r="AB302" s="2">
        <v>0</v>
      </c>
      <c r="AC302" s="2">
        <v>0</v>
      </c>
      <c r="AD302" s="2">
        <v>0</v>
      </c>
      <c r="AE302" s="2">
        <v>0</v>
      </c>
      <c r="AF302" s="2">
        <v>0</v>
      </c>
      <c r="AG302" s="2">
        <v>0</v>
      </c>
      <c r="AH302" t="s">
        <v>408</v>
      </c>
      <c r="AI302">
        <v>7</v>
      </c>
    </row>
    <row r="303" spans="1:35" x14ac:dyDescent="0.25">
      <c r="A303" t="s">
        <v>1231</v>
      </c>
      <c r="B303" t="s">
        <v>760</v>
      </c>
      <c r="C303" t="s">
        <v>884</v>
      </c>
      <c r="D303" t="s">
        <v>1180</v>
      </c>
      <c r="E303" s="2">
        <v>85.413043478260875</v>
      </c>
      <c r="F303" s="2">
        <v>4.6086956521739131</v>
      </c>
      <c r="G303" s="2">
        <v>0.35326086956521741</v>
      </c>
      <c r="H303" s="2">
        <v>0.79619565217391308</v>
      </c>
      <c r="I303" s="2">
        <v>0.45108695652173914</v>
      </c>
      <c r="J303" s="2">
        <v>0</v>
      </c>
      <c r="K303" s="2">
        <v>0.44565217391304346</v>
      </c>
      <c r="L303" s="2">
        <v>0</v>
      </c>
      <c r="M303" s="2">
        <v>0</v>
      </c>
      <c r="N303" s="2">
        <v>0</v>
      </c>
      <c r="O303" s="2">
        <v>0</v>
      </c>
      <c r="P303" s="2">
        <v>7.3999999999999995</v>
      </c>
      <c r="Q303" s="2">
        <v>69.218043478260881</v>
      </c>
      <c r="R303" s="2">
        <v>0.89702977856961075</v>
      </c>
      <c r="S303" s="2">
        <v>1.0869565217391304E-2</v>
      </c>
      <c r="T303" s="2">
        <v>0</v>
      </c>
      <c r="U303" s="2">
        <v>0</v>
      </c>
      <c r="V303" s="2">
        <v>1.2725884448969201E-4</v>
      </c>
      <c r="W303" s="2">
        <v>0.70750000000000002</v>
      </c>
      <c r="X303" s="2">
        <v>4.0730434782608684</v>
      </c>
      <c r="Y303" s="2">
        <v>0</v>
      </c>
      <c r="Z303" s="2">
        <v>5.5969712395011445E-2</v>
      </c>
      <c r="AA303" s="2">
        <v>0</v>
      </c>
      <c r="AB303" s="2">
        <v>0</v>
      </c>
      <c r="AC303" s="2">
        <v>0</v>
      </c>
      <c r="AD303" s="2">
        <v>0</v>
      </c>
      <c r="AE303" s="2">
        <v>0</v>
      </c>
      <c r="AF303" s="2">
        <v>0</v>
      </c>
      <c r="AG303" s="2">
        <v>0</v>
      </c>
      <c r="AH303" t="s">
        <v>334</v>
      </c>
      <c r="AI303">
        <v>7</v>
      </c>
    </row>
    <row r="304" spans="1:35" x14ac:dyDescent="0.25">
      <c r="A304" t="s">
        <v>1231</v>
      </c>
      <c r="B304" t="s">
        <v>787</v>
      </c>
      <c r="C304" t="s">
        <v>1107</v>
      </c>
      <c r="D304" t="s">
        <v>1182</v>
      </c>
      <c r="E304" s="2">
        <v>58.076086956521742</v>
      </c>
      <c r="F304" s="2">
        <v>5.1304347826086953</v>
      </c>
      <c r="G304" s="2">
        <v>0</v>
      </c>
      <c r="H304" s="2">
        <v>0.21195652173913043</v>
      </c>
      <c r="I304" s="2">
        <v>0.56239130434782603</v>
      </c>
      <c r="J304" s="2">
        <v>0</v>
      </c>
      <c r="K304" s="2">
        <v>0</v>
      </c>
      <c r="L304" s="2">
        <v>4.1304347826086954E-3</v>
      </c>
      <c r="M304" s="2">
        <v>4.4384782608695659</v>
      </c>
      <c r="N304" s="2">
        <v>3.5247826086956517</v>
      </c>
      <c r="O304" s="2">
        <v>0.1371177241250234</v>
      </c>
      <c r="P304" s="2">
        <v>4.4068478260869561</v>
      </c>
      <c r="Q304" s="2">
        <v>13.618804347826085</v>
      </c>
      <c r="R304" s="2">
        <v>0.31037993636533778</v>
      </c>
      <c r="S304" s="2">
        <v>0.29010869565217395</v>
      </c>
      <c r="T304" s="2">
        <v>0.19641304347826083</v>
      </c>
      <c r="U304" s="2">
        <v>0</v>
      </c>
      <c r="V304" s="2">
        <v>8.3773161145423922E-3</v>
      </c>
      <c r="W304" s="2">
        <v>0.51021739130434773</v>
      </c>
      <c r="X304" s="2">
        <v>0.57793478260869569</v>
      </c>
      <c r="Y304" s="2">
        <v>0.35641304347826086</v>
      </c>
      <c r="Z304" s="2">
        <v>2.4873666479505896E-2</v>
      </c>
      <c r="AA304" s="2">
        <v>0</v>
      </c>
      <c r="AB304" s="2">
        <v>0</v>
      </c>
      <c r="AC304" s="2">
        <v>0</v>
      </c>
      <c r="AD304" s="2">
        <v>1.2546739130434783</v>
      </c>
      <c r="AE304" s="2">
        <v>0</v>
      </c>
      <c r="AF304" s="2">
        <v>0</v>
      </c>
      <c r="AG304" s="2">
        <v>0</v>
      </c>
      <c r="AH304" t="s">
        <v>361</v>
      </c>
      <c r="AI304">
        <v>7</v>
      </c>
    </row>
    <row r="305" spans="1:35" x14ac:dyDescent="0.25">
      <c r="A305" t="s">
        <v>1231</v>
      </c>
      <c r="B305" t="s">
        <v>816</v>
      </c>
      <c r="C305" t="s">
        <v>852</v>
      </c>
      <c r="D305" t="s">
        <v>1148</v>
      </c>
      <c r="E305" s="2">
        <v>37.934782608695649</v>
      </c>
      <c r="F305" s="2">
        <v>5.1304347826086953</v>
      </c>
      <c r="G305" s="2">
        <v>0.32608695652173914</v>
      </c>
      <c r="H305" s="2">
        <v>0.20652173913043478</v>
      </c>
      <c r="I305" s="2">
        <v>1.0407608695652173</v>
      </c>
      <c r="J305" s="2">
        <v>0</v>
      </c>
      <c r="K305" s="2">
        <v>0</v>
      </c>
      <c r="L305" s="2">
        <v>0.38304347826086949</v>
      </c>
      <c r="M305" s="2">
        <v>0</v>
      </c>
      <c r="N305" s="2">
        <v>0</v>
      </c>
      <c r="O305" s="2">
        <v>0</v>
      </c>
      <c r="P305" s="2">
        <v>5.3913043478260869</v>
      </c>
      <c r="Q305" s="2">
        <v>5.6358695652173916</v>
      </c>
      <c r="R305" s="2">
        <v>0.29068767908309456</v>
      </c>
      <c r="S305" s="2">
        <v>0.73499999999999988</v>
      </c>
      <c r="T305" s="2">
        <v>2.7020652173913042</v>
      </c>
      <c r="U305" s="2">
        <v>0</v>
      </c>
      <c r="V305" s="2">
        <v>9.060458452722063E-2</v>
      </c>
      <c r="W305" s="2">
        <v>3.0903260869565226</v>
      </c>
      <c r="X305" s="2">
        <v>1.5822826086956525</v>
      </c>
      <c r="Y305" s="2">
        <v>0</v>
      </c>
      <c r="Z305" s="2">
        <v>0.12317478510028658</v>
      </c>
      <c r="AA305" s="2">
        <v>0</v>
      </c>
      <c r="AB305" s="2">
        <v>0</v>
      </c>
      <c r="AC305" s="2">
        <v>0</v>
      </c>
      <c r="AD305" s="2">
        <v>0</v>
      </c>
      <c r="AE305" s="2">
        <v>0</v>
      </c>
      <c r="AF305" s="2">
        <v>0</v>
      </c>
      <c r="AG305" s="2">
        <v>0</v>
      </c>
      <c r="AH305" t="s">
        <v>390</v>
      </c>
      <c r="AI305">
        <v>7</v>
      </c>
    </row>
    <row r="306" spans="1:35" x14ac:dyDescent="0.25">
      <c r="A306" t="s">
        <v>1231</v>
      </c>
      <c r="B306" t="s">
        <v>791</v>
      </c>
      <c r="C306" t="s">
        <v>1063</v>
      </c>
      <c r="D306" t="s">
        <v>1217</v>
      </c>
      <c r="E306" s="2">
        <v>61.5</v>
      </c>
      <c r="F306" s="2">
        <v>5.4782608695652177</v>
      </c>
      <c r="G306" s="2">
        <v>0</v>
      </c>
      <c r="H306" s="2">
        <v>0</v>
      </c>
      <c r="I306" s="2">
        <v>0</v>
      </c>
      <c r="J306" s="2">
        <v>0</v>
      </c>
      <c r="K306" s="2">
        <v>0</v>
      </c>
      <c r="L306" s="2">
        <v>2.3086956521739133</v>
      </c>
      <c r="M306" s="2">
        <v>5.2590217391304348</v>
      </c>
      <c r="N306" s="2">
        <v>0</v>
      </c>
      <c r="O306" s="2">
        <v>8.5512548603746907E-2</v>
      </c>
      <c r="P306" s="2">
        <v>5.0108695652173916</v>
      </c>
      <c r="Q306" s="2">
        <v>0</v>
      </c>
      <c r="R306" s="2">
        <v>8.1477553905973846E-2</v>
      </c>
      <c r="S306" s="2">
        <v>3.9566304347826087</v>
      </c>
      <c r="T306" s="2">
        <v>5.3402173913043471</v>
      </c>
      <c r="U306" s="2">
        <v>0</v>
      </c>
      <c r="V306" s="2">
        <v>0.15116825733474726</v>
      </c>
      <c r="W306" s="2">
        <v>0.94304347826086965</v>
      </c>
      <c r="X306" s="2">
        <v>7.5853260869565222</v>
      </c>
      <c r="Y306" s="2">
        <v>0</v>
      </c>
      <c r="Z306" s="2">
        <v>0.13867267585719337</v>
      </c>
      <c r="AA306" s="2">
        <v>0</v>
      </c>
      <c r="AB306" s="2">
        <v>0</v>
      </c>
      <c r="AC306" s="2">
        <v>0</v>
      </c>
      <c r="AD306" s="2">
        <v>0</v>
      </c>
      <c r="AE306" s="2">
        <v>0</v>
      </c>
      <c r="AF306" s="2">
        <v>0</v>
      </c>
      <c r="AG306" s="2">
        <v>0</v>
      </c>
      <c r="AH306" t="s">
        <v>365</v>
      </c>
      <c r="AI306">
        <v>7</v>
      </c>
    </row>
    <row r="307" spans="1:35" x14ac:dyDescent="0.25">
      <c r="A307" t="s">
        <v>1231</v>
      </c>
      <c r="B307" t="s">
        <v>691</v>
      </c>
      <c r="C307" t="s">
        <v>1071</v>
      </c>
      <c r="D307" t="s">
        <v>1205</v>
      </c>
      <c r="E307" s="2">
        <v>45.771739130434781</v>
      </c>
      <c r="F307" s="2">
        <v>4.6956521739130439</v>
      </c>
      <c r="G307" s="2">
        <v>0</v>
      </c>
      <c r="H307" s="2">
        <v>0.14554347826086958</v>
      </c>
      <c r="I307" s="2">
        <v>0</v>
      </c>
      <c r="J307" s="2">
        <v>0</v>
      </c>
      <c r="K307" s="2">
        <v>0</v>
      </c>
      <c r="L307" s="2">
        <v>0.35467391304347823</v>
      </c>
      <c r="M307" s="2">
        <v>4.0594565217391292</v>
      </c>
      <c r="N307" s="2">
        <v>0</v>
      </c>
      <c r="O307" s="2">
        <v>8.8689147470909502E-2</v>
      </c>
      <c r="P307" s="2">
        <v>4.4984782608695664</v>
      </c>
      <c r="Q307" s="2">
        <v>1.836086956521739</v>
      </c>
      <c r="R307" s="2">
        <v>0.13839468059843271</v>
      </c>
      <c r="S307" s="2">
        <v>0.74978260869565205</v>
      </c>
      <c r="T307" s="2">
        <v>3.8155434782608704</v>
      </c>
      <c r="U307" s="2">
        <v>0</v>
      </c>
      <c r="V307" s="2">
        <v>9.9741154120161504E-2</v>
      </c>
      <c r="W307" s="2">
        <v>0.79206521739130442</v>
      </c>
      <c r="X307" s="2">
        <v>2.3126086956521741</v>
      </c>
      <c r="Y307" s="2">
        <v>0</v>
      </c>
      <c r="Z307" s="2">
        <v>6.7829494181904551E-2</v>
      </c>
      <c r="AA307" s="2">
        <v>0</v>
      </c>
      <c r="AB307" s="2">
        <v>0</v>
      </c>
      <c r="AC307" s="2">
        <v>0</v>
      </c>
      <c r="AD307" s="2">
        <v>0</v>
      </c>
      <c r="AE307" s="2">
        <v>0</v>
      </c>
      <c r="AF307" s="2">
        <v>0</v>
      </c>
      <c r="AG307" s="2">
        <v>1.2336956521739131</v>
      </c>
      <c r="AH307" t="s">
        <v>263</v>
      </c>
      <c r="AI307">
        <v>7</v>
      </c>
    </row>
    <row r="308" spans="1:35" x14ac:dyDescent="0.25">
      <c r="A308" t="s">
        <v>1231</v>
      </c>
      <c r="B308" t="s">
        <v>440</v>
      </c>
      <c r="C308" t="s">
        <v>911</v>
      </c>
      <c r="D308" t="s">
        <v>1176</v>
      </c>
      <c r="E308" s="2">
        <v>58.358695652173914</v>
      </c>
      <c r="F308" s="2">
        <v>4.7826086956521738</v>
      </c>
      <c r="G308" s="2">
        <v>0.28260869565217389</v>
      </c>
      <c r="H308" s="2">
        <v>0</v>
      </c>
      <c r="I308" s="2">
        <v>0</v>
      </c>
      <c r="J308" s="2">
        <v>0</v>
      </c>
      <c r="K308" s="2">
        <v>0</v>
      </c>
      <c r="L308" s="2">
        <v>3.7295652173913054</v>
      </c>
      <c r="M308" s="2">
        <v>0</v>
      </c>
      <c r="N308" s="2">
        <v>5.6015217391304324</v>
      </c>
      <c r="O308" s="2">
        <v>9.5984354628422378E-2</v>
      </c>
      <c r="P308" s="2">
        <v>0</v>
      </c>
      <c r="Q308" s="2">
        <v>9.4339130434782614</v>
      </c>
      <c r="R308" s="2">
        <v>0.16165393928105792</v>
      </c>
      <c r="S308" s="2">
        <v>7.624673913043476</v>
      </c>
      <c r="T308" s="2">
        <v>4.2344565217391308</v>
      </c>
      <c r="U308" s="2">
        <v>0</v>
      </c>
      <c r="V308" s="2">
        <v>0.20321102626187368</v>
      </c>
      <c r="W308" s="2">
        <v>8.6039130434782596</v>
      </c>
      <c r="X308" s="2">
        <v>8.7626086956521778</v>
      </c>
      <c r="Y308" s="2">
        <v>0</v>
      </c>
      <c r="Z308" s="2">
        <v>0.2975824175824176</v>
      </c>
      <c r="AA308" s="2">
        <v>0</v>
      </c>
      <c r="AB308" s="2">
        <v>0</v>
      </c>
      <c r="AC308" s="2">
        <v>0</v>
      </c>
      <c r="AD308" s="2">
        <v>0</v>
      </c>
      <c r="AE308" s="2">
        <v>0</v>
      </c>
      <c r="AF308" s="2">
        <v>0</v>
      </c>
      <c r="AG308" s="2">
        <v>0</v>
      </c>
      <c r="AH308" t="s">
        <v>10</v>
      </c>
      <c r="AI308">
        <v>7</v>
      </c>
    </row>
    <row r="309" spans="1:35" x14ac:dyDescent="0.25">
      <c r="A309" t="s">
        <v>1231</v>
      </c>
      <c r="B309" t="s">
        <v>435</v>
      </c>
      <c r="C309" t="s">
        <v>891</v>
      </c>
      <c r="D309" t="s">
        <v>1174</v>
      </c>
      <c r="E309" s="2">
        <v>60.5</v>
      </c>
      <c r="F309" s="2">
        <v>4.9130434782608692</v>
      </c>
      <c r="G309" s="2">
        <v>0.375</v>
      </c>
      <c r="H309" s="2">
        <v>0</v>
      </c>
      <c r="I309" s="2">
        <v>4.7928260869565209</v>
      </c>
      <c r="J309" s="2">
        <v>0</v>
      </c>
      <c r="K309" s="2">
        <v>0</v>
      </c>
      <c r="L309" s="2">
        <v>4.592065217391303</v>
      </c>
      <c r="M309" s="2">
        <v>0</v>
      </c>
      <c r="N309" s="2">
        <v>5.1202173913043465</v>
      </c>
      <c r="O309" s="2">
        <v>8.4631692418253662E-2</v>
      </c>
      <c r="P309" s="2">
        <v>5.2906521739130454</v>
      </c>
      <c r="Q309" s="2">
        <v>3.2567391304347812</v>
      </c>
      <c r="R309" s="2">
        <v>0.14127919511318721</v>
      </c>
      <c r="S309" s="2">
        <v>4.2529347826086958</v>
      </c>
      <c r="T309" s="2">
        <v>1.0031521739130433</v>
      </c>
      <c r="U309" s="2">
        <v>0</v>
      </c>
      <c r="V309" s="2">
        <v>8.6877470355731221E-2</v>
      </c>
      <c r="W309" s="2">
        <v>4.4451086956521726</v>
      </c>
      <c r="X309" s="2">
        <v>0.40663043478260869</v>
      </c>
      <c r="Y309" s="2">
        <v>4.2484782608695655</v>
      </c>
      <c r="Z309" s="2">
        <v>0.15041681638519583</v>
      </c>
      <c r="AA309" s="2">
        <v>0</v>
      </c>
      <c r="AB309" s="2">
        <v>0</v>
      </c>
      <c r="AC309" s="2">
        <v>0</v>
      </c>
      <c r="AD309" s="2">
        <v>0</v>
      </c>
      <c r="AE309" s="2">
        <v>0</v>
      </c>
      <c r="AF309" s="2">
        <v>0</v>
      </c>
      <c r="AG309" s="2">
        <v>0</v>
      </c>
      <c r="AH309" t="s">
        <v>5</v>
      </c>
      <c r="AI309">
        <v>7</v>
      </c>
    </row>
    <row r="310" spans="1:35" x14ac:dyDescent="0.25">
      <c r="A310" t="s">
        <v>1231</v>
      </c>
      <c r="B310" t="s">
        <v>427</v>
      </c>
      <c r="C310" t="s">
        <v>908</v>
      </c>
      <c r="D310" t="s">
        <v>1173</v>
      </c>
      <c r="E310" s="2">
        <v>75.173913043478265</v>
      </c>
      <c r="F310" s="2">
        <v>4.3913043478260869</v>
      </c>
      <c r="G310" s="2">
        <v>0</v>
      </c>
      <c r="H310" s="2">
        <v>0</v>
      </c>
      <c r="I310" s="2">
        <v>0</v>
      </c>
      <c r="J310" s="2">
        <v>0</v>
      </c>
      <c r="K310" s="2">
        <v>0</v>
      </c>
      <c r="L310" s="2">
        <v>4.1785869565217402</v>
      </c>
      <c r="M310" s="2">
        <v>4.8624999999999998</v>
      </c>
      <c r="N310" s="2">
        <v>0</v>
      </c>
      <c r="O310" s="2">
        <v>6.4683342972816651E-2</v>
      </c>
      <c r="P310" s="2">
        <v>5.0143478260869552</v>
      </c>
      <c r="Q310" s="2">
        <v>5.1904347826086958</v>
      </c>
      <c r="R310" s="2">
        <v>0.13574898785425099</v>
      </c>
      <c r="S310" s="2">
        <v>4.736630434782608</v>
      </c>
      <c r="T310" s="2">
        <v>4.8355434782608695</v>
      </c>
      <c r="U310" s="2">
        <v>0</v>
      </c>
      <c r="V310" s="2">
        <v>0.12733371891266629</v>
      </c>
      <c r="W310" s="2">
        <v>5.477391304347826</v>
      </c>
      <c r="X310" s="2">
        <v>8.1194565217391297</v>
      </c>
      <c r="Y310" s="2">
        <v>0</v>
      </c>
      <c r="Z310" s="2">
        <v>0.18087189126662809</v>
      </c>
      <c r="AA310" s="2">
        <v>0</v>
      </c>
      <c r="AB310" s="2">
        <v>0</v>
      </c>
      <c r="AC310" s="2">
        <v>0</v>
      </c>
      <c r="AD310" s="2">
        <v>0</v>
      </c>
      <c r="AE310" s="2">
        <v>0</v>
      </c>
      <c r="AF310" s="2">
        <v>0</v>
      </c>
      <c r="AG310" s="2">
        <v>0</v>
      </c>
      <c r="AH310" t="s">
        <v>1</v>
      </c>
      <c r="AI310">
        <v>7</v>
      </c>
    </row>
    <row r="311" spans="1:35" x14ac:dyDescent="0.25">
      <c r="A311" t="s">
        <v>1231</v>
      </c>
      <c r="B311" t="s">
        <v>788</v>
      </c>
      <c r="C311" t="s">
        <v>887</v>
      </c>
      <c r="D311" t="s">
        <v>1149</v>
      </c>
      <c r="E311" s="2">
        <v>93.869565217391298</v>
      </c>
      <c r="F311" s="2">
        <v>5</v>
      </c>
      <c r="G311" s="2">
        <v>0.23369565217391305</v>
      </c>
      <c r="H311" s="2">
        <v>0</v>
      </c>
      <c r="I311" s="2">
        <v>5.5556521739130407</v>
      </c>
      <c r="J311" s="2">
        <v>0</v>
      </c>
      <c r="K311" s="2">
        <v>0</v>
      </c>
      <c r="L311" s="2">
        <v>11.705869565217393</v>
      </c>
      <c r="M311" s="2">
        <v>0</v>
      </c>
      <c r="N311" s="2">
        <v>10.698913043478266</v>
      </c>
      <c r="O311" s="2">
        <v>0.11397637795275596</v>
      </c>
      <c r="P311" s="2">
        <v>0</v>
      </c>
      <c r="Q311" s="2">
        <v>12.792934782608699</v>
      </c>
      <c r="R311" s="2">
        <v>0.1362841593330246</v>
      </c>
      <c r="S311" s="2">
        <v>18.727282608695656</v>
      </c>
      <c r="T311" s="2">
        <v>12.41369565217391</v>
      </c>
      <c r="U311" s="2">
        <v>0</v>
      </c>
      <c r="V311" s="2">
        <v>0.33174733672996759</v>
      </c>
      <c r="W311" s="2">
        <v>13.682499999999992</v>
      </c>
      <c r="X311" s="2">
        <v>15.524347826086954</v>
      </c>
      <c r="Y311" s="2">
        <v>0</v>
      </c>
      <c r="Z311" s="2">
        <v>0.31114289022695685</v>
      </c>
      <c r="AA311" s="2">
        <v>0</v>
      </c>
      <c r="AB311" s="2">
        <v>0</v>
      </c>
      <c r="AC311" s="2">
        <v>0</v>
      </c>
      <c r="AD311" s="2">
        <v>0</v>
      </c>
      <c r="AE311" s="2">
        <v>0</v>
      </c>
      <c r="AF311" s="2">
        <v>0</v>
      </c>
      <c r="AG311" s="2">
        <v>0</v>
      </c>
      <c r="AH311" t="s">
        <v>362</v>
      </c>
      <c r="AI311">
        <v>7</v>
      </c>
    </row>
    <row r="312" spans="1:35" x14ac:dyDescent="0.25">
      <c r="A312" t="s">
        <v>1231</v>
      </c>
      <c r="B312" t="s">
        <v>808</v>
      </c>
      <c r="C312" t="s">
        <v>1020</v>
      </c>
      <c r="D312" t="s">
        <v>1148</v>
      </c>
      <c r="E312" s="2">
        <v>99.923913043478265</v>
      </c>
      <c r="F312" s="2">
        <v>5.8260869565217392</v>
      </c>
      <c r="G312" s="2">
        <v>0.45760869565217399</v>
      </c>
      <c r="H312" s="2">
        <v>0</v>
      </c>
      <c r="I312" s="2">
        <v>5.4201086956521731</v>
      </c>
      <c r="J312" s="2">
        <v>0</v>
      </c>
      <c r="K312" s="2">
        <v>0</v>
      </c>
      <c r="L312" s="2">
        <v>5.6747826086956517</v>
      </c>
      <c r="M312" s="2">
        <v>0</v>
      </c>
      <c r="N312" s="2">
        <v>5.0904347826086953</v>
      </c>
      <c r="O312" s="2">
        <v>5.0943108887196775E-2</v>
      </c>
      <c r="P312" s="2">
        <v>5.356739130434784</v>
      </c>
      <c r="Q312" s="2">
        <v>2.83195652173913</v>
      </c>
      <c r="R312" s="2">
        <v>8.1949309257043412E-2</v>
      </c>
      <c r="S312" s="2">
        <v>6.4070652173913025</v>
      </c>
      <c r="T312" s="2">
        <v>6.0111956521739138</v>
      </c>
      <c r="U312" s="2">
        <v>0</v>
      </c>
      <c r="V312" s="2">
        <v>0.12427716740998584</v>
      </c>
      <c r="W312" s="2">
        <v>10.329239130434781</v>
      </c>
      <c r="X312" s="2">
        <v>3.9750000000000001</v>
      </c>
      <c r="Y312" s="2">
        <v>0</v>
      </c>
      <c r="Z312" s="2">
        <v>0.14315131077994123</v>
      </c>
      <c r="AA312" s="2">
        <v>0</v>
      </c>
      <c r="AB312" s="2">
        <v>0</v>
      </c>
      <c r="AC312" s="2">
        <v>0</v>
      </c>
      <c r="AD312" s="2">
        <v>0</v>
      </c>
      <c r="AE312" s="2">
        <v>0</v>
      </c>
      <c r="AF312" s="2">
        <v>0</v>
      </c>
      <c r="AG312" s="2">
        <v>0</v>
      </c>
      <c r="AH312" t="s">
        <v>382</v>
      </c>
      <c r="AI312">
        <v>7</v>
      </c>
    </row>
    <row r="313" spans="1:35" x14ac:dyDescent="0.25">
      <c r="A313" t="s">
        <v>1231</v>
      </c>
      <c r="B313" t="s">
        <v>537</v>
      </c>
      <c r="C313" t="s">
        <v>919</v>
      </c>
      <c r="D313" t="s">
        <v>1179</v>
      </c>
      <c r="E313" s="2">
        <v>76.902173913043484</v>
      </c>
      <c r="F313" s="2">
        <v>0</v>
      </c>
      <c r="G313" s="2">
        <v>0</v>
      </c>
      <c r="H313" s="2">
        <v>0</v>
      </c>
      <c r="I313" s="2">
        <v>7.0788043478260869</v>
      </c>
      <c r="J313" s="2">
        <v>0</v>
      </c>
      <c r="K313" s="2">
        <v>0</v>
      </c>
      <c r="L313" s="2">
        <v>0.81076086956521709</v>
      </c>
      <c r="M313" s="2">
        <v>0</v>
      </c>
      <c r="N313" s="2">
        <v>3.9701086956521738</v>
      </c>
      <c r="O313" s="2">
        <v>5.1625441696113071E-2</v>
      </c>
      <c r="P313" s="2">
        <v>4.0027173913043477</v>
      </c>
      <c r="Q313" s="2">
        <v>0</v>
      </c>
      <c r="R313" s="2">
        <v>5.2049469964664308E-2</v>
      </c>
      <c r="S313" s="2">
        <v>0.74641304347826087</v>
      </c>
      <c r="T313" s="2">
        <v>1.4409782608695652</v>
      </c>
      <c r="U313" s="2">
        <v>0</v>
      </c>
      <c r="V313" s="2">
        <v>2.8443816254416956E-2</v>
      </c>
      <c r="W313" s="2">
        <v>1.0874999999999999</v>
      </c>
      <c r="X313" s="2">
        <v>1.6413043478260869</v>
      </c>
      <c r="Y313" s="2">
        <v>0</v>
      </c>
      <c r="Z313" s="2">
        <v>3.5484098939929327E-2</v>
      </c>
      <c r="AA313" s="2">
        <v>0</v>
      </c>
      <c r="AB313" s="2">
        <v>0</v>
      </c>
      <c r="AC313" s="2">
        <v>0</v>
      </c>
      <c r="AD313" s="2">
        <v>47.904891304347828</v>
      </c>
      <c r="AE313" s="2">
        <v>0</v>
      </c>
      <c r="AF313" s="2">
        <v>0</v>
      </c>
      <c r="AG313" s="2">
        <v>0</v>
      </c>
      <c r="AH313" t="s">
        <v>108</v>
      </c>
      <c r="AI313">
        <v>7</v>
      </c>
    </row>
    <row r="314" spans="1:35" x14ac:dyDescent="0.25">
      <c r="A314" t="s">
        <v>1231</v>
      </c>
      <c r="B314" t="s">
        <v>755</v>
      </c>
      <c r="C314" t="s">
        <v>1095</v>
      </c>
      <c r="D314" t="s">
        <v>1150</v>
      </c>
      <c r="E314" s="2">
        <v>41.413043478260867</v>
      </c>
      <c r="F314" s="2">
        <v>0</v>
      </c>
      <c r="G314" s="2">
        <v>1.847826086956522E-3</v>
      </c>
      <c r="H314" s="2">
        <v>0</v>
      </c>
      <c r="I314" s="2">
        <v>4.3940217391304346</v>
      </c>
      <c r="J314" s="2">
        <v>0</v>
      </c>
      <c r="K314" s="2">
        <v>0</v>
      </c>
      <c r="L314" s="2">
        <v>1.5034782608695649</v>
      </c>
      <c r="M314" s="2">
        <v>0</v>
      </c>
      <c r="N314" s="2">
        <v>0</v>
      </c>
      <c r="O314" s="2">
        <v>0</v>
      </c>
      <c r="P314" s="2">
        <v>4.9755434782608692</v>
      </c>
      <c r="Q314" s="2">
        <v>0</v>
      </c>
      <c r="R314" s="2">
        <v>0.12014435695538057</v>
      </c>
      <c r="S314" s="2">
        <v>0.31130434782608696</v>
      </c>
      <c r="T314" s="2">
        <v>2.8414130434782616</v>
      </c>
      <c r="U314" s="2">
        <v>0</v>
      </c>
      <c r="V314" s="2">
        <v>7.6128608923884539E-2</v>
      </c>
      <c r="W314" s="2">
        <v>3.5233695652173904</v>
      </c>
      <c r="X314" s="2">
        <v>8.9673913043478257E-2</v>
      </c>
      <c r="Y314" s="2">
        <v>0</v>
      </c>
      <c r="Z314" s="2">
        <v>8.7244094488188956E-2</v>
      </c>
      <c r="AA314" s="2">
        <v>0</v>
      </c>
      <c r="AB314" s="2">
        <v>0</v>
      </c>
      <c r="AC314" s="2">
        <v>0</v>
      </c>
      <c r="AD314" s="2">
        <v>19.135869565217391</v>
      </c>
      <c r="AE314" s="2">
        <v>0</v>
      </c>
      <c r="AF314" s="2">
        <v>0</v>
      </c>
      <c r="AG314" s="2">
        <v>0</v>
      </c>
      <c r="AH314" t="s">
        <v>329</v>
      </c>
      <c r="AI314">
        <v>7</v>
      </c>
    </row>
    <row r="315" spans="1:35" x14ac:dyDescent="0.25">
      <c r="A315" t="s">
        <v>1231</v>
      </c>
      <c r="B315" t="s">
        <v>756</v>
      </c>
      <c r="C315" t="s">
        <v>1095</v>
      </c>
      <c r="D315" t="s">
        <v>1150</v>
      </c>
      <c r="E315" s="2">
        <v>15.869565217391305</v>
      </c>
      <c r="F315" s="2">
        <v>0</v>
      </c>
      <c r="G315" s="2">
        <v>3.5869565217391307E-3</v>
      </c>
      <c r="H315" s="2">
        <v>0</v>
      </c>
      <c r="I315" s="2">
        <v>1.3641304347826086</v>
      </c>
      <c r="J315" s="2">
        <v>0</v>
      </c>
      <c r="K315" s="2">
        <v>0</v>
      </c>
      <c r="L315" s="2">
        <v>2.717391304347826E-2</v>
      </c>
      <c r="M315" s="2">
        <v>0</v>
      </c>
      <c r="N315" s="2">
        <v>0</v>
      </c>
      <c r="O315" s="2">
        <v>0</v>
      </c>
      <c r="P315" s="2">
        <v>0</v>
      </c>
      <c r="Q315" s="2">
        <v>1.8423913043478262</v>
      </c>
      <c r="R315" s="2">
        <v>0.11609589041095891</v>
      </c>
      <c r="S315" s="2">
        <v>0.10380434782608697</v>
      </c>
      <c r="T315" s="2">
        <v>0.91619565217391297</v>
      </c>
      <c r="U315" s="2">
        <v>0</v>
      </c>
      <c r="V315" s="2">
        <v>6.4273972602739732E-2</v>
      </c>
      <c r="W315" s="2">
        <v>1.1039130434782609</v>
      </c>
      <c r="X315" s="2">
        <v>0</v>
      </c>
      <c r="Y315" s="2">
        <v>0</v>
      </c>
      <c r="Z315" s="2">
        <v>6.9561643835616443E-2</v>
      </c>
      <c r="AA315" s="2">
        <v>0</v>
      </c>
      <c r="AB315" s="2">
        <v>0</v>
      </c>
      <c r="AC315" s="2">
        <v>0</v>
      </c>
      <c r="AD315" s="2">
        <v>15.703804347826088</v>
      </c>
      <c r="AE315" s="2">
        <v>0</v>
      </c>
      <c r="AF315" s="2">
        <v>0</v>
      </c>
      <c r="AG315" s="2">
        <v>0</v>
      </c>
      <c r="AH315" t="s">
        <v>330</v>
      </c>
      <c r="AI315">
        <v>7</v>
      </c>
    </row>
    <row r="316" spans="1:35" x14ac:dyDescent="0.25">
      <c r="A316" t="s">
        <v>1231</v>
      </c>
      <c r="B316" t="s">
        <v>536</v>
      </c>
      <c r="C316" t="s">
        <v>980</v>
      </c>
      <c r="D316" t="s">
        <v>1148</v>
      </c>
      <c r="E316" s="2">
        <v>33.358695652173914</v>
      </c>
      <c r="F316" s="2">
        <v>0</v>
      </c>
      <c r="G316" s="2">
        <v>0</v>
      </c>
      <c r="H316" s="2">
        <v>0</v>
      </c>
      <c r="I316" s="2">
        <v>0.89673913043478259</v>
      </c>
      <c r="J316" s="2">
        <v>0</v>
      </c>
      <c r="K316" s="2">
        <v>0</v>
      </c>
      <c r="L316" s="2">
        <v>8.478260869565217E-2</v>
      </c>
      <c r="M316" s="2">
        <v>0</v>
      </c>
      <c r="N316" s="2">
        <v>0</v>
      </c>
      <c r="O316" s="2">
        <v>0</v>
      </c>
      <c r="P316" s="2">
        <v>6.1326086956521744</v>
      </c>
      <c r="Q316" s="2">
        <v>0</v>
      </c>
      <c r="R316" s="2">
        <v>0.18383838383838386</v>
      </c>
      <c r="S316" s="2">
        <v>0.70576086956521733</v>
      </c>
      <c r="T316" s="2">
        <v>1.4335869565217396</v>
      </c>
      <c r="U316" s="2">
        <v>0</v>
      </c>
      <c r="V316" s="2">
        <v>6.4131638970348653E-2</v>
      </c>
      <c r="W316" s="2">
        <v>0.56293478260869567</v>
      </c>
      <c r="X316" s="2">
        <v>0.99293478260869539</v>
      </c>
      <c r="Y316" s="2">
        <v>0</v>
      </c>
      <c r="Z316" s="2">
        <v>4.6640599543825344E-2</v>
      </c>
      <c r="AA316" s="2">
        <v>0</v>
      </c>
      <c r="AB316" s="2">
        <v>0</v>
      </c>
      <c r="AC316" s="2">
        <v>0</v>
      </c>
      <c r="AD316" s="2">
        <v>0</v>
      </c>
      <c r="AE316" s="2">
        <v>0</v>
      </c>
      <c r="AF316" s="2">
        <v>0</v>
      </c>
      <c r="AG316" s="2">
        <v>0</v>
      </c>
      <c r="AH316" t="s">
        <v>107</v>
      </c>
      <c r="AI316">
        <v>7</v>
      </c>
    </row>
    <row r="317" spans="1:35" x14ac:dyDescent="0.25">
      <c r="A317" t="s">
        <v>1231</v>
      </c>
      <c r="B317" t="s">
        <v>730</v>
      </c>
      <c r="C317" t="s">
        <v>933</v>
      </c>
      <c r="D317" t="s">
        <v>1125</v>
      </c>
      <c r="E317" s="2">
        <v>50.326086956521742</v>
      </c>
      <c r="F317" s="2">
        <v>0</v>
      </c>
      <c r="G317" s="2">
        <v>1.6304347826086956E-2</v>
      </c>
      <c r="H317" s="2">
        <v>0</v>
      </c>
      <c r="I317" s="2">
        <v>6.899565217391304</v>
      </c>
      <c r="J317" s="2">
        <v>0</v>
      </c>
      <c r="K317" s="2">
        <v>0</v>
      </c>
      <c r="L317" s="2">
        <v>0.46739130434782611</v>
      </c>
      <c r="M317" s="2">
        <v>0</v>
      </c>
      <c r="N317" s="2">
        <v>4.6956521739130439</v>
      </c>
      <c r="O317" s="2">
        <v>9.3304535637149036E-2</v>
      </c>
      <c r="P317" s="2">
        <v>3.6467391304347827</v>
      </c>
      <c r="Q317" s="2">
        <v>0</v>
      </c>
      <c r="R317" s="2">
        <v>7.2462203023758096E-2</v>
      </c>
      <c r="S317" s="2">
        <v>1.1202173913043481</v>
      </c>
      <c r="T317" s="2">
        <v>0.53717391304347828</v>
      </c>
      <c r="U317" s="2">
        <v>0</v>
      </c>
      <c r="V317" s="2">
        <v>3.2933045356371496E-2</v>
      </c>
      <c r="W317" s="2">
        <v>0.53249999999999997</v>
      </c>
      <c r="X317" s="2">
        <v>0.89750000000000008</v>
      </c>
      <c r="Y317" s="2">
        <v>0</v>
      </c>
      <c r="Z317" s="2">
        <v>2.8414686825053999E-2</v>
      </c>
      <c r="AA317" s="2">
        <v>0</v>
      </c>
      <c r="AB317" s="2">
        <v>0</v>
      </c>
      <c r="AC317" s="2">
        <v>0</v>
      </c>
      <c r="AD317" s="2">
        <v>29.342391304347824</v>
      </c>
      <c r="AE317" s="2">
        <v>0</v>
      </c>
      <c r="AF317" s="2">
        <v>0</v>
      </c>
      <c r="AG317" s="2">
        <v>0</v>
      </c>
      <c r="AH317" t="s">
        <v>302</v>
      </c>
      <c r="AI317">
        <v>7</v>
      </c>
    </row>
    <row r="318" spans="1:35" x14ac:dyDescent="0.25">
      <c r="A318" t="s">
        <v>1231</v>
      </c>
      <c r="B318" t="s">
        <v>741</v>
      </c>
      <c r="C318" t="s">
        <v>907</v>
      </c>
      <c r="D318" t="s">
        <v>1148</v>
      </c>
      <c r="E318" s="2">
        <v>63.347826086956523</v>
      </c>
      <c r="F318" s="2">
        <v>4.9565217391304346</v>
      </c>
      <c r="G318" s="2">
        <v>0.53836956521739143</v>
      </c>
      <c r="H318" s="2">
        <v>0.27445652173913043</v>
      </c>
      <c r="I318" s="2">
        <v>0.72826086956521741</v>
      </c>
      <c r="J318" s="2">
        <v>0</v>
      </c>
      <c r="K318" s="2">
        <v>0.3072826086956521</v>
      </c>
      <c r="L318" s="2">
        <v>3.660434782608696</v>
      </c>
      <c r="M318" s="2">
        <v>0</v>
      </c>
      <c r="N318" s="2">
        <v>0</v>
      </c>
      <c r="O318" s="2">
        <v>0</v>
      </c>
      <c r="P318" s="2">
        <v>0</v>
      </c>
      <c r="Q318" s="2">
        <v>0</v>
      </c>
      <c r="R318" s="2">
        <v>0</v>
      </c>
      <c r="S318" s="2">
        <v>8.64076086956522</v>
      </c>
      <c r="T318" s="2">
        <v>0</v>
      </c>
      <c r="U318" s="2">
        <v>0</v>
      </c>
      <c r="V318" s="2">
        <v>0.13640185312285522</v>
      </c>
      <c r="W318" s="2">
        <v>9.8402173913043463</v>
      </c>
      <c r="X318" s="2">
        <v>0</v>
      </c>
      <c r="Y318" s="2">
        <v>0</v>
      </c>
      <c r="Z318" s="2">
        <v>0.15533630748112556</v>
      </c>
      <c r="AA318" s="2">
        <v>0</v>
      </c>
      <c r="AB318" s="2">
        <v>0</v>
      </c>
      <c r="AC318" s="2">
        <v>0</v>
      </c>
      <c r="AD318" s="2">
        <v>0</v>
      </c>
      <c r="AE318" s="2">
        <v>0</v>
      </c>
      <c r="AF318" s="2">
        <v>0</v>
      </c>
      <c r="AG318" s="2">
        <v>0</v>
      </c>
      <c r="AH318" t="s">
        <v>315</v>
      </c>
      <c r="AI318">
        <v>7</v>
      </c>
    </row>
    <row r="319" spans="1:35" x14ac:dyDescent="0.25">
      <c r="A319" t="s">
        <v>1231</v>
      </c>
      <c r="B319" t="s">
        <v>524</v>
      </c>
      <c r="C319" t="s">
        <v>891</v>
      </c>
      <c r="D319" t="s">
        <v>1174</v>
      </c>
      <c r="E319" s="2">
        <v>105.69565217391305</v>
      </c>
      <c r="F319" s="2">
        <v>5.4782608695652177</v>
      </c>
      <c r="G319" s="2">
        <v>0</v>
      </c>
      <c r="H319" s="2">
        <v>0.23967391304347826</v>
      </c>
      <c r="I319" s="2">
        <v>1.7663043478260869</v>
      </c>
      <c r="J319" s="2">
        <v>0</v>
      </c>
      <c r="K319" s="2">
        <v>0</v>
      </c>
      <c r="L319" s="2">
        <v>1.7166304347826085</v>
      </c>
      <c r="M319" s="2">
        <v>6.8458695652173933</v>
      </c>
      <c r="N319" s="2">
        <v>0</v>
      </c>
      <c r="O319" s="2">
        <v>6.4769642122583321E-2</v>
      </c>
      <c r="P319" s="2">
        <v>4.2553260869565213</v>
      </c>
      <c r="Q319" s="2">
        <v>6.2429347826086987</v>
      </c>
      <c r="R319" s="2">
        <v>9.9325380501851107E-2</v>
      </c>
      <c r="S319" s="2">
        <v>2.9760869565217392</v>
      </c>
      <c r="T319" s="2">
        <v>5.7296739130434773</v>
      </c>
      <c r="U319" s="2">
        <v>0</v>
      </c>
      <c r="V319" s="2">
        <v>8.2366310160427794E-2</v>
      </c>
      <c r="W319" s="2">
        <v>4.067608695652174</v>
      </c>
      <c r="X319" s="2">
        <v>7.8469565217391315</v>
      </c>
      <c r="Y319" s="2">
        <v>0</v>
      </c>
      <c r="Z319" s="2">
        <v>0.11272521596051009</v>
      </c>
      <c r="AA319" s="2">
        <v>0</v>
      </c>
      <c r="AB319" s="2">
        <v>0</v>
      </c>
      <c r="AC319" s="2">
        <v>0</v>
      </c>
      <c r="AD319" s="2">
        <v>0</v>
      </c>
      <c r="AE319" s="2">
        <v>0</v>
      </c>
      <c r="AF319" s="2">
        <v>0</v>
      </c>
      <c r="AG319" s="2">
        <v>0</v>
      </c>
      <c r="AH319" t="s">
        <v>95</v>
      </c>
      <c r="AI319">
        <v>7</v>
      </c>
    </row>
    <row r="320" spans="1:35" x14ac:dyDescent="0.25">
      <c r="A320" t="s">
        <v>1231</v>
      </c>
      <c r="B320" t="s">
        <v>471</v>
      </c>
      <c r="C320" t="s">
        <v>931</v>
      </c>
      <c r="D320" t="s">
        <v>1121</v>
      </c>
      <c r="E320" s="2">
        <v>23.945652173913043</v>
      </c>
      <c r="F320" s="2">
        <v>5.4782608695652177</v>
      </c>
      <c r="G320" s="2">
        <v>0</v>
      </c>
      <c r="H320" s="2">
        <v>0.14913043478260871</v>
      </c>
      <c r="I320" s="2">
        <v>3.5452173913043477</v>
      </c>
      <c r="J320" s="2">
        <v>0</v>
      </c>
      <c r="K320" s="2">
        <v>0</v>
      </c>
      <c r="L320" s="2">
        <v>0.1864130434782609</v>
      </c>
      <c r="M320" s="2">
        <v>4.4065217391304348</v>
      </c>
      <c r="N320" s="2">
        <v>0</v>
      </c>
      <c r="O320" s="2">
        <v>0.18402178847026782</v>
      </c>
      <c r="P320" s="2">
        <v>4.7358695652173921</v>
      </c>
      <c r="Q320" s="2">
        <v>0.2590217391304348</v>
      </c>
      <c r="R320" s="2">
        <v>0.2085928279618702</v>
      </c>
      <c r="S320" s="2">
        <v>1.2114130434782611</v>
      </c>
      <c r="T320" s="2">
        <v>1.6759782608695648</v>
      </c>
      <c r="U320" s="2">
        <v>0</v>
      </c>
      <c r="V320" s="2">
        <v>0.12058102587380845</v>
      </c>
      <c r="W320" s="2">
        <v>0.43891304347826088</v>
      </c>
      <c r="X320" s="2">
        <v>3.085434782608695</v>
      </c>
      <c r="Y320" s="2">
        <v>0</v>
      </c>
      <c r="Z320" s="2">
        <v>0.14718111665910119</v>
      </c>
      <c r="AA320" s="2">
        <v>0</v>
      </c>
      <c r="AB320" s="2">
        <v>0</v>
      </c>
      <c r="AC320" s="2">
        <v>0</v>
      </c>
      <c r="AD320" s="2">
        <v>7.5883695652173904</v>
      </c>
      <c r="AE320" s="2">
        <v>0</v>
      </c>
      <c r="AF320" s="2">
        <v>0</v>
      </c>
      <c r="AG320" s="2">
        <v>0</v>
      </c>
      <c r="AH320" t="s">
        <v>41</v>
      </c>
      <c r="AI320">
        <v>7</v>
      </c>
    </row>
    <row r="321" spans="1:35" x14ac:dyDescent="0.25">
      <c r="A321" t="s">
        <v>1231</v>
      </c>
      <c r="B321" t="s">
        <v>652</v>
      </c>
      <c r="C321" t="s">
        <v>871</v>
      </c>
      <c r="D321" t="s">
        <v>1159</v>
      </c>
      <c r="E321" s="2">
        <v>70.717391304347828</v>
      </c>
      <c r="F321" s="2">
        <v>5.4782608695652177</v>
      </c>
      <c r="G321" s="2">
        <v>0</v>
      </c>
      <c r="H321" s="2">
        <v>0</v>
      </c>
      <c r="I321" s="2">
        <v>5.2173913043478262</v>
      </c>
      <c r="J321" s="2">
        <v>0</v>
      </c>
      <c r="K321" s="2">
        <v>0</v>
      </c>
      <c r="L321" s="2">
        <v>0.82500000000000007</v>
      </c>
      <c r="M321" s="2">
        <v>5.5652173913043477</v>
      </c>
      <c r="N321" s="2">
        <v>0</v>
      </c>
      <c r="O321" s="2">
        <v>7.8696587765139867E-2</v>
      </c>
      <c r="P321" s="2">
        <v>1.3228260869565218</v>
      </c>
      <c r="Q321" s="2">
        <v>0</v>
      </c>
      <c r="R321" s="2">
        <v>1.8705810021518599E-2</v>
      </c>
      <c r="S321" s="2">
        <v>3.714673913043478</v>
      </c>
      <c r="T321" s="2">
        <v>2.2242391304347828</v>
      </c>
      <c r="U321" s="2">
        <v>0</v>
      </c>
      <c r="V321" s="2">
        <v>8.3980940670150619E-2</v>
      </c>
      <c r="W321" s="2">
        <v>1.8964130434782611</v>
      </c>
      <c r="X321" s="2">
        <v>5.0964130434782611</v>
      </c>
      <c r="Y321" s="2">
        <v>0</v>
      </c>
      <c r="Z321" s="2">
        <v>9.8884106978174E-2</v>
      </c>
      <c r="AA321" s="2">
        <v>0</v>
      </c>
      <c r="AB321" s="2">
        <v>0</v>
      </c>
      <c r="AC321" s="2">
        <v>0</v>
      </c>
      <c r="AD321" s="2">
        <v>0</v>
      </c>
      <c r="AE321" s="2">
        <v>0</v>
      </c>
      <c r="AF321" s="2">
        <v>0</v>
      </c>
      <c r="AG321" s="2">
        <v>0</v>
      </c>
      <c r="AH321" t="s">
        <v>224</v>
      </c>
      <c r="AI321">
        <v>7</v>
      </c>
    </row>
    <row r="322" spans="1:35" x14ac:dyDescent="0.25">
      <c r="A322" t="s">
        <v>1231</v>
      </c>
      <c r="B322" t="s">
        <v>508</v>
      </c>
      <c r="C322" t="s">
        <v>957</v>
      </c>
      <c r="D322" t="s">
        <v>1147</v>
      </c>
      <c r="E322" s="2">
        <v>26.956521739130434</v>
      </c>
      <c r="F322" s="2">
        <v>0</v>
      </c>
      <c r="G322" s="2">
        <v>1.0869565217391304E-2</v>
      </c>
      <c r="H322" s="2">
        <v>0.17391304347826086</v>
      </c>
      <c r="I322" s="2">
        <v>0.27173913043478259</v>
      </c>
      <c r="J322" s="2">
        <v>0</v>
      </c>
      <c r="K322" s="2">
        <v>0</v>
      </c>
      <c r="L322" s="2">
        <v>0.42521739130434788</v>
      </c>
      <c r="M322" s="2">
        <v>4.2798913043478262</v>
      </c>
      <c r="N322" s="2">
        <v>0</v>
      </c>
      <c r="O322" s="2">
        <v>0.15877016129032259</v>
      </c>
      <c r="P322" s="2">
        <v>4.1956521739130439</v>
      </c>
      <c r="Q322" s="2">
        <v>0</v>
      </c>
      <c r="R322" s="2">
        <v>0.1556451612903226</v>
      </c>
      <c r="S322" s="2">
        <v>1.8415217391304346</v>
      </c>
      <c r="T322" s="2">
        <v>3.1896739130434781</v>
      </c>
      <c r="U322" s="2">
        <v>0</v>
      </c>
      <c r="V322" s="2">
        <v>0.18664112903225805</v>
      </c>
      <c r="W322" s="2">
        <v>0.59717391304347822</v>
      </c>
      <c r="X322" s="2">
        <v>3.9428260869565199</v>
      </c>
      <c r="Y322" s="2">
        <v>0</v>
      </c>
      <c r="Z322" s="2">
        <v>0.16841935483870962</v>
      </c>
      <c r="AA322" s="2">
        <v>0</v>
      </c>
      <c r="AB322" s="2">
        <v>0</v>
      </c>
      <c r="AC322" s="2">
        <v>0</v>
      </c>
      <c r="AD322" s="2">
        <v>0</v>
      </c>
      <c r="AE322" s="2">
        <v>0</v>
      </c>
      <c r="AF322" s="2">
        <v>0</v>
      </c>
      <c r="AG322" s="2">
        <v>0</v>
      </c>
      <c r="AH322" t="s">
        <v>79</v>
      </c>
      <c r="AI322">
        <v>7</v>
      </c>
    </row>
    <row r="323" spans="1:35" x14ac:dyDescent="0.25">
      <c r="A323" t="s">
        <v>1231</v>
      </c>
      <c r="B323" t="s">
        <v>510</v>
      </c>
      <c r="C323" t="s">
        <v>959</v>
      </c>
      <c r="D323" t="s">
        <v>1143</v>
      </c>
      <c r="E323" s="2">
        <v>42</v>
      </c>
      <c r="F323" s="2">
        <v>5.3043478260869561</v>
      </c>
      <c r="G323" s="2">
        <v>8.6956521739130432E-2</v>
      </c>
      <c r="H323" s="2">
        <v>0.21195652173913043</v>
      </c>
      <c r="I323" s="2">
        <v>0.57065217391304346</v>
      </c>
      <c r="J323" s="2">
        <v>0</v>
      </c>
      <c r="K323" s="2">
        <v>0.19565217391304349</v>
      </c>
      <c r="L323" s="2">
        <v>0.78586956521739126</v>
      </c>
      <c r="M323" s="2">
        <v>4.1711956521739131</v>
      </c>
      <c r="N323" s="2">
        <v>0</v>
      </c>
      <c r="O323" s="2">
        <v>9.9314182194616976E-2</v>
      </c>
      <c r="P323" s="2">
        <v>0</v>
      </c>
      <c r="Q323" s="2">
        <v>5.4918478260869561</v>
      </c>
      <c r="R323" s="2">
        <v>0.13075828157349895</v>
      </c>
      <c r="S323" s="2">
        <v>1.6773913043478264</v>
      </c>
      <c r="T323" s="2">
        <v>2.0561956521739129</v>
      </c>
      <c r="U323" s="2">
        <v>0</v>
      </c>
      <c r="V323" s="2">
        <v>8.8894927536231877E-2</v>
      </c>
      <c r="W323" s="2">
        <v>0.72510869565217395</v>
      </c>
      <c r="X323" s="2">
        <v>2.3869565217391302</v>
      </c>
      <c r="Y323" s="2">
        <v>0</v>
      </c>
      <c r="Z323" s="2">
        <v>7.4096790890269146E-2</v>
      </c>
      <c r="AA323" s="2">
        <v>2.1739130434782608E-2</v>
      </c>
      <c r="AB323" s="2">
        <v>0</v>
      </c>
      <c r="AC323" s="2">
        <v>0</v>
      </c>
      <c r="AD323" s="2">
        <v>0</v>
      </c>
      <c r="AE323" s="2">
        <v>0</v>
      </c>
      <c r="AF323" s="2">
        <v>0</v>
      </c>
      <c r="AG323" s="2">
        <v>9.7826086956521743E-2</v>
      </c>
      <c r="AH323" t="s">
        <v>81</v>
      </c>
      <c r="AI323">
        <v>7</v>
      </c>
    </row>
    <row r="324" spans="1:35" x14ac:dyDescent="0.25">
      <c r="A324" t="s">
        <v>1231</v>
      </c>
      <c r="B324" t="s">
        <v>598</v>
      </c>
      <c r="C324" t="s">
        <v>1012</v>
      </c>
      <c r="D324" t="s">
        <v>1132</v>
      </c>
      <c r="E324" s="2">
        <v>26.956521739130434</v>
      </c>
      <c r="F324" s="2">
        <v>12.105978260869565</v>
      </c>
      <c r="G324" s="2">
        <v>0.16304347826086957</v>
      </c>
      <c r="H324" s="2">
        <v>9.2391304347826081E-2</v>
      </c>
      <c r="I324" s="2">
        <v>0.2739130434782609</v>
      </c>
      <c r="J324" s="2">
        <v>0</v>
      </c>
      <c r="K324" s="2">
        <v>0</v>
      </c>
      <c r="L324" s="2">
        <v>0.39065217391304352</v>
      </c>
      <c r="M324" s="2">
        <v>0</v>
      </c>
      <c r="N324" s="2">
        <v>5.4336956521739141</v>
      </c>
      <c r="O324" s="2">
        <v>0.20157258064516134</v>
      </c>
      <c r="P324" s="2">
        <v>4.1277173913043477</v>
      </c>
      <c r="Q324" s="2">
        <v>2.8967391304347827</v>
      </c>
      <c r="R324" s="2">
        <v>0.26058467741935487</v>
      </c>
      <c r="S324" s="2">
        <v>1.2418478260869563</v>
      </c>
      <c r="T324" s="2">
        <v>0.78010869565217389</v>
      </c>
      <c r="U324" s="2">
        <v>0</v>
      </c>
      <c r="V324" s="2">
        <v>7.5008064516129042E-2</v>
      </c>
      <c r="W324" s="2">
        <v>1.5909782608695651</v>
      </c>
      <c r="X324" s="2">
        <v>3.1592391304347829</v>
      </c>
      <c r="Y324" s="2">
        <v>0</v>
      </c>
      <c r="Z324" s="2">
        <v>0.1762177419354839</v>
      </c>
      <c r="AA324" s="2">
        <v>0</v>
      </c>
      <c r="AB324" s="2">
        <v>0</v>
      </c>
      <c r="AC324" s="2">
        <v>8.6956521739130432E-2</v>
      </c>
      <c r="AD324" s="2">
        <v>0</v>
      </c>
      <c r="AE324" s="2">
        <v>0</v>
      </c>
      <c r="AF324" s="2">
        <v>0</v>
      </c>
      <c r="AG324" s="2">
        <v>2.4999999999999998E-2</v>
      </c>
      <c r="AH324" t="s">
        <v>170</v>
      </c>
      <c r="AI324">
        <v>7</v>
      </c>
    </row>
    <row r="325" spans="1:35" x14ac:dyDescent="0.25">
      <c r="A325" t="s">
        <v>1231</v>
      </c>
      <c r="B325" t="s">
        <v>636</v>
      </c>
      <c r="C325" t="s">
        <v>1042</v>
      </c>
      <c r="D325" t="s">
        <v>1215</v>
      </c>
      <c r="E325" s="2">
        <v>30.239130434782609</v>
      </c>
      <c r="F325" s="2">
        <v>17.209239130434781</v>
      </c>
      <c r="G325" s="2">
        <v>2.1739130434782608E-2</v>
      </c>
      <c r="H325" s="2">
        <v>0.10869565217391304</v>
      </c>
      <c r="I325" s="2">
        <v>0.28804347826086957</v>
      </c>
      <c r="J325" s="2">
        <v>0</v>
      </c>
      <c r="K325" s="2">
        <v>0</v>
      </c>
      <c r="L325" s="2">
        <v>0.42869565217391303</v>
      </c>
      <c r="M325" s="2">
        <v>0</v>
      </c>
      <c r="N325" s="2">
        <v>1.4483695652173914</v>
      </c>
      <c r="O325" s="2">
        <v>4.7897196261682241E-2</v>
      </c>
      <c r="P325" s="2">
        <v>3.8913043478260869</v>
      </c>
      <c r="Q325" s="2">
        <v>2.9701086956521738</v>
      </c>
      <c r="R325" s="2">
        <v>0.22690510424155283</v>
      </c>
      <c r="S325" s="2">
        <v>1.1458695652173911</v>
      </c>
      <c r="T325" s="2">
        <v>0.23510869565217393</v>
      </c>
      <c r="U325" s="2">
        <v>0</v>
      </c>
      <c r="V325" s="2">
        <v>4.5668583752695897E-2</v>
      </c>
      <c r="W325" s="2">
        <v>0.32608695652173908</v>
      </c>
      <c r="X325" s="2">
        <v>1.2280434782608696</v>
      </c>
      <c r="Y325" s="2">
        <v>0</v>
      </c>
      <c r="Z325" s="2">
        <v>5.1394680086268865E-2</v>
      </c>
      <c r="AA325" s="2">
        <v>0</v>
      </c>
      <c r="AB325" s="2">
        <v>0</v>
      </c>
      <c r="AC325" s="2">
        <v>0</v>
      </c>
      <c r="AD325" s="2">
        <v>0</v>
      </c>
      <c r="AE325" s="2">
        <v>0</v>
      </c>
      <c r="AF325" s="2">
        <v>0</v>
      </c>
      <c r="AG325" s="2">
        <v>0</v>
      </c>
      <c r="AH325" t="s">
        <v>208</v>
      </c>
      <c r="AI325">
        <v>7</v>
      </c>
    </row>
    <row r="326" spans="1:35" x14ac:dyDescent="0.25">
      <c r="A326" t="s">
        <v>1231</v>
      </c>
      <c r="B326" t="s">
        <v>540</v>
      </c>
      <c r="C326" t="s">
        <v>907</v>
      </c>
      <c r="D326" t="s">
        <v>1148</v>
      </c>
      <c r="E326" s="2">
        <v>63.934782608695649</v>
      </c>
      <c r="F326" s="2">
        <v>5.6521739130434785</v>
      </c>
      <c r="G326" s="2">
        <v>0</v>
      </c>
      <c r="H326" s="2">
        <v>0</v>
      </c>
      <c r="I326" s="2">
        <v>0</v>
      </c>
      <c r="J326" s="2">
        <v>0</v>
      </c>
      <c r="K326" s="2">
        <v>0</v>
      </c>
      <c r="L326" s="2">
        <v>5.1482608695652177</v>
      </c>
      <c r="M326" s="2">
        <v>2.1753260869565216</v>
      </c>
      <c r="N326" s="2">
        <v>8.6956521739130432E-2</v>
      </c>
      <c r="O326" s="2">
        <v>3.53842230533832E-2</v>
      </c>
      <c r="P326" s="2">
        <v>0</v>
      </c>
      <c r="Q326" s="2">
        <v>10.559239130434781</v>
      </c>
      <c r="R326" s="2">
        <v>0.16515640938456305</v>
      </c>
      <c r="S326" s="2">
        <v>6.1685869565217386</v>
      </c>
      <c r="T326" s="2">
        <v>10.219673913043483</v>
      </c>
      <c r="U326" s="2">
        <v>4.9353260869565219</v>
      </c>
      <c r="V326" s="2">
        <v>0.33352091125467537</v>
      </c>
      <c r="W326" s="2">
        <v>11.818043478260874</v>
      </c>
      <c r="X326" s="2">
        <v>8.8769565217391317</v>
      </c>
      <c r="Y326" s="2">
        <v>0</v>
      </c>
      <c r="Z326" s="2">
        <v>0.32368922135328132</v>
      </c>
      <c r="AA326" s="2">
        <v>0</v>
      </c>
      <c r="AB326" s="2">
        <v>0</v>
      </c>
      <c r="AC326" s="2">
        <v>0</v>
      </c>
      <c r="AD326" s="2">
        <v>0</v>
      </c>
      <c r="AE326" s="2">
        <v>0</v>
      </c>
      <c r="AF326" s="2">
        <v>0</v>
      </c>
      <c r="AG326" s="2">
        <v>0</v>
      </c>
      <c r="AH326" t="s">
        <v>111</v>
      </c>
      <c r="AI326">
        <v>7</v>
      </c>
    </row>
    <row r="327" spans="1:35" x14ac:dyDescent="0.25">
      <c r="A327" t="s">
        <v>1231</v>
      </c>
      <c r="B327" t="s">
        <v>615</v>
      </c>
      <c r="C327" t="s">
        <v>1024</v>
      </c>
      <c r="D327" t="s">
        <v>1123</v>
      </c>
      <c r="E327" s="2">
        <v>54.902173913043477</v>
      </c>
      <c r="F327" s="2">
        <v>26.847826086956523</v>
      </c>
      <c r="G327" s="2">
        <v>2.1739130434782608E-2</v>
      </c>
      <c r="H327" s="2">
        <v>0.13043478260869565</v>
      </c>
      <c r="I327" s="2">
        <v>0.78532608695652173</v>
      </c>
      <c r="J327" s="2">
        <v>0</v>
      </c>
      <c r="K327" s="2">
        <v>0</v>
      </c>
      <c r="L327" s="2">
        <v>0.41739130434782606</v>
      </c>
      <c r="M327" s="2">
        <v>4.3478260869565216E-2</v>
      </c>
      <c r="N327" s="2">
        <v>3.0822826086956523</v>
      </c>
      <c r="O327" s="2">
        <v>5.6933280538507235E-2</v>
      </c>
      <c r="P327" s="2">
        <v>3.9076086956521738</v>
      </c>
      <c r="Q327" s="2">
        <v>10.728260869565217</v>
      </c>
      <c r="R327" s="2">
        <v>0.26658087507424272</v>
      </c>
      <c r="S327" s="2">
        <v>1.0507608695652175</v>
      </c>
      <c r="T327" s="2">
        <v>2.8931521739130437</v>
      </c>
      <c r="U327" s="2">
        <v>0</v>
      </c>
      <c r="V327" s="2">
        <v>7.1835280142546032E-2</v>
      </c>
      <c r="W327" s="2">
        <v>1.4025000000000001</v>
      </c>
      <c r="X327" s="2">
        <v>2.9552173913043478</v>
      </c>
      <c r="Y327" s="2">
        <v>0</v>
      </c>
      <c r="Z327" s="2">
        <v>7.9372401504652551E-2</v>
      </c>
      <c r="AA327" s="2">
        <v>0</v>
      </c>
      <c r="AB327" s="2">
        <v>4.3478260869565216E-2</v>
      </c>
      <c r="AC327" s="2">
        <v>0</v>
      </c>
      <c r="AD327" s="2">
        <v>0</v>
      </c>
      <c r="AE327" s="2">
        <v>0</v>
      </c>
      <c r="AF327" s="2">
        <v>0</v>
      </c>
      <c r="AG327" s="2">
        <v>0</v>
      </c>
      <c r="AH327" t="s">
        <v>187</v>
      </c>
      <c r="AI327">
        <v>7</v>
      </c>
    </row>
    <row r="328" spans="1:35" x14ac:dyDescent="0.25">
      <c r="A328" t="s">
        <v>1231</v>
      </c>
      <c r="B328" t="s">
        <v>823</v>
      </c>
      <c r="C328" t="s">
        <v>1115</v>
      </c>
      <c r="D328" t="s">
        <v>1173</v>
      </c>
      <c r="E328" s="2">
        <v>51.010869565217391</v>
      </c>
      <c r="F328" s="2">
        <v>10.271739130434783</v>
      </c>
      <c r="G328" s="2">
        <v>0.11956521739130435</v>
      </c>
      <c r="H328" s="2">
        <v>0.2391304347826087</v>
      </c>
      <c r="I328" s="2">
        <v>0.78260869565217395</v>
      </c>
      <c r="J328" s="2">
        <v>0</v>
      </c>
      <c r="K328" s="2">
        <v>0</v>
      </c>
      <c r="L328" s="2">
        <v>3.7882608695652178</v>
      </c>
      <c r="M328" s="2">
        <v>1.1983695652173914</v>
      </c>
      <c r="N328" s="2">
        <v>5.7282608695652177</v>
      </c>
      <c r="O328" s="2">
        <v>0.13578734285105479</v>
      </c>
      <c r="P328" s="2">
        <v>0</v>
      </c>
      <c r="Q328" s="2">
        <v>10.967391304347826</v>
      </c>
      <c r="R328" s="2">
        <v>0.21500106541657787</v>
      </c>
      <c r="S328" s="2">
        <v>2.9613043478260868</v>
      </c>
      <c r="T328" s="2">
        <v>0.80369565217391303</v>
      </c>
      <c r="U328" s="2">
        <v>0</v>
      </c>
      <c r="V328" s="2">
        <v>7.3807798849350084E-2</v>
      </c>
      <c r="W328" s="2">
        <v>1.9980434782608691</v>
      </c>
      <c r="X328" s="2">
        <v>2.4348913043478264</v>
      </c>
      <c r="Y328" s="2">
        <v>0</v>
      </c>
      <c r="Z328" s="2">
        <v>8.6901768591519282E-2</v>
      </c>
      <c r="AA328" s="2">
        <v>0</v>
      </c>
      <c r="AB328" s="2">
        <v>0</v>
      </c>
      <c r="AC328" s="2">
        <v>0</v>
      </c>
      <c r="AD328" s="2">
        <v>0</v>
      </c>
      <c r="AE328" s="2">
        <v>0</v>
      </c>
      <c r="AF328" s="2">
        <v>0</v>
      </c>
      <c r="AG328" s="2">
        <v>0</v>
      </c>
      <c r="AH328" t="s">
        <v>397</v>
      </c>
      <c r="AI328">
        <v>7</v>
      </c>
    </row>
    <row r="329" spans="1:35" x14ac:dyDescent="0.25">
      <c r="A329" t="s">
        <v>1231</v>
      </c>
      <c r="B329" t="s">
        <v>763</v>
      </c>
      <c r="C329" t="s">
        <v>1098</v>
      </c>
      <c r="D329" t="s">
        <v>1157</v>
      </c>
      <c r="E329" s="2">
        <v>23.032608695652176</v>
      </c>
      <c r="F329" s="2">
        <v>5.7173913043478262</v>
      </c>
      <c r="G329" s="2">
        <v>1.6304347826086956E-2</v>
      </c>
      <c r="H329" s="2">
        <v>0.16304347826086957</v>
      </c>
      <c r="I329" s="2">
        <v>0</v>
      </c>
      <c r="J329" s="2">
        <v>0</v>
      </c>
      <c r="K329" s="2">
        <v>0</v>
      </c>
      <c r="L329" s="2">
        <v>0.61108695652173917</v>
      </c>
      <c r="M329" s="2">
        <v>0.34152173913043482</v>
      </c>
      <c r="N329" s="2">
        <v>0</v>
      </c>
      <c r="O329" s="2">
        <v>1.4827748938178387E-2</v>
      </c>
      <c r="P329" s="2">
        <v>7.3043478260869561</v>
      </c>
      <c r="Q329" s="2">
        <v>0</v>
      </c>
      <c r="R329" s="2">
        <v>0.31713072203869747</v>
      </c>
      <c r="S329" s="2">
        <v>1.7002173913043475</v>
      </c>
      <c r="T329" s="2">
        <v>6.1956521739130438E-2</v>
      </c>
      <c r="U329" s="2">
        <v>0</v>
      </c>
      <c r="V329" s="2">
        <v>7.650778669183575E-2</v>
      </c>
      <c r="W329" s="2">
        <v>0.19891304347826083</v>
      </c>
      <c r="X329" s="2">
        <v>1.844130434782608</v>
      </c>
      <c r="Y329" s="2">
        <v>0</v>
      </c>
      <c r="Z329" s="2">
        <v>8.8702218027371355E-2</v>
      </c>
      <c r="AA329" s="2">
        <v>0</v>
      </c>
      <c r="AB329" s="2">
        <v>0</v>
      </c>
      <c r="AC329" s="2">
        <v>0</v>
      </c>
      <c r="AD329" s="2">
        <v>0</v>
      </c>
      <c r="AE329" s="2">
        <v>0</v>
      </c>
      <c r="AF329" s="2">
        <v>0</v>
      </c>
      <c r="AG329" s="2">
        <v>0</v>
      </c>
      <c r="AH329" t="s">
        <v>337</v>
      </c>
      <c r="AI329">
        <v>7</v>
      </c>
    </row>
    <row r="330" spans="1:35" x14ac:dyDescent="0.25">
      <c r="A330" t="s">
        <v>1231</v>
      </c>
      <c r="B330" t="s">
        <v>436</v>
      </c>
      <c r="C330" t="s">
        <v>887</v>
      </c>
      <c r="D330" t="s">
        <v>1149</v>
      </c>
      <c r="E330" s="2">
        <v>57.293478260869563</v>
      </c>
      <c r="F330" s="2">
        <v>5.3913043478260869</v>
      </c>
      <c r="G330" s="2">
        <v>0.56521739130434778</v>
      </c>
      <c r="H330" s="2">
        <v>0</v>
      </c>
      <c r="I330" s="2">
        <v>2.905217391304348</v>
      </c>
      <c r="J330" s="2">
        <v>0</v>
      </c>
      <c r="K330" s="2">
        <v>0</v>
      </c>
      <c r="L330" s="2">
        <v>2.8784782608695649</v>
      </c>
      <c r="M330" s="2">
        <v>0</v>
      </c>
      <c r="N330" s="2">
        <v>3.5815217391304346</v>
      </c>
      <c r="O330" s="2">
        <v>6.2511857332574458E-2</v>
      </c>
      <c r="P330" s="2">
        <v>0</v>
      </c>
      <c r="Q330" s="2">
        <v>5.5254347826086949</v>
      </c>
      <c r="R330" s="2">
        <v>9.6440903054448857E-2</v>
      </c>
      <c r="S330" s="2">
        <v>2.7614130434782607</v>
      </c>
      <c r="T330" s="2">
        <v>4.6410869565217387</v>
      </c>
      <c r="U330" s="2">
        <v>0</v>
      </c>
      <c r="V330" s="2">
        <v>0.12920318725099603</v>
      </c>
      <c r="W330" s="2">
        <v>2.6188043478260883</v>
      </c>
      <c r="X330" s="2">
        <v>1.5959782608695656</v>
      </c>
      <c r="Y330" s="2">
        <v>0</v>
      </c>
      <c r="Z330" s="2">
        <v>7.3564788465186895E-2</v>
      </c>
      <c r="AA330" s="2">
        <v>0</v>
      </c>
      <c r="AB330" s="2">
        <v>5.2204347826086961</v>
      </c>
      <c r="AC330" s="2">
        <v>0</v>
      </c>
      <c r="AD330" s="2">
        <v>0</v>
      </c>
      <c r="AE330" s="2">
        <v>0</v>
      </c>
      <c r="AF330" s="2">
        <v>0</v>
      </c>
      <c r="AG330" s="2">
        <v>0</v>
      </c>
      <c r="AH330" t="s">
        <v>6</v>
      </c>
      <c r="AI330">
        <v>7</v>
      </c>
    </row>
    <row r="331" spans="1:35" x14ac:dyDescent="0.25">
      <c r="A331" t="s">
        <v>1231</v>
      </c>
      <c r="B331" t="s">
        <v>501</v>
      </c>
      <c r="C331" t="s">
        <v>948</v>
      </c>
      <c r="D331" t="s">
        <v>1190</v>
      </c>
      <c r="E331" s="2">
        <v>42.836956521739133</v>
      </c>
      <c r="F331" s="2">
        <v>5.5652173913043477</v>
      </c>
      <c r="G331" s="2">
        <v>0</v>
      </c>
      <c r="H331" s="2">
        <v>0.10326086956521739</v>
      </c>
      <c r="I331" s="2">
        <v>0</v>
      </c>
      <c r="J331" s="2">
        <v>0</v>
      </c>
      <c r="K331" s="2">
        <v>0</v>
      </c>
      <c r="L331" s="2">
        <v>0.22619565217391302</v>
      </c>
      <c r="M331" s="2">
        <v>4.1629347826086942</v>
      </c>
      <c r="N331" s="2">
        <v>0</v>
      </c>
      <c r="O331" s="2">
        <v>9.7180918548591691E-2</v>
      </c>
      <c r="P331" s="2">
        <v>5.4909782608695652</v>
      </c>
      <c r="Q331" s="2">
        <v>0</v>
      </c>
      <c r="R331" s="2">
        <v>0.12818320223293581</v>
      </c>
      <c r="S331" s="2">
        <v>1.3871739130434781</v>
      </c>
      <c r="T331" s="2">
        <v>5.2214130434782602</v>
      </c>
      <c r="U331" s="2">
        <v>0</v>
      </c>
      <c r="V331" s="2">
        <v>0.15427302715046939</v>
      </c>
      <c r="W331" s="2">
        <v>1.037391304347826</v>
      </c>
      <c r="X331" s="2">
        <v>4.7638043478260865</v>
      </c>
      <c r="Y331" s="2">
        <v>0</v>
      </c>
      <c r="Z331" s="2">
        <v>0.13542501903070286</v>
      </c>
      <c r="AA331" s="2">
        <v>0</v>
      </c>
      <c r="AB331" s="2">
        <v>0</v>
      </c>
      <c r="AC331" s="2">
        <v>0</v>
      </c>
      <c r="AD331" s="2">
        <v>0</v>
      </c>
      <c r="AE331" s="2">
        <v>0</v>
      </c>
      <c r="AF331" s="2">
        <v>0</v>
      </c>
      <c r="AG331" s="2">
        <v>0</v>
      </c>
      <c r="AH331" t="s">
        <v>72</v>
      </c>
      <c r="AI331">
        <v>7</v>
      </c>
    </row>
    <row r="332" spans="1:35" x14ac:dyDescent="0.25">
      <c r="A332" t="s">
        <v>1231</v>
      </c>
      <c r="B332" t="s">
        <v>703</v>
      </c>
      <c r="C332" t="s">
        <v>990</v>
      </c>
      <c r="D332" t="s">
        <v>1194</v>
      </c>
      <c r="E332" s="2">
        <v>70.695652173913047</v>
      </c>
      <c r="F332" s="2">
        <v>7.9130434782608692</v>
      </c>
      <c r="G332" s="2">
        <v>1.4565217391304348</v>
      </c>
      <c r="H332" s="2">
        <v>0.39130434782608697</v>
      </c>
      <c r="I332" s="2">
        <v>0</v>
      </c>
      <c r="J332" s="2">
        <v>0</v>
      </c>
      <c r="K332" s="2">
        <v>0</v>
      </c>
      <c r="L332" s="2">
        <v>1.0855434782608697</v>
      </c>
      <c r="M332" s="2">
        <v>10.695652173913043</v>
      </c>
      <c r="N332" s="2">
        <v>11.801630434782609</v>
      </c>
      <c r="O332" s="2">
        <v>0.31822724477244774</v>
      </c>
      <c r="P332" s="2">
        <v>10.491847826086957</v>
      </c>
      <c r="Q332" s="2">
        <v>5.8315217391304346</v>
      </c>
      <c r="R332" s="2">
        <v>0.23089637146371461</v>
      </c>
      <c r="S332" s="2">
        <v>5.1974999999999998</v>
      </c>
      <c r="T332" s="2">
        <v>3.9735869565217392</v>
      </c>
      <c r="U332" s="2">
        <v>0</v>
      </c>
      <c r="V332" s="2">
        <v>0.12972632226322262</v>
      </c>
      <c r="W332" s="2">
        <v>2.8452173913043484</v>
      </c>
      <c r="X332" s="2">
        <v>10.927065217391306</v>
      </c>
      <c r="Y332" s="2">
        <v>4.0407608695652177</v>
      </c>
      <c r="Z332" s="2">
        <v>0.25196801968019683</v>
      </c>
      <c r="AA332" s="2">
        <v>0</v>
      </c>
      <c r="AB332" s="2">
        <v>0</v>
      </c>
      <c r="AC332" s="2">
        <v>0</v>
      </c>
      <c r="AD332" s="2">
        <v>0</v>
      </c>
      <c r="AE332" s="2">
        <v>0</v>
      </c>
      <c r="AF332" s="2">
        <v>0</v>
      </c>
      <c r="AG332" s="2">
        <v>0</v>
      </c>
      <c r="AH332" t="s">
        <v>275</v>
      </c>
      <c r="AI332">
        <v>7</v>
      </c>
    </row>
    <row r="333" spans="1:35" x14ac:dyDescent="0.25">
      <c r="A333" t="s">
        <v>1231</v>
      </c>
      <c r="B333" t="s">
        <v>650</v>
      </c>
      <c r="C333" t="s">
        <v>917</v>
      </c>
      <c r="D333" t="s">
        <v>1135</v>
      </c>
      <c r="E333" s="2">
        <v>63.673913043478258</v>
      </c>
      <c r="F333" s="2">
        <v>4.7391304347826084</v>
      </c>
      <c r="G333" s="2">
        <v>3.2608695652173912E-2</v>
      </c>
      <c r="H333" s="2">
        <v>0.28260869565217389</v>
      </c>
      <c r="I333" s="2">
        <v>0.5</v>
      </c>
      <c r="J333" s="2">
        <v>0</v>
      </c>
      <c r="K333" s="2">
        <v>1.6086956521739131</v>
      </c>
      <c r="L333" s="2">
        <v>0.55565217391304356</v>
      </c>
      <c r="M333" s="2">
        <v>5.3125</v>
      </c>
      <c r="N333" s="2">
        <v>0</v>
      </c>
      <c r="O333" s="2">
        <v>8.3432912256742917E-2</v>
      </c>
      <c r="P333" s="2">
        <v>5.1114130434782608</v>
      </c>
      <c r="Q333" s="2">
        <v>14</v>
      </c>
      <c r="R333" s="2">
        <v>0.30014510071696826</v>
      </c>
      <c r="S333" s="2">
        <v>2.5657608695652177</v>
      </c>
      <c r="T333" s="2">
        <v>5.9938043478260852</v>
      </c>
      <c r="U333" s="2">
        <v>0</v>
      </c>
      <c r="V333" s="2">
        <v>0.13442813246841923</v>
      </c>
      <c r="W333" s="2">
        <v>4.1997826086956511</v>
      </c>
      <c r="X333" s="2">
        <v>3.982173913043479</v>
      </c>
      <c r="Y333" s="2">
        <v>0</v>
      </c>
      <c r="Z333" s="2">
        <v>0.12849778081256402</v>
      </c>
      <c r="AA333" s="2">
        <v>0</v>
      </c>
      <c r="AB333" s="2">
        <v>0</v>
      </c>
      <c r="AC333" s="2">
        <v>0</v>
      </c>
      <c r="AD333" s="2">
        <v>0</v>
      </c>
      <c r="AE333" s="2">
        <v>0</v>
      </c>
      <c r="AF333" s="2">
        <v>0</v>
      </c>
      <c r="AG333" s="2">
        <v>0</v>
      </c>
      <c r="AH333" t="s">
        <v>222</v>
      </c>
      <c r="AI333">
        <v>7</v>
      </c>
    </row>
    <row r="334" spans="1:35" x14ac:dyDescent="0.25">
      <c r="A334" t="s">
        <v>1231</v>
      </c>
      <c r="B334" t="s">
        <v>469</v>
      </c>
      <c r="C334" t="s">
        <v>930</v>
      </c>
      <c r="D334" t="s">
        <v>1185</v>
      </c>
      <c r="E334" s="2">
        <v>25.967391304347824</v>
      </c>
      <c r="F334" s="2">
        <v>4.7826086956521738</v>
      </c>
      <c r="G334" s="2">
        <v>0</v>
      </c>
      <c r="H334" s="2">
        <v>8.7500000000000008E-2</v>
      </c>
      <c r="I334" s="2">
        <v>0.26902173913043476</v>
      </c>
      <c r="J334" s="2">
        <v>0</v>
      </c>
      <c r="K334" s="2">
        <v>0</v>
      </c>
      <c r="L334" s="2">
        <v>0.37793478260869562</v>
      </c>
      <c r="M334" s="2">
        <v>3.6618478260869565</v>
      </c>
      <c r="N334" s="2">
        <v>0</v>
      </c>
      <c r="O334" s="2">
        <v>0.14101716199246547</v>
      </c>
      <c r="P334" s="2">
        <v>1.1381521739130434</v>
      </c>
      <c r="Q334" s="2">
        <v>4.0198913043478255</v>
      </c>
      <c r="R334" s="2">
        <v>0.19863541230640433</v>
      </c>
      <c r="S334" s="2">
        <v>0.41413043478260869</v>
      </c>
      <c r="T334" s="2">
        <v>1.9769565217391309</v>
      </c>
      <c r="U334" s="2">
        <v>0</v>
      </c>
      <c r="V334" s="2">
        <v>9.2080368354960265E-2</v>
      </c>
      <c r="W334" s="2">
        <v>0.33347826086956522</v>
      </c>
      <c r="X334" s="2">
        <v>1.6272826086956522</v>
      </c>
      <c r="Y334" s="2">
        <v>0</v>
      </c>
      <c r="Z334" s="2">
        <v>7.5508580996232741E-2</v>
      </c>
      <c r="AA334" s="2">
        <v>0</v>
      </c>
      <c r="AB334" s="2">
        <v>0</v>
      </c>
      <c r="AC334" s="2">
        <v>0</v>
      </c>
      <c r="AD334" s="2">
        <v>17.284456521739127</v>
      </c>
      <c r="AE334" s="2">
        <v>0</v>
      </c>
      <c r="AF334" s="2">
        <v>0</v>
      </c>
      <c r="AG334" s="2">
        <v>0</v>
      </c>
      <c r="AH334" t="s">
        <v>39</v>
      </c>
      <c r="AI334">
        <v>7</v>
      </c>
    </row>
    <row r="335" spans="1:35" x14ac:dyDescent="0.25">
      <c r="A335" t="s">
        <v>1231</v>
      </c>
      <c r="B335" t="s">
        <v>657</v>
      </c>
      <c r="C335" t="s">
        <v>1053</v>
      </c>
      <c r="D335" t="s">
        <v>1175</v>
      </c>
      <c r="E335" s="2">
        <v>22.043478260869566</v>
      </c>
      <c r="F335" s="2">
        <v>4.7826086956521738</v>
      </c>
      <c r="G335" s="2">
        <v>1.0869565217391304E-2</v>
      </c>
      <c r="H335" s="2">
        <v>0.20380434782608695</v>
      </c>
      <c r="I335" s="2">
        <v>0.22608695652173913</v>
      </c>
      <c r="J335" s="2">
        <v>0</v>
      </c>
      <c r="K335" s="2">
        <v>0</v>
      </c>
      <c r="L335" s="2">
        <v>0.60271739130434787</v>
      </c>
      <c r="M335" s="2">
        <v>1.9266304347826086</v>
      </c>
      <c r="N335" s="2">
        <v>0</v>
      </c>
      <c r="O335" s="2">
        <v>8.7401380670611428E-2</v>
      </c>
      <c r="P335" s="2">
        <v>3.339673913043478</v>
      </c>
      <c r="Q335" s="2">
        <v>4.0844565217391304</v>
      </c>
      <c r="R335" s="2">
        <v>0.33679487179487178</v>
      </c>
      <c r="S335" s="2">
        <v>0.26130434782608697</v>
      </c>
      <c r="T335" s="2">
        <v>1.2038043478260869</v>
      </c>
      <c r="U335" s="2">
        <v>0</v>
      </c>
      <c r="V335" s="2">
        <v>6.6464497041420115E-2</v>
      </c>
      <c r="W335" s="2">
        <v>0.43456521739130438</v>
      </c>
      <c r="X335" s="2">
        <v>5.705108695652175</v>
      </c>
      <c r="Y335" s="2">
        <v>0</v>
      </c>
      <c r="Z335" s="2">
        <v>0.27852564102564104</v>
      </c>
      <c r="AA335" s="2">
        <v>0</v>
      </c>
      <c r="AB335" s="2">
        <v>0</v>
      </c>
      <c r="AC335" s="2">
        <v>0</v>
      </c>
      <c r="AD335" s="2">
        <v>0</v>
      </c>
      <c r="AE335" s="2">
        <v>0</v>
      </c>
      <c r="AF335" s="2">
        <v>0</v>
      </c>
      <c r="AG335" s="2">
        <v>0</v>
      </c>
      <c r="AH335" t="s">
        <v>229</v>
      </c>
      <c r="AI335">
        <v>7</v>
      </c>
    </row>
    <row r="336" spans="1:35" x14ac:dyDescent="0.25">
      <c r="A336" t="s">
        <v>1231</v>
      </c>
      <c r="B336" t="s">
        <v>620</v>
      </c>
      <c r="C336" t="s">
        <v>1029</v>
      </c>
      <c r="D336" t="s">
        <v>1210</v>
      </c>
      <c r="E336" s="2">
        <v>33.989130434782609</v>
      </c>
      <c r="F336" s="2">
        <v>12.785326086956522</v>
      </c>
      <c r="G336" s="2">
        <v>0</v>
      </c>
      <c r="H336" s="2">
        <v>0.12228260869565218</v>
      </c>
      <c r="I336" s="2">
        <v>0.63315217391304346</v>
      </c>
      <c r="J336" s="2">
        <v>0</v>
      </c>
      <c r="K336" s="2">
        <v>0</v>
      </c>
      <c r="L336" s="2">
        <v>0.94315217391304362</v>
      </c>
      <c r="M336" s="2">
        <v>0</v>
      </c>
      <c r="N336" s="2">
        <v>6.9239130434782608</v>
      </c>
      <c r="O336" s="2">
        <v>0.20370962583946273</v>
      </c>
      <c r="P336" s="2">
        <v>4.0380434782608692</v>
      </c>
      <c r="Q336" s="2">
        <v>1.2663043478260869</v>
      </c>
      <c r="R336" s="2">
        <v>0.15606012152222576</v>
      </c>
      <c r="S336" s="2">
        <v>0.5628260869565217</v>
      </c>
      <c r="T336" s="2">
        <v>1.6004347826086955</v>
      </c>
      <c r="U336" s="2">
        <v>0</v>
      </c>
      <c r="V336" s="2">
        <v>6.3645666773265108E-2</v>
      </c>
      <c r="W336" s="2">
        <v>1.8368478260869565</v>
      </c>
      <c r="X336" s="2">
        <v>2.5590217391304346</v>
      </c>
      <c r="Y336" s="2">
        <v>0</v>
      </c>
      <c r="Z336" s="2">
        <v>0.12933162775823473</v>
      </c>
      <c r="AA336" s="2">
        <v>0</v>
      </c>
      <c r="AB336" s="2">
        <v>0</v>
      </c>
      <c r="AC336" s="2">
        <v>0</v>
      </c>
      <c r="AD336" s="2">
        <v>0</v>
      </c>
      <c r="AE336" s="2">
        <v>0</v>
      </c>
      <c r="AF336" s="2">
        <v>0</v>
      </c>
      <c r="AG336" s="2">
        <v>0</v>
      </c>
      <c r="AH336" t="s">
        <v>192</v>
      </c>
      <c r="AI336">
        <v>7</v>
      </c>
    </row>
    <row r="337" spans="1:35" x14ac:dyDescent="0.25">
      <c r="A337" t="s">
        <v>1231</v>
      </c>
      <c r="B337" t="s">
        <v>820</v>
      </c>
      <c r="C337" t="s">
        <v>897</v>
      </c>
      <c r="D337" t="s">
        <v>1209</v>
      </c>
      <c r="E337" s="2">
        <v>41.75</v>
      </c>
      <c r="F337" s="2">
        <v>5.1304347826086953</v>
      </c>
      <c r="G337" s="2">
        <v>6.5217391304347824E-2</v>
      </c>
      <c r="H337" s="2">
        <v>0.32608695652173914</v>
      </c>
      <c r="I337" s="2">
        <v>0.58695652173913049</v>
      </c>
      <c r="J337" s="2">
        <v>0</v>
      </c>
      <c r="K337" s="2">
        <v>0</v>
      </c>
      <c r="L337" s="2">
        <v>0.20782608695652174</v>
      </c>
      <c r="M337" s="2">
        <v>0</v>
      </c>
      <c r="N337" s="2">
        <v>5.0344565217391288</v>
      </c>
      <c r="O337" s="2">
        <v>0.12058578495183542</v>
      </c>
      <c r="P337" s="2">
        <v>5.1967391304347839</v>
      </c>
      <c r="Q337" s="2">
        <v>5.4292391304347829</v>
      </c>
      <c r="R337" s="2">
        <v>0.25451444936214529</v>
      </c>
      <c r="S337" s="2">
        <v>0.82304347826086954</v>
      </c>
      <c r="T337" s="2">
        <v>2.8566304347826081</v>
      </c>
      <c r="U337" s="2">
        <v>0</v>
      </c>
      <c r="V337" s="2">
        <v>8.8135902108825812E-2</v>
      </c>
      <c r="W337" s="2">
        <v>0.94532608695652154</v>
      </c>
      <c r="X337" s="2">
        <v>3.7604347826086966</v>
      </c>
      <c r="Y337" s="2">
        <v>0</v>
      </c>
      <c r="Z337" s="2">
        <v>0.11271283519916689</v>
      </c>
      <c r="AA337" s="2">
        <v>0</v>
      </c>
      <c r="AB337" s="2">
        <v>0</v>
      </c>
      <c r="AC337" s="2">
        <v>0</v>
      </c>
      <c r="AD337" s="2">
        <v>0</v>
      </c>
      <c r="AE337" s="2">
        <v>0</v>
      </c>
      <c r="AF337" s="2">
        <v>0</v>
      </c>
      <c r="AG337" s="2">
        <v>0</v>
      </c>
      <c r="AH337" t="s">
        <v>394</v>
      </c>
      <c r="AI337">
        <v>7</v>
      </c>
    </row>
    <row r="338" spans="1:35" x14ac:dyDescent="0.25">
      <c r="A338" t="s">
        <v>1231</v>
      </c>
      <c r="B338" t="s">
        <v>721</v>
      </c>
      <c r="C338" t="s">
        <v>1083</v>
      </c>
      <c r="D338" t="s">
        <v>1214</v>
      </c>
      <c r="E338" s="2">
        <v>36.282608695652172</v>
      </c>
      <c r="F338" s="2">
        <v>5.3043478260869561</v>
      </c>
      <c r="G338" s="2">
        <v>5.434782608695652E-3</v>
      </c>
      <c r="H338" s="2">
        <v>0.16304347826086957</v>
      </c>
      <c r="I338" s="2">
        <v>0.41847826086956524</v>
      </c>
      <c r="J338" s="2">
        <v>0</v>
      </c>
      <c r="K338" s="2">
        <v>0</v>
      </c>
      <c r="L338" s="2">
        <v>0.20576086956521741</v>
      </c>
      <c r="M338" s="2">
        <v>0</v>
      </c>
      <c r="N338" s="2">
        <v>0</v>
      </c>
      <c r="O338" s="2">
        <v>0</v>
      </c>
      <c r="P338" s="2">
        <v>0</v>
      </c>
      <c r="Q338" s="2">
        <v>0.1358695652173913</v>
      </c>
      <c r="R338" s="2">
        <v>3.7447573397243858E-3</v>
      </c>
      <c r="S338" s="2">
        <v>1.0509782608695653</v>
      </c>
      <c r="T338" s="2">
        <v>1.9203260869565215</v>
      </c>
      <c r="U338" s="2">
        <v>4.3942391304347836</v>
      </c>
      <c r="V338" s="2">
        <v>0.20300479328939489</v>
      </c>
      <c r="W338" s="2">
        <v>0.50467391304347831</v>
      </c>
      <c r="X338" s="2">
        <v>4.433478260869566</v>
      </c>
      <c r="Y338" s="2">
        <v>0</v>
      </c>
      <c r="Z338" s="2">
        <v>0.13610245656081491</v>
      </c>
      <c r="AA338" s="2">
        <v>0</v>
      </c>
      <c r="AB338" s="2">
        <v>0</v>
      </c>
      <c r="AC338" s="2">
        <v>0</v>
      </c>
      <c r="AD338" s="2">
        <v>0</v>
      </c>
      <c r="AE338" s="2">
        <v>0</v>
      </c>
      <c r="AF338" s="2">
        <v>0</v>
      </c>
      <c r="AG338" s="2">
        <v>0</v>
      </c>
      <c r="AH338" t="s">
        <v>293</v>
      </c>
      <c r="AI338">
        <v>7</v>
      </c>
    </row>
    <row r="339" spans="1:35" x14ac:dyDescent="0.25">
      <c r="A339" t="s">
        <v>1231</v>
      </c>
      <c r="B339" t="s">
        <v>449</v>
      </c>
      <c r="C339" t="s">
        <v>918</v>
      </c>
      <c r="D339" t="s">
        <v>1129</v>
      </c>
      <c r="E339" s="2">
        <v>50.402173913043477</v>
      </c>
      <c r="F339" s="2">
        <v>0</v>
      </c>
      <c r="G339" s="2">
        <v>2.1739130434782608E-2</v>
      </c>
      <c r="H339" s="2">
        <v>0</v>
      </c>
      <c r="I339" s="2">
        <v>0.79891304347826086</v>
      </c>
      <c r="J339" s="2">
        <v>0</v>
      </c>
      <c r="K339" s="2">
        <v>0</v>
      </c>
      <c r="L339" s="2">
        <v>0.34619565217391296</v>
      </c>
      <c r="M339" s="2">
        <v>8.8342391304347831</v>
      </c>
      <c r="N339" s="2">
        <v>0</v>
      </c>
      <c r="O339" s="2">
        <v>0.17527496226008196</v>
      </c>
      <c r="P339" s="2">
        <v>3.8722826086956523</v>
      </c>
      <c r="Q339" s="2">
        <v>3.8288043478260869</v>
      </c>
      <c r="R339" s="2">
        <v>0.15279275393573433</v>
      </c>
      <c r="S339" s="2">
        <v>4.5820652173913023</v>
      </c>
      <c r="T339" s="2">
        <v>0</v>
      </c>
      <c r="U339" s="2">
        <v>0</v>
      </c>
      <c r="V339" s="2">
        <v>9.0910071166702577E-2</v>
      </c>
      <c r="W339" s="2">
        <v>2.5054347826086953</v>
      </c>
      <c r="X339" s="2">
        <v>2.8918478260869565</v>
      </c>
      <c r="Y339" s="2">
        <v>0</v>
      </c>
      <c r="Z339" s="2">
        <v>0.10708432175975846</v>
      </c>
      <c r="AA339" s="2">
        <v>0</v>
      </c>
      <c r="AB339" s="2">
        <v>0</v>
      </c>
      <c r="AC339" s="2">
        <v>0</v>
      </c>
      <c r="AD339" s="2">
        <v>0</v>
      </c>
      <c r="AE339" s="2">
        <v>0</v>
      </c>
      <c r="AF339" s="2">
        <v>0</v>
      </c>
      <c r="AG339" s="2">
        <v>0</v>
      </c>
      <c r="AH339" t="s">
        <v>19</v>
      </c>
      <c r="AI339">
        <v>7</v>
      </c>
    </row>
    <row r="340" spans="1:35" x14ac:dyDescent="0.25">
      <c r="A340" t="s">
        <v>1231</v>
      </c>
      <c r="B340" t="s">
        <v>842</v>
      </c>
      <c r="C340" t="s">
        <v>1117</v>
      </c>
      <c r="D340" t="s">
        <v>1182</v>
      </c>
      <c r="E340" s="2">
        <v>45.445652173913047</v>
      </c>
      <c r="F340" s="2">
        <v>0</v>
      </c>
      <c r="G340" s="2">
        <v>3.2608695652173912E-2</v>
      </c>
      <c r="H340" s="2">
        <v>0.38043478260869568</v>
      </c>
      <c r="I340" s="2">
        <v>0</v>
      </c>
      <c r="J340" s="2">
        <v>0</v>
      </c>
      <c r="K340" s="2">
        <v>0</v>
      </c>
      <c r="L340" s="2">
        <v>0</v>
      </c>
      <c r="M340" s="2">
        <v>4.5557608695652165</v>
      </c>
      <c r="N340" s="2">
        <v>0</v>
      </c>
      <c r="O340" s="2">
        <v>0.10024635254723747</v>
      </c>
      <c r="P340" s="2">
        <v>0</v>
      </c>
      <c r="Q340" s="2">
        <v>9.2884782608695655</v>
      </c>
      <c r="R340" s="2">
        <v>0.20438651040420952</v>
      </c>
      <c r="S340" s="2">
        <v>0.30576086956521736</v>
      </c>
      <c r="T340" s="2">
        <v>0.24228260869565216</v>
      </c>
      <c r="U340" s="2">
        <v>4.8152173913043474E-2</v>
      </c>
      <c r="V340" s="2">
        <v>1.3118871083472853E-2</v>
      </c>
      <c r="W340" s="2">
        <v>0.27413043478260868</v>
      </c>
      <c r="X340" s="2">
        <v>2.032608695652174E-2</v>
      </c>
      <c r="Y340" s="2">
        <v>9.9021739130434758E-2</v>
      </c>
      <c r="Z340" s="2">
        <v>8.6582157378617547E-3</v>
      </c>
      <c r="AA340" s="2">
        <v>0</v>
      </c>
      <c r="AB340" s="2">
        <v>0</v>
      </c>
      <c r="AC340" s="2">
        <v>0</v>
      </c>
      <c r="AD340" s="2">
        <v>0</v>
      </c>
      <c r="AE340" s="2">
        <v>0</v>
      </c>
      <c r="AF340" s="2">
        <v>0</v>
      </c>
      <c r="AG340" s="2">
        <v>0</v>
      </c>
      <c r="AH340" t="s">
        <v>416</v>
      </c>
      <c r="AI340">
        <v>7</v>
      </c>
    </row>
    <row r="341" spans="1:35" x14ac:dyDescent="0.25">
      <c r="A341" t="s">
        <v>1231</v>
      </c>
      <c r="B341" t="s">
        <v>802</v>
      </c>
      <c r="C341" t="s">
        <v>916</v>
      </c>
      <c r="D341" t="s">
        <v>1138</v>
      </c>
      <c r="E341" s="2">
        <v>26.489130434782609</v>
      </c>
      <c r="F341" s="2">
        <v>4.5217391304347823</v>
      </c>
      <c r="G341" s="2">
        <v>1.6304347826086956E-2</v>
      </c>
      <c r="H341" s="2">
        <v>0.11684782608695653</v>
      </c>
      <c r="I341" s="2">
        <v>0.55434782608695654</v>
      </c>
      <c r="J341" s="2">
        <v>0</v>
      </c>
      <c r="K341" s="2">
        <v>0</v>
      </c>
      <c r="L341" s="2">
        <v>0.44293478260869557</v>
      </c>
      <c r="M341" s="2">
        <v>0</v>
      </c>
      <c r="N341" s="2">
        <v>0</v>
      </c>
      <c r="O341" s="2">
        <v>0</v>
      </c>
      <c r="P341" s="2">
        <v>4.4828260869565213</v>
      </c>
      <c r="Q341" s="2">
        <v>1.8859782608695654</v>
      </c>
      <c r="R341" s="2">
        <v>0.24043085761181782</v>
      </c>
      <c r="S341" s="2">
        <v>0.70239130434782593</v>
      </c>
      <c r="T341" s="2">
        <v>4.1816304347826092</v>
      </c>
      <c r="U341" s="2">
        <v>0</v>
      </c>
      <c r="V341" s="2">
        <v>0.1843783340172343</v>
      </c>
      <c r="W341" s="2">
        <v>1.201304347826087</v>
      </c>
      <c r="X341" s="2">
        <v>4.7656521739130442</v>
      </c>
      <c r="Y341" s="2">
        <v>0</v>
      </c>
      <c r="Z341" s="2">
        <v>0.22526056627000415</v>
      </c>
      <c r="AA341" s="2">
        <v>0</v>
      </c>
      <c r="AB341" s="2">
        <v>0</v>
      </c>
      <c r="AC341" s="2">
        <v>0</v>
      </c>
      <c r="AD341" s="2">
        <v>0</v>
      </c>
      <c r="AE341" s="2">
        <v>0</v>
      </c>
      <c r="AF341" s="2">
        <v>0</v>
      </c>
      <c r="AG341" s="2">
        <v>0</v>
      </c>
      <c r="AH341" t="s">
        <v>376</v>
      </c>
      <c r="AI341">
        <v>7</v>
      </c>
    </row>
    <row r="342" spans="1:35" x14ac:dyDescent="0.25">
      <c r="A342" t="s">
        <v>1231</v>
      </c>
      <c r="B342" t="s">
        <v>708</v>
      </c>
      <c r="C342" t="s">
        <v>1049</v>
      </c>
      <c r="D342" t="s">
        <v>1169</v>
      </c>
      <c r="E342" s="2">
        <v>54.565217391304351</v>
      </c>
      <c r="F342" s="2">
        <v>5.3735869565217396</v>
      </c>
      <c r="G342" s="2">
        <v>1.0869565217391304E-2</v>
      </c>
      <c r="H342" s="2">
        <v>0.20108695652173914</v>
      </c>
      <c r="I342" s="2">
        <v>0.94021739130434778</v>
      </c>
      <c r="J342" s="2">
        <v>0</v>
      </c>
      <c r="K342" s="2">
        <v>0</v>
      </c>
      <c r="L342" s="2">
        <v>2.9717391304347816</v>
      </c>
      <c r="M342" s="2">
        <v>3.8343478260869581</v>
      </c>
      <c r="N342" s="2">
        <v>0</v>
      </c>
      <c r="O342" s="2">
        <v>7.0270916334661385E-2</v>
      </c>
      <c r="P342" s="2">
        <v>4.494782608695651</v>
      </c>
      <c r="Q342" s="2">
        <v>3.9938043478260883</v>
      </c>
      <c r="R342" s="2">
        <v>0.15556772908366534</v>
      </c>
      <c r="S342" s="2">
        <v>1.0271739130434783</v>
      </c>
      <c r="T342" s="2">
        <v>3.1711956521739135</v>
      </c>
      <c r="U342" s="2">
        <v>0</v>
      </c>
      <c r="V342" s="2">
        <v>7.6942231075697212E-2</v>
      </c>
      <c r="W342" s="2">
        <v>1.7814130434782611</v>
      </c>
      <c r="X342" s="2">
        <v>3.1576086956521752</v>
      </c>
      <c r="Y342" s="2">
        <v>0</v>
      </c>
      <c r="Z342" s="2">
        <v>9.0515936254980098E-2</v>
      </c>
      <c r="AA342" s="2">
        <v>0</v>
      </c>
      <c r="AB342" s="2">
        <v>0</v>
      </c>
      <c r="AC342" s="2">
        <v>0</v>
      </c>
      <c r="AD342" s="2">
        <v>0</v>
      </c>
      <c r="AE342" s="2">
        <v>0</v>
      </c>
      <c r="AF342" s="2">
        <v>0</v>
      </c>
      <c r="AG342" s="2">
        <v>0</v>
      </c>
      <c r="AH342" t="s">
        <v>280</v>
      </c>
      <c r="AI342">
        <v>7</v>
      </c>
    </row>
    <row r="343" spans="1:35" x14ac:dyDescent="0.25">
      <c r="A343" t="s">
        <v>1231</v>
      </c>
      <c r="B343" t="s">
        <v>803</v>
      </c>
      <c r="C343" t="s">
        <v>907</v>
      </c>
      <c r="D343" t="s">
        <v>1148</v>
      </c>
      <c r="E343" s="2">
        <v>29.521739130434781</v>
      </c>
      <c r="F343" s="2">
        <v>0</v>
      </c>
      <c r="G343" s="2">
        <v>0.125</v>
      </c>
      <c r="H343" s="2">
        <v>0.14673913043478262</v>
      </c>
      <c r="I343" s="2">
        <v>0.65217391304347827</v>
      </c>
      <c r="J343" s="2">
        <v>0.79347826086956519</v>
      </c>
      <c r="K343" s="2">
        <v>0</v>
      </c>
      <c r="L343" s="2">
        <v>1.4069565217391304</v>
      </c>
      <c r="M343" s="2">
        <v>0</v>
      </c>
      <c r="N343" s="2">
        <v>5.0434782608695654</v>
      </c>
      <c r="O343" s="2">
        <v>0.17083946980854198</v>
      </c>
      <c r="P343" s="2">
        <v>10.220108695652174</v>
      </c>
      <c r="Q343" s="2">
        <v>0</v>
      </c>
      <c r="R343" s="2">
        <v>0.34618924889543445</v>
      </c>
      <c r="S343" s="2">
        <v>3.0403260869565223</v>
      </c>
      <c r="T343" s="2">
        <v>0.98119565217391347</v>
      </c>
      <c r="U343" s="2">
        <v>0</v>
      </c>
      <c r="V343" s="2">
        <v>0.13622238586156116</v>
      </c>
      <c r="W343" s="2">
        <v>3.3473913043478265</v>
      </c>
      <c r="X343" s="2">
        <v>0.91336956521739143</v>
      </c>
      <c r="Y343" s="2">
        <v>0</v>
      </c>
      <c r="Z343" s="2">
        <v>0.14432621502209131</v>
      </c>
      <c r="AA343" s="2">
        <v>0</v>
      </c>
      <c r="AB343" s="2">
        <v>0</v>
      </c>
      <c r="AC343" s="2">
        <v>0</v>
      </c>
      <c r="AD343" s="2">
        <v>0</v>
      </c>
      <c r="AE343" s="2">
        <v>0</v>
      </c>
      <c r="AF343" s="2">
        <v>0</v>
      </c>
      <c r="AG343" s="2">
        <v>0</v>
      </c>
      <c r="AH343" t="s">
        <v>377</v>
      </c>
      <c r="AI343">
        <v>7</v>
      </c>
    </row>
    <row r="344" spans="1:35" x14ac:dyDescent="0.25">
      <c r="A344" t="s">
        <v>1231</v>
      </c>
      <c r="B344" t="s">
        <v>439</v>
      </c>
      <c r="C344" t="s">
        <v>860</v>
      </c>
      <c r="D344" t="s">
        <v>1126</v>
      </c>
      <c r="E344" s="2">
        <v>48.336956521739133</v>
      </c>
      <c r="F344" s="2">
        <v>5.5652173913043477</v>
      </c>
      <c r="G344" s="2">
        <v>3.2608695652173912E-2</v>
      </c>
      <c r="H344" s="2">
        <v>3.2608695652173912E-2</v>
      </c>
      <c r="I344" s="2">
        <v>0.16847826086956522</v>
      </c>
      <c r="J344" s="2">
        <v>0</v>
      </c>
      <c r="K344" s="2">
        <v>0</v>
      </c>
      <c r="L344" s="2">
        <v>4.7826086956521741E-2</v>
      </c>
      <c r="M344" s="2">
        <v>4.9765217391304359</v>
      </c>
      <c r="N344" s="2">
        <v>0</v>
      </c>
      <c r="O344" s="2">
        <v>0.10295480098943109</v>
      </c>
      <c r="P344" s="2">
        <v>0</v>
      </c>
      <c r="Q344" s="2">
        <v>6.1902173913043468</v>
      </c>
      <c r="R344" s="2">
        <v>0.12806386327861477</v>
      </c>
      <c r="S344" s="2">
        <v>3.8013043478260866</v>
      </c>
      <c r="T344" s="2">
        <v>0</v>
      </c>
      <c r="U344" s="2">
        <v>0</v>
      </c>
      <c r="V344" s="2">
        <v>7.8641780975938824E-2</v>
      </c>
      <c r="W344" s="2">
        <v>0.42923913043478262</v>
      </c>
      <c r="X344" s="2">
        <v>4.8348913043478268</v>
      </c>
      <c r="Y344" s="2">
        <v>0</v>
      </c>
      <c r="Z344" s="2">
        <v>0.10890487969417587</v>
      </c>
      <c r="AA344" s="2">
        <v>0</v>
      </c>
      <c r="AB344" s="2">
        <v>0</v>
      </c>
      <c r="AC344" s="2">
        <v>0</v>
      </c>
      <c r="AD344" s="2">
        <v>0</v>
      </c>
      <c r="AE344" s="2">
        <v>0</v>
      </c>
      <c r="AF344" s="2">
        <v>0</v>
      </c>
      <c r="AG344" s="2">
        <v>0</v>
      </c>
      <c r="AH344" t="s">
        <v>9</v>
      </c>
      <c r="AI344">
        <v>7</v>
      </c>
    </row>
    <row r="345" spans="1:35" x14ac:dyDescent="0.25">
      <c r="A345" t="s">
        <v>1231</v>
      </c>
      <c r="B345" t="s">
        <v>640</v>
      </c>
      <c r="C345" t="s">
        <v>1043</v>
      </c>
      <c r="D345" t="s">
        <v>1123</v>
      </c>
      <c r="E345" s="2">
        <v>30.206521739130434</v>
      </c>
      <c r="F345" s="2">
        <v>0</v>
      </c>
      <c r="G345" s="2">
        <v>0</v>
      </c>
      <c r="H345" s="2">
        <v>0</v>
      </c>
      <c r="I345" s="2">
        <v>0</v>
      </c>
      <c r="J345" s="2">
        <v>0</v>
      </c>
      <c r="K345" s="2">
        <v>0</v>
      </c>
      <c r="L345" s="2">
        <v>0.38576086956521743</v>
      </c>
      <c r="M345" s="2">
        <v>0</v>
      </c>
      <c r="N345" s="2">
        <v>4.8858695652173916</v>
      </c>
      <c r="O345" s="2">
        <v>0.16174883051457362</v>
      </c>
      <c r="P345" s="2">
        <v>0</v>
      </c>
      <c r="Q345" s="2">
        <v>0</v>
      </c>
      <c r="R345" s="2">
        <v>0</v>
      </c>
      <c r="S345" s="2">
        <v>2.1794565217391311</v>
      </c>
      <c r="T345" s="2">
        <v>0</v>
      </c>
      <c r="U345" s="2">
        <v>0</v>
      </c>
      <c r="V345" s="2">
        <v>7.2151853184598796E-2</v>
      </c>
      <c r="W345" s="2">
        <v>0.50413043478260877</v>
      </c>
      <c r="X345" s="2">
        <v>1.5618478260869562</v>
      </c>
      <c r="Y345" s="2">
        <v>0</v>
      </c>
      <c r="Z345" s="2">
        <v>6.8395106153292543E-2</v>
      </c>
      <c r="AA345" s="2">
        <v>0</v>
      </c>
      <c r="AB345" s="2">
        <v>0</v>
      </c>
      <c r="AC345" s="2">
        <v>0</v>
      </c>
      <c r="AD345" s="2">
        <v>0</v>
      </c>
      <c r="AE345" s="2">
        <v>0</v>
      </c>
      <c r="AF345" s="2">
        <v>0</v>
      </c>
      <c r="AG345" s="2">
        <v>0</v>
      </c>
      <c r="AH345" t="s">
        <v>212</v>
      </c>
      <c r="AI345">
        <v>7</v>
      </c>
    </row>
    <row r="346" spans="1:35" x14ac:dyDescent="0.25">
      <c r="A346" t="s">
        <v>1231</v>
      </c>
      <c r="B346" t="s">
        <v>576</v>
      </c>
      <c r="C346" t="s">
        <v>997</v>
      </c>
      <c r="D346" t="s">
        <v>1132</v>
      </c>
      <c r="E346" s="2">
        <v>36.739130434782609</v>
      </c>
      <c r="F346" s="2">
        <v>0</v>
      </c>
      <c r="G346" s="2">
        <v>0</v>
      </c>
      <c r="H346" s="2">
        <v>0</v>
      </c>
      <c r="I346" s="2">
        <v>0.3924999999999999</v>
      </c>
      <c r="J346" s="2">
        <v>0</v>
      </c>
      <c r="K346" s="2">
        <v>0</v>
      </c>
      <c r="L346" s="2">
        <v>0.78597826086956524</v>
      </c>
      <c r="M346" s="2">
        <v>0</v>
      </c>
      <c r="N346" s="2">
        <v>0</v>
      </c>
      <c r="O346" s="2">
        <v>0</v>
      </c>
      <c r="P346" s="2">
        <v>0</v>
      </c>
      <c r="Q346" s="2">
        <v>3.5894565217391317</v>
      </c>
      <c r="R346" s="2">
        <v>9.7701183431952693E-2</v>
      </c>
      <c r="S346" s="2">
        <v>0.35315217391304343</v>
      </c>
      <c r="T346" s="2">
        <v>2.1047826086956523</v>
      </c>
      <c r="U346" s="2">
        <v>0</v>
      </c>
      <c r="V346" s="2">
        <v>6.6902366863905327E-2</v>
      </c>
      <c r="W346" s="2">
        <v>0.28652173913043477</v>
      </c>
      <c r="X346" s="2">
        <v>1.9448913043478262</v>
      </c>
      <c r="Y346" s="2">
        <v>0</v>
      </c>
      <c r="Z346" s="2">
        <v>6.0736686390532542E-2</v>
      </c>
      <c r="AA346" s="2">
        <v>0</v>
      </c>
      <c r="AB346" s="2">
        <v>0</v>
      </c>
      <c r="AC346" s="2">
        <v>0</v>
      </c>
      <c r="AD346" s="2">
        <v>35.675326086956517</v>
      </c>
      <c r="AE346" s="2">
        <v>0</v>
      </c>
      <c r="AF346" s="2">
        <v>0</v>
      </c>
      <c r="AG346" s="2">
        <v>0</v>
      </c>
      <c r="AH346" t="s">
        <v>148</v>
      </c>
      <c r="AI346">
        <v>7</v>
      </c>
    </row>
    <row r="347" spans="1:35" x14ac:dyDescent="0.25">
      <c r="A347" t="s">
        <v>1231</v>
      </c>
      <c r="B347" t="s">
        <v>653</v>
      </c>
      <c r="C347" t="s">
        <v>1051</v>
      </c>
      <c r="D347" t="s">
        <v>1153</v>
      </c>
      <c r="E347" s="2">
        <v>40.369565217391305</v>
      </c>
      <c r="F347" s="2">
        <v>5.0434782608695654</v>
      </c>
      <c r="G347" s="2">
        <v>1.358695652173913E-2</v>
      </c>
      <c r="H347" s="2">
        <v>0</v>
      </c>
      <c r="I347" s="2">
        <v>0.16032608695652173</v>
      </c>
      <c r="J347" s="2">
        <v>0</v>
      </c>
      <c r="K347" s="2">
        <v>0</v>
      </c>
      <c r="L347" s="2">
        <v>0.14706521739130435</v>
      </c>
      <c r="M347" s="2">
        <v>2.7515217391304345</v>
      </c>
      <c r="N347" s="2">
        <v>0</v>
      </c>
      <c r="O347" s="2">
        <v>6.8158319870759279E-2</v>
      </c>
      <c r="P347" s="2">
        <v>1.7604347826086955</v>
      </c>
      <c r="Q347" s="2">
        <v>2.9639130434782617</v>
      </c>
      <c r="R347" s="2">
        <v>0.11702746365105009</v>
      </c>
      <c r="S347" s="2">
        <v>0.76391304347826083</v>
      </c>
      <c r="T347" s="2">
        <v>2.7794565217391307</v>
      </c>
      <c r="U347" s="2">
        <v>0</v>
      </c>
      <c r="V347" s="2">
        <v>8.7773290253096395E-2</v>
      </c>
      <c r="W347" s="2">
        <v>0</v>
      </c>
      <c r="X347" s="2">
        <v>0</v>
      </c>
      <c r="Y347" s="2">
        <v>0</v>
      </c>
      <c r="Z347" s="2">
        <v>0</v>
      </c>
      <c r="AA347" s="2">
        <v>0</v>
      </c>
      <c r="AB347" s="2">
        <v>0</v>
      </c>
      <c r="AC347" s="2">
        <v>0</v>
      </c>
      <c r="AD347" s="2">
        <v>0</v>
      </c>
      <c r="AE347" s="2">
        <v>0</v>
      </c>
      <c r="AF347" s="2">
        <v>0</v>
      </c>
      <c r="AG347" s="2">
        <v>0</v>
      </c>
      <c r="AH347" t="s">
        <v>225</v>
      </c>
      <c r="AI347">
        <v>7</v>
      </c>
    </row>
    <row r="348" spans="1:35" x14ac:dyDescent="0.25">
      <c r="A348" t="s">
        <v>1231</v>
      </c>
      <c r="B348" t="s">
        <v>459</v>
      </c>
      <c r="C348" t="s">
        <v>853</v>
      </c>
      <c r="D348" t="s">
        <v>1173</v>
      </c>
      <c r="E348" s="2">
        <v>55.847826086956523</v>
      </c>
      <c r="F348" s="2">
        <v>5.8641304347826084</v>
      </c>
      <c r="G348" s="2">
        <v>0</v>
      </c>
      <c r="H348" s="2">
        <v>0.20108695652173914</v>
      </c>
      <c r="I348" s="2">
        <v>0</v>
      </c>
      <c r="J348" s="2">
        <v>0</v>
      </c>
      <c r="K348" s="2">
        <v>0</v>
      </c>
      <c r="L348" s="2">
        <v>0</v>
      </c>
      <c r="M348" s="2">
        <v>5.3804347826086953</v>
      </c>
      <c r="N348" s="2">
        <v>0</v>
      </c>
      <c r="O348" s="2">
        <v>9.634098871156091E-2</v>
      </c>
      <c r="P348" s="2">
        <v>4.8858695652173916</v>
      </c>
      <c r="Q348" s="2">
        <v>3.720326086956522</v>
      </c>
      <c r="R348" s="2">
        <v>0.15410081743869208</v>
      </c>
      <c r="S348" s="2">
        <v>0</v>
      </c>
      <c r="T348" s="2">
        <v>0</v>
      </c>
      <c r="U348" s="2">
        <v>0</v>
      </c>
      <c r="V348" s="2">
        <v>0</v>
      </c>
      <c r="W348" s="2">
        <v>0</v>
      </c>
      <c r="X348" s="2">
        <v>0</v>
      </c>
      <c r="Y348" s="2">
        <v>0</v>
      </c>
      <c r="Z348" s="2">
        <v>0</v>
      </c>
      <c r="AA348" s="2">
        <v>0</v>
      </c>
      <c r="AB348" s="2">
        <v>0</v>
      </c>
      <c r="AC348" s="2">
        <v>0</v>
      </c>
      <c r="AD348" s="2">
        <v>0</v>
      </c>
      <c r="AE348" s="2">
        <v>0</v>
      </c>
      <c r="AF348" s="2">
        <v>0</v>
      </c>
      <c r="AG348" s="2">
        <v>0</v>
      </c>
      <c r="AH348" t="s">
        <v>29</v>
      </c>
      <c r="AI348">
        <v>7</v>
      </c>
    </row>
    <row r="349" spans="1:35" x14ac:dyDescent="0.25">
      <c r="A349" t="s">
        <v>1231</v>
      </c>
      <c r="B349" t="s">
        <v>663</v>
      </c>
      <c r="C349" t="s">
        <v>1059</v>
      </c>
      <c r="D349" t="s">
        <v>1217</v>
      </c>
      <c r="E349" s="2">
        <v>36.967391304347828</v>
      </c>
      <c r="F349" s="2">
        <v>4.9728260869565215</v>
      </c>
      <c r="G349" s="2">
        <v>0.15217391304347827</v>
      </c>
      <c r="H349" s="2">
        <v>0.11141304347826086</v>
      </c>
      <c r="I349" s="2">
        <v>1.2690217391304348</v>
      </c>
      <c r="J349" s="2">
        <v>0</v>
      </c>
      <c r="K349" s="2">
        <v>0</v>
      </c>
      <c r="L349" s="2">
        <v>1.7155434782608694</v>
      </c>
      <c r="M349" s="2">
        <v>5.0543478260869561</v>
      </c>
      <c r="N349" s="2">
        <v>0</v>
      </c>
      <c r="O349" s="2">
        <v>0.13672449279623639</v>
      </c>
      <c r="P349" s="2">
        <v>4.9728260869565215</v>
      </c>
      <c r="Q349" s="2">
        <v>2.862173913043478</v>
      </c>
      <c r="R349" s="2">
        <v>0.21194354601587764</v>
      </c>
      <c r="S349" s="2">
        <v>1.1413043478260871</v>
      </c>
      <c r="T349" s="2">
        <v>3.3882608695652165</v>
      </c>
      <c r="U349" s="2">
        <v>0</v>
      </c>
      <c r="V349" s="2">
        <v>0.1225286680388121</v>
      </c>
      <c r="W349" s="2">
        <v>1.1665217391304348</v>
      </c>
      <c r="X349" s="2">
        <v>3.2234782608695633</v>
      </c>
      <c r="Y349" s="2">
        <v>0</v>
      </c>
      <c r="Z349" s="2">
        <v>0.11875330785063211</v>
      </c>
      <c r="AA349" s="2">
        <v>0</v>
      </c>
      <c r="AB349" s="2">
        <v>0</v>
      </c>
      <c r="AC349" s="2">
        <v>0</v>
      </c>
      <c r="AD349" s="2">
        <v>0</v>
      </c>
      <c r="AE349" s="2">
        <v>0</v>
      </c>
      <c r="AF349" s="2">
        <v>0</v>
      </c>
      <c r="AG349" s="2">
        <v>0</v>
      </c>
      <c r="AH349" t="s">
        <v>235</v>
      </c>
      <c r="AI349">
        <v>7</v>
      </c>
    </row>
    <row r="350" spans="1:35" x14ac:dyDescent="0.25">
      <c r="A350" t="s">
        <v>1231</v>
      </c>
      <c r="B350" t="s">
        <v>451</v>
      </c>
      <c r="C350" t="s">
        <v>920</v>
      </c>
      <c r="D350" t="s">
        <v>1180</v>
      </c>
      <c r="E350" s="2">
        <v>67.402173913043484</v>
      </c>
      <c r="F350" s="2">
        <v>14.090217391304348</v>
      </c>
      <c r="G350" s="2">
        <v>0</v>
      </c>
      <c r="H350" s="2">
        <v>0</v>
      </c>
      <c r="I350" s="2">
        <v>0</v>
      </c>
      <c r="J350" s="2">
        <v>0</v>
      </c>
      <c r="K350" s="2">
        <v>0</v>
      </c>
      <c r="L350" s="2">
        <v>0</v>
      </c>
      <c r="M350" s="2">
        <v>3.3260869565217384</v>
      </c>
      <c r="N350" s="2">
        <v>0</v>
      </c>
      <c r="O350" s="2">
        <v>4.9346879535558767E-2</v>
      </c>
      <c r="P350" s="2">
        <v>4.8440217391304374</v>
      </c>
      <c r="Q350" s="2">
        <v>24.329673913043472</v>
      </c>
      <c r="R350" s="2">
        <v>0.43283018867924516</v>
      </c>
      <c r="S350" s="2">
        <v>3.0282608695652184</v>
      </c>
      <c r="T350" s="2">
        <v>0</v>
      </c>
      <c r="U350" s="2">
        <v>0</v>
      </c>
      <c r="V350" s="2">
        <v>4.4928237381067583E-2</v>
      </c>
      <c r="W350" s="2">
        <v>3.7565217391304344</v>
      </c>
      <c r="X350" s="2">
        <v>9.2029347826086969</v>
      </c>
      <c r="Y350" s="2">
        <v>0</v>
      </c>
      <c r="Z350" s="2">
        <v>0.19227060151588454</v>
      </c>
      <c r="AA350" s="2">
        <v>0</v>
      </c>
      <c r="AB350" s="2">
        <v>0</v>
      </c>
      <c r="AC350" s="2">
        <v>0</v>
      </c>
      <c r="AD350" s="2">
        <v>0</v>
      </c>
      <c r="AE350" s="2">
        <v>0</v>
      </c>
      <c r="AF350" s="2">
        <v>0</v>
      </c>
      <c r="AG350" s="2">
        <v>0</v>
      </c>
      <c r="AH350" t="s">
        <v>21</v>
      </c>
      <c r="AI350">
        <v>7</v>
      </c>
    </row>
    <row r="351" spans="1:35" x14ac:dyDescent="0.25">
      <c r="A351" t="s">
        <v>1231</v>
      </c>
      <c r="B351" t="s">
        <v>771</v>
      </c>
      <c r="C351" t="s">
        <v>1101</v>
      </c>
      <c r="D351" t="s">
        <v>1142</v>
      </c>
      <c r="E351" s="2">
        <v>64.706521739130437</v>
      </c>
      <c r="F351" s="2">
        <v>5.6086956521739131</v>
      </c>
      <c r="G351" s="2">
        <v>0.34782608695652173</v>
      </c>
      <c r="H351" s="2">
        <v>0.10869565217391304</v>
      </c>
      <c r="I351" s="2">
        <v>0.69565217391304346</v>
      </c>
      <c r="J351" s="2">
        <v>0</v>
      </c>
      <c r="K351" s="2">
        <v>0</v>
      </c>
      <c r="L351" s="2">
        <v>1.3836956521739128</v>
      </c>
      <c r="M351" s="2">
        <v>4.5314130434782616</v>
      </c>
      <c r="N351" s="2">
        <v>0</v>
      </c>
      <c r="O351" s="2">
        <v>7.0030236855367051E-2</v>
      </c>
      <c r="P351" s="2">
        <v>1.6304347826086956</v>
      </c>
      <c r="Q351" s="2">
        <v>9.5057608695652149</v>
      </c>
      <c r="R351" s="2">
        <v>0.17210314127330753</v>
      </c>
      <c r="S351" s="2">
        <v>0.44934782608695656</v>
      </c>
      <c r="T351" s="2">
        <v>1.9469565217391303</v>
      </c>
      <c r="U351" s="2">
        <v>0</v>
      </c>
      <c r="V351" s="2">
        <v>3.7033428523433561E-2</v>
      </c>
      <c r="W351" s="2">
        <v>2.1957608695652171</v>
      </c>
      <c r="X351" s="2">
        <v>1.1691304347826086</v>
      </c>
      <c r="Y351" s="2">
        <v>0</v>
      </c>
      <c r="Z351" s="2">
        <v>5.2002351755417425E-2</v>
      </c>
      <c r="AA351" s="2">
        <v>0</v>
      </c>
      <c r="AB351" s="2">
        <v>0</v>
      </c>
      <c r="AC351" s="2">
        <v>0</v>
      </c>
      <c r="AD351" s="2">
        <v>0</v>
      </c>
      <c r="AE351" s="2">
        <v>0</v>
      </c>
      <c r="AF351" s="2">
        <v>0</v>
      </c>
      <c r="AG351" s="2">
        <v>0</v>
      </c>
      <c r="AH351" t="s">
        <v>345</v>
      </c>
      <c r="AI351">
        <v>7</v>
      </c>
    </row>
    <row r="352" spans="1:35" x14ac:dyDescent="0.25">
      <c r="A352" t="s">
        <v>1231</v>
      </c>
      <c r="B352" t="s">
        <v>851</v>
      </c>
      <c r="C352" t="s">
        <v>917</v>
      </c>
      <c r="D352" t="s">
        <v>1135</v>
      </c>
      <c r="E352" s="2">
        <v>48.739130434782609</v>
      </c>
      <c r="F352" s="2">
        <v>3.5054347826086958</v>
      </c>
      <c r="G352" s="2">
        <v>5.434782608695652E-3</v>
      </c>
      <c r="H352" s="2">
        <v>0.98478260869565215</v>
      </c>
      <c r="I352" s="2">
        <v>0.1794565217391304</v>
      </c>
      <c r="J352" s="2">
        <v>0</v>
      </c>
      <c r="K352" s="2">
        <v>0</v>
      </c>
      <c r="L352" s="2">
        <v>0</v>
      </c>
      <c r="M352" s="2">
        <v>3.9510869565217392</v>
      </c>
      <c r="N352" s="2">
        <v>0</v>
      </c>
      <c r="O352" s="2">
        <v>8.1066012488849246E-2</v>
      </c>
      <c r="P352" s="2">
        <v>3.4014130434782608</v>
      </c>
      <c r="Q352" s="2">
        <v>15.193586956521733</v>
      </c>
      <c r="R352" s="2">
        <v>0.38152096342551278</v>
      </c>
      <c r="S352" s="2">
        <v>0</v>
      </c>
      <c r="T352" s="2">
        <v>0</v>
      </c>
      <c r="U352" s="2">
        <v>0</v>
      </c>
      <c r="V352" s="2">
        <v>0</v>
      </c>
      <c r="W352" s="2">
        <v>0</v>
      </c>
      <c r="X352" s="2">
        <v>0</v>
      </c>
      <c r="Y352" s="2">
        <v>0</v>
      </c>
      <c r="Z352" s="2">
        <v>0</v>
      </c>
      <c r="AA352" s="2">
        <v>0</v>
      </c>
      <c r="AB352" s="2">
        <v>0</v>
      </c>
      <c r="AC352" s="2">
        <v>0</v>
      </c>
      <c r="AD352" s="2">
        <v>0</v>
      </c>
      <c r="AE352" s="2">
        <v>0</v>
      </c>
      <c r="AF352" s="2">
        <v>0</v>
      </c>
      <c r="AG352" s="2">
        <v>0</v>
      </c>
      <c r="AH352" t="s">
        <v>425</v>
      </c>
      <c r="AI352">
        <v>7</v>
      </c>
    </row>
    <row r="353" spans="1:35" x14ac:dyDescent="0.25">
      <c r="A353" t="s">
        <v>1231</v>
      </c>
      <c r="B353" t="s">
        <v>562</v>
      </c>
      <c r="C353" t="s">
        <v>865</v>
      </c>
      <c r="D353" t="s">
        <v>1134</v>
      </c>
      <c r="E353" s="2">
        <v>86.239130434782609</v>
      </c>
      <c r="F353" s="2">
        <v>4.9565217391304346</v>
      </c>
      <c r="G353" s="2">
        <v>8.6956521739130432E-2</v>
      </c>
      <c r="H353" s="2">
        <v>0</v>
      </c>
      <c r="I353" s="2">
        <v>0</v>
      </c>
      <c r="J353" s="2">
        <v>0</v>
      </c>
      <c r="K353" s="2">
        <v>0</v>
      </c>
      <c r="L353" s="2">
        <v>0.72750000000000004</v>
      </c>
      <c r="M353" s="2">
        <v>5.1882608695652159</v>
      </c>
      <c r="N353" s="2">
        <v>0</v>
      </c>
      <c r="O353" s="2">
        <v>6.0161330980589851E-2</v>
      </c>
      <c r="P353" s="2">
        <v>4.8661956521739116</v>
      </c>
      <c r="Q353" s="2">
        <v>5.8040217391304338</v>
      </c>
      <c r="R353" s="2">
        <v>0.1237282581295689</v>
      </c>
      <c r="S353" s="2">
        <v>2.6682608695652172</v>
      </c>
      <c r="T353" s="2">
        <v>4.5719565217391303</v>
      </c>
      <c r="U353" s="2">
        <v>0</v>
      </c>
      <c r="V353" s="2">
        <v>8.3955129821023433E-2</v>
      </c>
      <c r="W353" s="2">
        <v>2.7414130434782602</v>
      </c>
      <c r="X353" s="2">
        <v>3.8865217391304334</v>
      </c>
      <c r="Y353" s="2">
        <v>0</v>
      </c>
      <c r="Z353" s="2">
        <v>7.6855306276783442E-2</v>
      </c>
      <c r="AA353" s="2">
        <v>0</v>
      </c>
      <c r="AB353" s="2">
        <v>0</v>
      </c>
      <c r="AC353" s="2">
        <v>0</v>
      </c>
      <c r="AD353" s="2">
        <v>0</v>
      </c>
      <c r="AE353" s="2">
        <v>0</v>
      </c>
      <c r="AF353" s="2">
        <v>0</v>
      </c>
      <c r="AG353" s="2">
        <v>0</v>
      </c>
      <c r="AH353" t="s">
        <v>133</v>
      </c>
      <c r="AI353">
        <v>7</v>
      </c>
    </row>
    <row r="354" spans="1:35" x14ac:dyDescent="0.25">
      <c r="A354" t="s">
        <v>1231</v>
      </c>
      <c r="B354" t="s">
        <v>659</v>
      </c>
      <c r="C354" t="s">
        <v>1055</v>
      </c>
      <c r="D354" t="s">
        <v>1155</v>
      </c>
      <c r="E354" s="2">
        <v>52.456521739130437</v>
      </c>
      <c r="F354" s="2">
        <v>15.703804347826088</v>
      </c>
      <c r="G354" s="2">
        <v>6.5217391304347824E-2</v>
      </c>
      <c r="H354" s="2">
        <v>0.21739130434782608</v>
      </c>
      <c r="I354" s="2">
        <v>0.77989130434782605</v>
      </c>
      <c r="J354" s="2">
        <v>0</v>
      </c>
      <c r="K354" s="2">
        <v>0</v>
      </c>
      <c r="L354" s="2">
        <v>1.0995652173913044</v>
      </c>
      <c r="M354" s="2">
        <v>0</v>
      </c>
      <c r="N354" s="2">
        <v>4.9836956521739131</v>
      </c>
      <c r="O354" s="2">
        <v>9.5006216328222121E-2</v>
      </c>
      <c r="P354" s="2">
        <v>5.1467391304347823</v>
      </c>
      <c r="Q354" s="2">
        <v>13.183913043478261</v>
      </c>
      <c r="R354" s="2">
        <v>0.34944467467882306</v>
      </c>
      <c r="S354" s="2">
        <v>0.5233695652173912</v>
      </c>
      <c r="T354" s="2">
        <v>1.8949999999999998</v>
      </c>
      <c r="U354" s="2">
        <v>0</v>
      </c>
      <c r="V354" s="2">
        <v>4.6102362204724398E-2</v>
      </c>
      <c r="W354" s="2">
        <v>0.7185869565217391</v>
      </c>
      <c r="X354" s="2">
        <v>2.2008695652173911</v>
      </c>
      <c r="Y354" s="2">
        <v>0</v>
      </c>
      <c r="Z354" s="2">
        <v>5.5654786572731034E-2</v>
      </c>
      <c r="AA354" s="2">
        <v>0</v>
      </c>
      <c r="AB354" s="2">
        <v>0</v>
      </c>
      <c r="AC354" s="2">
        <v>0</v>
      </c>
      <c r="AD354" s="2">
        <v>0</v>
      </c>
      <c r="AE354" s="2">
        <v>0</v>
      </c>
      <c r="AF354" s="2">
        <v>0</v>
      </c>
      <c r="AG354" s="2">
        <v>0</v>
      </c>
      <c r="AH354" t="s">
        <v>231</v>
      </c>
      <c r="AI354">
        <v>7</v>
      </c>
    </row>
    <row r="355" spans="1:35" x14ac:dyDescent="0.25">
      <c r="A355" t="s">
        <v>1231</v>
      </c>
      <c r="B355" t="s">
        <v>490</v>
      </c>
      <c r="C355" t="s">
        <v>946</v>
      </c>
      <c r="D355" t="s">
        <v>1122</v>
      </c>
      <c r="E355" s="2">
        <v>73.380434782608702</v>
      </c>
      <c r="F355" s="2">
        <v>4.6739130434782608</v>
      </c>
      <c r="G355" s="2">
        <v>3.2608695652173912E-2</v>
      </c>
      <c r="H355" s="2">
        <v>0</v>
      </c>
      <c r="I355" s="2">
        <v>1.7092391304347827</v>
      </c>
      <c r="J355" s="2">
        <v>0</v>
      </c>
      <c r="K355" s="2">
        <v>0</v>
      </c>
      <c r="L355" s="2">
        <v>2.3151086956521736</v>
      </c>
      <c r="M355" s="2">
        <v>5.0772826086956506</v>
      </c>
      <c r="N355" s="2">
        <v>0</v>
      </c>
      <c r="O355" s="2">
        <v>6.9191230928751263E-2</v>
      </c>
      <c r="P355" s="2">
        <v>4.9427173913043472</v>
      </c>
      <c r="Q355" s="2">
        <v>3.3384782608695662</v>
      </c>
      <c r="R355" s="2">
        <v>0.11285291067989926</v>
      </c>
      <c r="S355" s="2">
        <v>2.9540217391304346</v>
      </c>
      <c r="T355" s="2">
        <v>2.9971739130434782</v>
      </c>
      <c r="U355" s="2">
        <v>0</v>
      </c>
      <c r="V355" s="2">
        <v>8.110057769219374E-2</v>
      </c>
      <c r="W355" s="2">
        <v>3.7200000000000006</v>
      </c>
      <c r="X355" s="2">
        <v>4.0133695652173911</v>
      </c>
      <c r="Y355" s="2">
        <v>0</v>
      </c>
      <c r="Z355" s="2">
        <v>0.10538735002221893</v>
      </c>
      <c r="AA355" s="2">
        <v>0</v>
      </c>
      <c r="AB355" s="2">
        <v>0</v>
      </c>
      <c r="AC355" s="2">
        <v>0</v>
      </c>
      <c r="AD355" s="2">
        <v>0</v>
      </c>
      <c r="AE355" s="2">
        <v>0</v>
      </c>
      <c r="AF355" s="2">
        <v>0</v>
      </c>
      <c r="AG355" s="2">
        <v>0</v>
      </c>
      <c r="AH355" t="s">
        <v>61</v>
      </c>
      <c r="AI355">
        <v>7</v>
      </c>
    </row>
    <row r="356" spans="1:35" x14ac:dyDescent="0.25">
      <c r="A356" t="s">
        <v>1231</v>
      </c>
      <c r="B356" t="s">
        <v>801</v>
      </c>
      <c r="C356" t="s">
        <v>1111</v>
      </c>
      <c r="D356" t="s">
        <v>1124</v>
      </c>
      <c r="E356" s="2">
        <v>46.456521739130437</v>
      </c>
      <c r="F356" s="2">
        <v>10.608695652173912</v>
      </c>
      <c r="G356" s="2">
        <v>2.1739130434782608E-2</v>
      </c>
      <c r="H356" s="2">
        <v>5.7065217391304345E-2</v>
      </c>
      <c r="I356" s="2">
        <v>1.4673913043478262</v>
      </c>
      <c r="J356" s="2">
        <v>0</v>
      </c>
      <c r="K356" s="2">
        <v>0</v>
      </c>
      <c r="L356" s="2">
        <v>1.0972826086956522</v>
      </c>
      <c r="M356" s="2">
        <v>2.0595652173913042</v>
      </c>
      <c r="N356" s="2">
        <v>0</v>
      </c>
      <c r="O356" s="2">
        <v>4.4333177351427229E-2</v>
      </c>
      <c r="P356" s="2">
        <v>4.9911956521739151</v>
      </c>
      <c r="Q356" s="2">
        <v>3.7770652173913049</v>
      </c>
      <c r="R356" s="2">
        <v>0.18874122601778198</v>
      </c>
      <c r="S356" s="2">
        <v>0.90478260869565208</v>
      </c>
      <c r="T356" s="2">
        <v>2.3122826086956523</v>
      </c>
      <c r="U356" s="2">
        <v>0</v>
      </c>
      <c r="V356" s="2">
        <v>6.9248947122133822E-2</v>
      </c>
      <c r="W356" s="2">
        <v>5.5260869565217385</v>
      </c>
      <c r="X356" s="2">
        <v>2.443586956521739</v>
      </c>
      <c r="Y356" s="2">
        <v>0</v>
      </c>
      <c r="Z356" s="2">
        <v>0.17155124005615346</v>
      </c>
      <c r="AA356" s="2">
        <v>0</v>
      </c>
      <c r="AB356" s="2">
        <v>0</v>
      </c>
      <c r="AC356" s="2">
        <v>0</v>
      </c>
      <c r="AD356" s="2">
        <v>0</v>
      </c>
      <c r="AE356" s="2">
        <v>0</v>
      </c>
      <c r="AF356" s="2">
        <v>0</v>
      </c>
      <c r="AG356" s="2">
        <v>0</v>
      </c>
      <c r="AH356" t="s">
        <v>375</v>
      </c>
      <c r="AI356">
        <v>7</v>
      </c>
    </row>
    <row r="357" spans="1:35" x14ac:dyDescent="0.25">
      <c r="A357" t="s">
        <v>1231</v>
      </c>
      <c r="B357" t="s">
        <v>839</v>
      </c>
      <c r="C357" t="s">
        <v>957</v>
      </c>
      <c r="D357" t="s">
        <v>1147</v>
      </c>
      <c r="E357" s="2">
        <v>73.739130434782609</v>
      </c>
      <c r="F357" s="2">
        <v>5.3043478260869561</v>
      </c>
      <c r="G357" s="2">
        <v>0</v>
      </c>
      <c r="H357" s="2">
        <v>0.21739130434782608</v>
      </c>
      <c r="I357" s="2">
        <v>2.2391304347826089</v>
      </c>
      <c r="J357" s="2">
        <v>0</v>
      </c>
      <c r="K357" s="2">
        <v>0</v>
      </c>
      <c r="L357" s="2">
        <v>8.4782608695652156E-2</v>
      </c>
      <c r="M357" s="2">
        <v>5.0681521739130435</v>
      </c>
      <c r="N357" s="2">
        <v>0</v>
      </c>
      <c r="O357" s="2">
        <v>6.873083726415094E-2</v>
      </c>
      <c r="P357" s="2">
        <v>5.7749999999999995</v>
      </c>
      <c r="Q357" s="2">
        <v>15.19347826086956</v>
      </c>
      <c r="R357" s="2">
        <v>0.2843602594339622</v>
      </c>
      <c r="S357" s="2">
        <v>0</v>
      </c>
      <c r="T357" s="2">
        <v>0.12717391304347828</v>
      </c>
      <c r="U357" s="2">
        <v>0.73913043478260865</v>
      </c>
      <c r="V357" s="2">
        <v>1.174823113207547E-2</v>
      </c>
      <c r="W357" s="2">
        <v>0.35652173913043478</v>
      </c>
      <c r="X357" s="2">
        <v>0.2163043478260869</v>
      </c>
      <c r="Y357" s="2">
        <v>0</v>
      </c>
      <c r="Z357" s="2">
        <v>7.7682783018867916E-3</v>
      </c>
      <c r="AA357" s="2">
        <v>0</v>
      </c>
      <c r="AB357" s="2">
        <v>0</v>
      </c>
      <c r="AC357" s="2">
        <v>0</v>
      </c>
      <c r="AD357" s="2">
        <v>6.1145652173913048</v>
      </c>
      <c r="AE357" s="2">
        <v>0</v>
      </c>
      <c r="AF357" s="2">
        <v>0</v>
      </c>
      <c r="AG357" s="2">
        <v>0</v>
      </c>
      <c r="AH357" t="s">
        <v>413</v>
      </c>
      <c r="AI357">
        <v>7</v>
      </c>
    </row>
    <row r="358" spans="1:35" x14ac:dyDescent="0.25">
      <c r="A358" t="s">
        <v>1231</v>
      </c>
      <c r="B358" t="s">
        <v>715</v>
      </c>
      <c r="C358" t="s">
        <v>978</v>
      </c>
      <c r="D358" t="s">
        <v>1201</v>
      </c>
      <c r="E358" s="2">
        <v>47.010869565217391</v>
      </c>
      <c r="F358" s="2">
        <v>5.5652173913043477</v>
      </c>
      <c r="G358" s="2">
        <v>2.717391304347826E-2</v>
      </c>
      <c r="H358" s="2">
        <v>0.1766304347826087</v>
      </c>
      <c r="I358" s="2">
        <v>0.97467391304347828</v>
      </c>
      <c r="J358" s="2">
        <v>0</v>
      </c>
      <c r="K358" s="2">
        <v>0</v>
      </c>
      <c r="L358" s="2">
        <v>0.44054347826086943</v>
      </c>
      <c r="M358" s="2">
        <v>2.1114130434782608</v>
      </c>
      <c r="N358" s="2">
        <v>0</v>
      </c>
      <c r="O358" s="2">
        <v>4.491329479768786E-2</v>
      </c>
      <c r="P358" s="2">
        <v>4.1827173913043483</v>
      </c>
      <c r="Q358" s="2">
        <v>6.5339130434782593</v>
      </c>
      <c r="R358" s="2">
        <v>0.2279606936416185</v>
      </c>
      <c r="S358" s="2">
        <v>1.6740217391304346</v>
      </c>
      <c r="T358" s="2">
        <v>6.8134782608695632</v>
      </c>
      <c r="U358" s="2">
        <v>0</v>
      </c>
      <c r="V358" s="2">
        <v>0.180543352601156</v>
      </c>
      <c r="W358" s="2">
        <v>2.7029347826086951</v>
      </c>
      <c r="X358" s="2">
        <v>11.915000000000001</v>
      </c>
      <c r="Y358" s="2">
        <v>0</v>
      </c>
      <c r="Z358" s="2">
        <v>0.31094797687861275</v>
      </c>
      <c r="AA358" s="2">
        <v>0</v>
      </c>
      <c r="AB358" s="2">
        <v>0</v>
      </c>
      <c r="AC358" s="2">
        <v>0</v>
      </c>
      <c r="AD358" s="2">
        <v>0</v>
      </c>
      <c r="AE358" s="2">
        <v>0</v>
      </c>
      <c r="AF358" s="2">
        <v>0</v>
      </c>
      <c r="AG358" s="2">
        <v>0</v>
      </c>
      <c r="AH358" t="s">
        <v>287</v>
      </c>
      <c r="AI358">
        <v>7</v>
      </c>
    </row>
    <row r="359" spans="1:35" x14ac:dyDescent="0.25">
      <c r="A359" t="s">
        <v>1231</v>
      </c>
      <c r="B359" t="s">
        <v>719</v>
      </c>
      <c r="C359" t="s">
        <v>905</v>
      </c>
      <c r="D359" t="s">
        <v>1128</v>
      </c>
      <c r="E359" s="2">
        <v>61.728260869565219</v>
      </c>
      <c r="F359" s="2">
        <v>4.6847826086956523</v>
      </c>
      <c r="G359" s="2">
        <v>0.15217391304347827</v>
      </c>
      <c r="H359" s="2">
        <v>0.42934782608695654</v>
      </c>
      <c r="I359" s="2">
        <v>0.58695652173913049</v>
      </c>
      <c r="J359" s="2">
        <v>0</v>
      </c>
      <c r="K359" s="2">
        <v>0</v>
      </c>
      <c r="L359" s="2">
        <v>0.69086956521739129</v>
      </c>
      <c r="M359" s="2">
        <v>5.3043478260869561</v>
      </c>
      <c r="N359" s="2">
        <v>2.1793478260869565</v>
      </c>
      <c r="O359" s="2">
        <v>0.12123613312202851</v>
      </c>
      <c r="P359" s="2">
        <v>5.4782608695652177</v>
      </c>
      <c r="Q359" s="2">
        <v>11.766304347826088</v>
      </c>
      <c r="R359" s="2">
        <v>0.27936256383166053</v>
      </c>
      <c r="S359" s="2">
        <v>3.2563043478260876</v>
      </c>
      <c r="T359" s="2">
        <v>0</v>
      </c>
      <c r="U359" s="2">
        <v>0</v>
      </c>
      <c r="V359" s="2">
        <v>5.2752245113576346E-2</v>
      </c>
      <c r="W359" s="2">
        <v>1.5133695652173909</v>
      </c>
      <c r="X359" s="2">
        <v>3.2288043478260873</v>
      </c>
      <c r="Y359" s="2">
        <v>0</v>
      </c>
      <c r="Z359" s="2">
        <v>7.6823384398661737E-2</v>
      </c>
      <c r="AA359" s="2">
        <v>0</v>
      </c>
      <c r="AB359" s="2">
        <v>0</v>
      </c>
      <c r="AC359" s="2">
        <v>0</v>
      </c>
      <c r="AD359" s="2">
        <v>0</v>
      </c>
      <c r="AE359" s="2">
        <v>0</v>
      </c>
      <c r="AF359" s="2">
        <v>0</v>
      </c>
      <c r="AG359" s="2">
        <v>0</v>
      </c>
      <c r="AH359" t="s">
        <v>291</v>
      </c>
      <c r="AI359">
        <v>7</v>
      </c>
    </row>
    <row r="360" spans="1:35" x14ac:dyDescent="0.25">
      <c r="A360" t="s">
        <v>1231</v>
      </c>
      <c r="B360" t="s">
        <v>645</v>
      </c>
      <c r="C360" t="s">
        <v>908</v>
      </c>
      <c r="D360" t="s">
        <v>1173</v>
      </c>
      <c r="E360" s="2">
        <v>25.184782608695652</v>
      </c>
      <c r="F360" s="2">
        <v>4</v>
      </c>
      <c r="G360" s="2">
        <v>0.22826086956521738</v>
      </c>
      <c r="H360" s="2">
        <v>3.2608695652173912E-2</v>
      </c>
      <c r="I360" s="2">
        <v>0.67934782608695654</v>
      </c>
      <c r="J360" s="2">
        <v>0</v>
      </c>
      <c r="K360" s="2">
        <v>0</v>
      </c>
      <c r="L360" s="2">
        <v>8.159021739130436</v>
      </c>
      <c r="M360" s="2">
        <v>4.0570652173913047</v>
      </c>
      <c r="N360" s="2">
        <v>0</v>
      </c>
      <c r="O360" s="2">
        <v>0.16109192921881746</v>
      </c>
      <c r="P360" s="2">
        <v>6.7934782608695649E-2</v>
      </c>
      <c r="Q360" s="2">
        <v>5.9646739130434785</v>
      </c>
      <c r="R360" s="2">
        <v>0.2395338800172637</v>
      </c>
      <c r="S360" s="2">
        <v>3.9386956521739132</v>
      </c>
      <c r="T360" s="2">
        <v>12.417608695652175</v>
      </c>
      <c r="U360" s="2">
        <v>0</v>
      </c>
      <c r="V360" s="2">
        <v>0.64945187742770838</v>
      </c>
      <c r="W360" s="2">
        <v>6.8956521739130432</v>
      </c>
      <c r="X360" s="2">
        <v>11.929673913043478</v>
      </c>
      <c r="Y360" s="2">
        <v>0</v>
      </c>
      <c r="Z360" s="2">
        <v>0.74748813120414326</v>
      </c>
      <c r="AA360" s="2">
        <v>0</v>
      </c>
      <c r="AB360" s="2">
        <v>0</v>
      </c>
      <c r="AC360" s="2">
        <v>0</v>
      </c>
      <c r="AD360" s="2">
        <v>0</v>
      </c>
      <c r="AE360" s="2">
        <v>0</v>
      </c>
      <c r="AF360" s="2">
        <v>0</v>
      </c>
      <c r="AG360" s="2">
        <v>0</v>
      </c>
      <c r="AH360" t="s">
        <v>217</v>
      </c>
      <c r="AI360">
        <v>7</v>
      </c>
    </row>
    <row r="361" spans="1:35" x14ac:dyDescent="0.25">
      <c r="A361" t="s">
        <v>1231</v>
      </c>
      <c r="B361" t="s">
        <v>679</v>
      </c>
      <c r="C361" t="s">
        <v>1065</v>
      </c>
      <c r="D361" t="s">
        <v>1157</v>
      </c>
      <c r="E361" s="2">
        <v>20.510869565217391</v>
      </c>
      <c r="F361" s="2">
        <v>4.4239130434782608</v>
      </c>
      <c r="G361" s="2">
        <v>0</v>
      </c>
      <c r="H361" s="2">
        <v>6.5217391304347824E-2</v>
      </c>
      <c r="I361" s="2">
        <v>0</v>
      </c>
      <c r="J361" s="2">
        <v>0</v>
      </c>
      <c r="K361" s="2">
        <v>0</v>
      </c>
      <c r="L361" s="2">
        <v>0.10804347826086956</v>
      </c>
      <c r="M361" s="2">
        <v>0</v>
      </c>
      <c r="N361" s="2">
        <v>0</v>
      </c>
      <c r="O361" s="2">
        <v>0</v>
      </c>
      <c r="P361" s="2">
        <v>3.4375</v>
      </c>
      <c r="Q361" s="2">
        <v>1</v>
      </c>
      <c r="R361" s="2">
        <v>0.2163487016428193</v>
      </c>
      <c r="S361" s="2">
        <v>0.86782608695652175</v>
      </c>
      <c r="T361" s="2">
        <v>0.14978260869565219</v>
      </c>
      <c r="U361" s="2">
        <v>0</v>
      </c>
      <c r="V361" s="2">
        <v>4.9613142554319027E-2</v>
      </c>
      <c r="W361" s="2">
        <v>0.28989130434782612</v>
      </c>
      <c r="X361" s="2">
        <v>1.0092391304347827</v>
      </c>
      <c r="Y361" s="2">
        <v>0</v>
      </c>
      <c r="Z361" s="2">
        <v>6.3338632750397472E-2</v>
      </c>
      <c r="AA361" s="2">
        <v>0</v>
      </c>
      <c r="AB361" s="2">
        <v>0</v>
      </c>
      <c r="AC361" s="2">
        <v>0</v>
      </c>
      <c r="AD361" s="2">
        <v>0</v>
      </c>
      <c r="AE361" s="2">
        <v>0</v>
      </c>
      <c r="AF361" s="2">
        <v>0</v>
      </c>
      <c r="AG361" s="2">
        <v>0.13043478260869565</v>
      </c>
      <c r="AH361" t="s">
        <v>251</v>
      </c>
      <c r="AI361">
        <v>7</v>
      </c>
    </row>
    <row r="362" spans="1:35" x14ac:dyDescent="0.25">
      <c r="A362" t="s">
        <v>1231</v>
      </c>
      <c r="B362" t="s">
        <v>646</v>
      </c>
      <c r="C362" t="s">
        <v>1047</v>
      </c>
      <c r="D362" t="s">
        <v>1122</v>
      </c>
      <c r="E362" s="2">
        <v>33.054347826086953</v>
      </c>
      <c r="F362" s="2">
        <v>5.5652173913043477</v>
      </c>
      <c r="G362" s="2">
        <v>0</v>
      </c>
      <c r="H362" s="2">
        <v>0</v>
      </c>
      <c r="I362" s="2">
        <v>0</v>
      </c>
      <c r="J362" s="2">
        <v>0</v>
      </c>
      <c r="K362" s="2">
        <v>0</v>
      </c>
      <c r="L362" s="2">
        <v>1.1853260869565221</v>
      </c>
      <c r="M362" s="2">
        <v>2.3771739130434781</v>
      </c>
      <c r="N362" s="2">
        <v>0</v>
      </c>
      <c r="O362" s="2">
        <v>7.1917132522196656E-2</v>
      </c>
      <c r="P362" s="2">
        <v>0</v>
      </c>
      <c r="Q362" s="2">
        <v>1.8938043478260871</v>
      </c>
      <c r="R362" s="2">
        <v>5.7293653403485703E-2</v>
      </c>
      <c r="S362" s="2">
        <v>0.57771739130434785</v>
      </c>
      <c r="T362" s="2">
        <v>1.1489130434782608</v>
      </c>
      <c r="U362" s="2">
        <v>0</v>
      </c>
      <c r="V362" s="2">
        <v>5.223610654390004E-2</v>
      </c>
      <c r="W362" s="2">
        <v>0.56456521739130427</v>
      </c>
      <c r="X362" s="2">
        <v>0.52684782608695646</v>
      </c>
      <c r="Y362" s="2">
        <v>0</v>
      </c>
      <c r="Z362" s="2">
        <v>3.3018743834265042E-2</v>
      </c>
      <c r="AA362" s="2">
        <v>0</v>
      </c>
      <c r="AB362" s="2">
        <v>0</v>
      </c>
      <c r="AC362" s="2">
        <v>0</v>
      </c>
      <c r="AD362" s="2">
        <v>0</v>
      </c>
      <c r="AE362" s="2">
        <v>0</v>
      </c>
      <c r="AF362" s="2">
        <v>0</v>
      </c>
      <c r="AG362" s="2">
        <v>0</v>
      </c>
      <c r="AH362" t="s">
        <v>218</v>
      </c>
      <c r="AI362">
        <v>7</v>
      </c>
    </row>
    <row r="363" spans="1:35" x14ac:dyDescent="0.25">
      <c r="A363" t="s">
        <v>1231</v>
      </c>
      <c r="B363" t="s">
        <v>707</v>
      </c>
      <c r="C363" t="s">
        <v>911</v>
      </c>
      <c r="D363" t="s">
        <v>1176</v>
      </c>
      <c r="E363" s="2">
        <v>177.34782608695653</v>
      </c>
      <c r="F363" s="2">
        <v>0</v>
      </c>
      <c r="G363" s="2">
        <v>2.1739130434782608E-2</v>
      </c>
      <c r="H363" s="2">
        <v>1.2445652173913044</v>
      </c>
      <c r="I363" s="2">
        <v>0</v>
      </c>
      <c r="J363" s="2">
        <v>0</v>
      </c>
      <c r="K363" s="2">
        <v>0</v>
      </c>
      <c r="L363" s="2">
        <v>14.682173913043481</v>
      </c>
      <c r="M363" s="2">
        <v>18.638586956521738</v>
      </c>
      <c r="N363" s="2">
        <v>0</v>
      </c>
      <c r="O363" s="2">
        <v>0.10509622456484431</v>
      </c>
      <c r="P363" s="2">
        <v>0</v>
      </c>
      <c r="Q363" s="2">
        <v>42.644021739130437</v>
      </c>
      <c r="R363" s="2">
        <v>0.2404541554302525</v>
      </c>
      <c r="S363" s="2">
        <v>9.995434782608692</v>
      </c>
      <c r="T363" s="2">
        <v>15.793695652173913</v>
      </c>
      <c r="U363" s="2">
        <v>0</v>
      </c>
      <c r="V363" s="2">
        <v>0.14541554302525125</v>
      </c>
      <c r="W363" s="2">
        <v>9.795434782608698</v>
      </c>
      <c r="X363" s="2">
        <v>14.451847826086953</v>
      </c>
      <c r="Y363" s="2">
        <v>2.4105434782608701</v>
      </c>
      <c r="Z363" s="2">
        <v>0.15031380240254963</v>
      </c>
      <c r="AA363" s="2">
        <v>0</v>
      </c>
      <c r="AB363" s="2">
        <v>0</v>
      </c>
      <c r="AC363" s="2">
        <v>0</v>
      </c>
      <c r="AD363" s="2">
        <v>0</v>
      </c>
      <c r="AE363" s="2">
        <v>0</v>
      </c>
      <c r="AF363" s="2">
        <v>0</v>
      </c>
      <c r="AG363" s="2">
        <v>0</v>
      </c>
      <c r="AH363" t="s">
        <v>279</v>
      </c>
      <c r="AI363">
        <v>7</v>
      </c>
    </row>
    <row r="364" spans="1:35" x14ac:dyDescent="0.25">
      <c r="A364" t="s">
        <v>1231</v>
      </c>
      <c r="B364" t="s">
        <v>843</v>
      </c>
      <c r="C364" t="s">
        <v>1029</v>
      </c>
      <c r="D364" t="s">
        <v>1210</v>
      </c>
      <c r="E364" s="2">
        <v>49.739130434782609</v>
      </c>
      <c r="F364" s="2">
        <v>0</v>
      </c>
      <c r="G364" s="2">
        <v>9.7826086956521743E-2</v>
      </c>
      <c r="H364" s="2">
        <v>0.25543478260869568</v>
      </c>
      <c r="I364" s="2">
        <v>0</v>
      </c>
      <c r="J364" s="2">
        <v>0</v>
      </c>
      <c r="K364" s="2">
        <v>0</v>
      </c>
      <c r="L364" s="2">
        <v>0.14130434782608695</v>
      </c>
      <c r="M364" s="2">
        <v>0</v>
      </c>
      <c r="N364" s="2">
        <v>0</v>
      </c>
      <c r="O364" s="2">
        <v>0</v>
      </c>
      <c r="P364" s="2">
        <v>5.6058695652173913</v>
      </c>
      <c r="Q364" s="2">
        <v>0</v>
      </c>
      <c r="R364" s="2">
        <v>0.11270541958041957</v>
      </c>
      <c r="S364" s="2">
        <v>0.14130434782608695</v>
      </c>
      <c r="T364" s="2">
        <v>0</v>
      </c>
      <c r="U364" s="2">
        <v>0</v>
      </c>
      <c r="V364" s="2">
        <v>2.8409090909090906E-3</v>
      </c>
      <c r="W364" s="2">
        <v>0.14130434782608695</v>
      </c>
      <c r="X364" s="2">
        <v>0</v>
      </c>
      <c r="Y364" s="2">
        <v>0</v>
      </c>
      <c r="Z364" s="2">
        <v>2.8409090909090906E-3</v>
      </c>
      <c r="AA364" s="2">
        <v>0</v>
      </c>
      <c r="AB364" s="2">
        <v>0</v>
      </c>
      <c r="AC364" s="2">
        <v>0</v>
      </c>
      <c r="AD364" s="2">
        <v>0</v>
      </c>
      <c r="AE364" s="2">
        <v>0</v>
      </c>
      <c r="AF364" s="2">
        <v>0</v>
      </c>
      <c r="AG364" s="2">
        <v>0.21739130434782608</v>
      </c>
      <c r="AH364" t="s">
        <v>417</v>
      </c>
      <c r="AI364">
        <v>7</v>
      </c>
    </row>
    <row r="365" spans="1:35" x14ac:dyDescent="0.25">
      <c r="A365" t="s">
        <v>1231</v>
      </c>
      <c r="B365" t="s">
        <v>542</v>
      </c>
      <c r="C365" t="s">
        <v>881</v>
      </c>
      <c r="D365" t="s">
        <v>1155</v>
      </c>
      <c r="E365" s="2">
        <v>42.184782608695649</v>
      </c>
      <c r="F365" s="2">
        <v>5.404673913043478</v>
      </c>
      <c r="G365" s="2">
        <v>0</v>
      </c>
      <c r="H365" s="2">
        <v>4.3478260869565216E-2</v>
      </c>
      <c r="I365" s="2">
        <v>0.47554347826086957</v>
      </c>
      <c r="J365" s="2">
        <v>0</v>
      </c>
      <c r="K365" s="2">
        <v>0</v>
      </c>
      <c r="L365" s="2">
        <v>0.34847826086956524</v>
      </c>
      <c r="M365" s="2">
        <v>1.9851086956521742</v>
      </c>
      <c r="N365" s="2">
        <v>0</v>
      </c>
      <c r="O365" s="2">
        <v>4.7057459417675869E-2</v>
      </c>
      <c r="P365" s="2">
        <v>4.4803260869565209</v>
      </c>
      <c r="Q365" s="2">
        <v>0.58619565217391301</v>
      </c>
      <c r="R365" s="2">
        <v>0.12010306622004638</v>
      </c>
      <c r="S365" s="2">
        <v>0.54565217391304355</v>
      </c>
      <c r="T365" s="2">
        <v>3.6850000000000005</v>
      </c>
      <c r="U365" s="2">
        <v>0</v>
      </c>
      <c r="V365" s="2">
        <v>0.10028858541612988</v>
      </c>
      <c r="W365" s="2">
        <v>0.62413043478260877</v>
      </c>
      <c r="X365" s="2">
        <v>2.9582608695652168</v>
      </c>
      <c r="Y365" s="2">
        <v>0</v>
      </c>
      <c r="Z365" s="2">
        <v>8.4921412007214633E-2</v>
      </c>
      <c r="AA365" s="2">
        <v>0</v>
      </c>
      <c r="AB365" s="2">
        <v>0</v>
      </c>
      <c r="AC365" s="2">
        <v>0</v>
      </c>
      <c r="AD365" s="2">
        <v>0</v>
      </c>
      <c r="AE365" s="2">
        <v>0</v>
      </c>
      <c r="AF365" s="2">
        <v>0</v>
      </c>
      <c r="AG365" s="2">
        <v>0</v>
      </c>
      <c r="AH365" t="s">
        <v>113</v>
      </c>
      <c r="AI365">
        <v>7</v>
      </c>
    </row>
    <row r="366" spans="1:35" x14ac:dyDescent="0.25">
      <c r="A366" t="s">
        <v>1231</v>
      </c>
      <c r="B366" t="s">
        <v>443</v>
      </c>
      <c r="C366" t="s">
        <v>914</v>
      </c>
      <c r="D366" t="s">
        <v>1156</v>
      </c>
      <c r="E366" s="2">
        <v>13.086956521739131</v>
      </c>
      <c r="F366" s="2">
        <v>4.1304347826086953</v>
      </c>
      <c r="G366" s="2">
        <v>0.17391304347826086</v>
      </c>
      <c r="H366" s="2">
        <v>9.7826086956521743E-2</v>
      </c>
      <c r="I366" s="2">
        <v>0.49184782608695654</v>
      </c>
      <c r="J366" s="2">
        <v>0</v>
      </c>
      <c r="K366" s="2">
        <v>0.50543478260869568</v>
      </c>
      <c r="L366" s="2">
        <v>0.2475</v>
      </c>
      <c r="M366" s="2">
        <v>0</v>
      </c>
      <c r="N366" s="2">
        <v>0</v>
      </c>
      <c r="O366" s="2">
        <v>0</v>
      </c>
      <c r="P366" s="2">
        <v>0</v>
      </c>
      <c r="Q366" s="2">
        <v>7.5706521739130439</v>
      </c>
      <c r="R366" s="2">
        <v>0.57848837209302328</v>
      </c>
      <c r="S366" s="2">
        <v>0.1133695652173913</v>
      </c>
      <c r="T366" s="2">
        <v>0.16130434782608696</v>
      </c>
      <c r="U366" s="2">
        <v>0</v>
      </c>
      <c r="V366" s="2">
        <v>2.0988372093023257E-2</v>
      </c>
      <c r="W366" s="2">
        <v>0.1567391304347826</v>
      </c>
      <c r="X366" s="2">
        <v>0.17760869565217391</v>
      </c>
      <c r="Y366" s="2">
        <v>0</v>
      </c>
      <c r="Z366" s="2">
        <v>2.554817275747508E-2</v>
      </c>
      <c r="AA366" s="2">
        <v>0</v>
      </c>
      <c r="AB366" s="2">
        <v>0</v>
      </c>
      <c r="AC366" s="2">
        <v>0</v>
      </c>
      <c r="AD366" s="2">
        <v>0</v>
      </c>
      <c r="AE366" s="2">
        <v>0</v>
      </c>
      <c r="AF366" s="2">
        <v>0</v>
      </c>
      <c r="AG366" s="2">
        <v>0</v>
      </c>
      <c r="AH366" t="s">
        <v>13</v>
      </c>
      <c r="AI366">
        <v>7</v>
      </c>
    </row>
    <row r="367" spans="1:35" x14ac:dyDescent="0.25">
      <c r="A367" t="s">
        <v>1231</v>
      </c>
      <c r="B367" t="s">
        <v>809</v>
      </c>
      <c r="C367" t="s">
        <v>867</v>
      </c>
      <c r="D367" t="s">
        <v>1120</v>
      </c>
      <c r="E367" s="2">
        <v>66.010869565217391</v>
      </c>
      <c r="F367" s="2">
        <v>9.0434782608695645</v>
      </c>
      <c r="G367" s="2">
        <v>0.17391304347826086</v>
      </c>
      <c r="H367" s="2">
        <v>0.19391304347826085</v>
      </c>
      <c r="I367" s="2">
        <v>1</v>
      </c>
      <c r="J367" s="2">
        <v>0</v>
      </c>
      <c r="K367" s="2">
        <v>0</v>
      </c>
      <c r="L367" s="2">
        <v>1.0561956521739131</v>
      </c>
      <c r="M367" s="2">
        <v>5.3913043478260869</v>
      </c>
      <c r="N367" s="2">
        <v>0</v>
      </c>
      <c r="O367" s="2">
        <v>8.1672978758438999E-2</v>
      </c>
      <c r="P367" s="2">
        <v>0</v>
      </c>
      <c r="Q367" s="2">
        <v>5.2146739130434785</v>
      </c>
      <c r="R367" s="2">
        <v>7.8997200724518365E-2</v>
      </c>
      <c r="S367" s="2">
        <v>0.84206521739130413</v>
      </c>
      <c r="T367" s="2">
        <v>2.6975000000000011</v>
      </c>
      <c r="U367" s="2">
        <v>0</v>
      </c>
      <c r="V367" s="2">
        <v>5.3620945167133227E-2</v>
      </c>
      <c r="W367" s="2">
        <v>0.93260869565217386</v>
      </c>
      <c r="X367" s="2">
        <v>3.2068478260869555</v>
      </c>
      <c r="Y367" s="2">
        <v>0</v>
      </c>
      <c r="Z367" s="2">
        <v>6.2708710686645797E-2</v>
      </c>
      <c r="AA367" s="2">
        <v>0</v>
      </c>
      <c r="AB367" s="2">
        <v>0</v>
      </c>
      <c r="AC367" s="2">
        <v>0</v>
      </c>
      <c r="AD367" s="2">
        <v>0</v>
      </c>
      <c r="AE367" s="2">
        <v>0</v>
      </c>
      <c r="AF367" s="2">
        <v>0</v>
      </c>
      <c r="AG367" s="2">
        <v>0</v>
      </c>
      <c r="AH367" t="s">
        <v>383</v>
      </c>
      <c r="AI367">
        <v>7</v>
      </c>
    </row>
    <row r="368" spans="1:35" x14ac:dyDescent="0.25">
      <c r="A368" t="s">
        <v>1231</v>
      </c>
      <c r="B368" t="s">
        <v>700</v>
      </c>
      <c r="C368" t="s">
        <v>1076</v>
      </c>
      <c r="D368" t="s">
        <v>1205</v>
      </c>
      <c r="E368" s="2">
        <v>48.217391304347828</v>
      </c>
      <c r="F368" s="2">
        <v>5.1576086956521738</v>
      </c>
      <c r="G368" s="2">
        <v>0</v>
      </c>
      <c r="H368" s="2">
        <v>0</v>
      </c>
      <c r="I368" s="2">
        <v>0</v>
      </c>
      <c r="J368" s="2">
        <v>0</v>
      </c>
      <c r="K368" s="2">
        <v>0</v>
      </c>
      <c r="L368" s="2">
        <v>0</v>
      </c>
      <c r="M368" s="2">
        <v>0</v>
      </c>
      <c r="N368" s="2">
        <v>0</v>
      </c>
      <c r="O368" s="2">
        <v>0</v>
      </c>
      <c r="P368" s="2">
        <v>4.5549999999999988</v>
      </c>
      <c r="Q368" s="2">
        <v>6.0629347826086954</v>
      </c>
      <c r="R368" s="2">
        <v>0.22020964833183043</v>
      </c>
      <c r="S368" s="2">
        <v>0.41728260869565226</v>
      </c>
      <c r="T368" s="2">
        <v>1.7835869565217395</v>
      </c>
      <c r="U368" s="2">
        <v>0</v>
      </c>
      <c r="V368" s="2">
        <v>4.5644724977457182E-2</v>
      </c>
      <c r="W368" s="2">
        <v>1.4763043478260869</v>
      </c>
      <c r="X368" s="2">
        <v>0.69619565217391299</v>
      </c>
      <c r="Y368" s="2">
        <v>0</v>
      </c>
      <c r="Z368" s="2">
        <v>4.5056357078449051E-2</v>
      </c>
      <c r="AA368" s="2">
        <v>0</v>
      </c>
      <c r="AB368" s="2">
        <v>0</v>
      </c>
      <c r="AC368" s="2">
        <v>0</v>
      </c>
      <c r="AD368" s="2">
        <v>0</v>
      </c>
      <c r="AE368" s="2">
        <v>0</v>
      </c>
      <c r="AF368" s="2">
        <v>0</v>
      </c>
      <c r="AG368" s="2">
        <v>0</v>
      </c>
      <c r="AH368" t="s">
        <v>272</v>
      </c>
      <c r="AI368">
        <v>7</v>
      </c>
    </row>
    <row r="369" spans="1:35" x14ac:dyDescent="0.25">
      <c r="A369" t="s">
        <v>1231</v>
      </c>
      <c r="B369" t="s">
        <v>554</v>
      </c>
      <c r="C369" t="s">
        <v>986</v>
      </c>
      <c r="D369" t="s">
        <v>1126</v>
      </c>
      <c r="E369" s="2">
        <v>14.293478260869565</v>
      </c>
      <c r="F369" s="2">
        <v>5.5652173913043477</v>
      </c>
      <c r="G369" s="2">
        <v>2.1739130434782608E-2</v>
      </c>
      <c r="H369" s="2">
        <v>3.173913043478261E-2</v>
      </c>
      <c r="I369" s="2">
        <v>2.3369565217391304</v>
      </c>
      <c r="J369" s="2">
        <v>0</v>
      </c>
      <c r="K369" s="2">
        <v>0</v>
      </c>
      <c r="L369" s="2">
        <v>5.0978260869565209E-2</v>
      </c>
      <c r="M369" s="2">
        <v>2.2184782608695657</v>
      </c>
      <c r="N369" s="2">
        <v>0</v>
      </c>
      <c r="O369" s="2">
        <v>0.1552091254752852</v>
      </c>
      <c r="P369" s="2">
        <v>1.9784782608695652</v>
      </c>
      <c r="Q369" s="2">
        <v>0</v>
      </c>
      <c r="R369" s="2">
        <v>0.13841825095057034</v>
      </c>
      <c r="S369" s="2">
        <v>0.74369565217391309</v>
      </c>
      <c r="T369" s="2">
        <v>0</v>
      </c>
      <c r="U369" s="2">
        <v>0</v>
      </c>
      <c r="V369" s="2">
        <v>5.2030418250950575E-2</v>
      </c>
      <c r="W369" s="2">
        <v>0.19826086956521741</v>
      </c>
      <c r="X369" s="2">
        <v>1.6733695652173908</v>
      </c>
      <c r="Y369" s="2">
        <v>0</v>
      </c>
      <c r="Z369" s="2">
        <v>0.13094296577946765</v>
      </c>
      <c r="AA369" s="2">
        <v>0</v>
      </c>
      <c r="AB369" s="2">
        <v>0</v>
      </c>
      <c r="AC369" s="2">
        <v>0</v>
      </c>
      <c r="AD369" s="2">
        <v>10.519565217391303</v>
      </c>
      <c r="AE369" s="2">
        <v>0</v>
      </c>
      <c r="AF369" s="2">
        <v>0</v>
      </c>
      <c r="AG369" s="2">
        <v>3.2608695652173912E-2</v>
      </c>
      <c r="AH369" t="s">
        <v>125</v>
      </c>
      <c r="AI369">
        <v>7</v>
      </c>
    </row>
    <row r="370" spans="1:35" x14ac:dyDescent="0.25">
      <c r="A370" t="s">
        <v>1231</v>
      </c>
      <c r="B370" t="s">
        <v>682</v>
      </c>
      <c r="C370" t="s">
        <v>977</v>
      </c>
      <c r="D370" t="s">
        <v>1148</v>
      </c>
      <c r="E370" s="2">
        <v>76.804347826086953</v>
      </c>
      <c r="F370" s="2">
        <v>8.6956521739130432E-2</v>
      </c>
      <c r="G370" s="2">
        <v>0.31521739130434784</v>
      </c>
      <c r="H370" s="2">
        <v>0.27445652173913043</v>
      </c>
      <c r="I370" s="2">
        <v>0.88043478260869568</v>
      </c>
      <c r="J370" s="2">
        <v>0</v>
      </c>
      <c r="K370" s="2">
        <v>0</v>
      </c>
      <c r="L370" s="2">
        <v>3.3865217391304347</v>
      </c>
      <c r="M370" s="2">
        <v>4.4367391304347823</v>
      </c>
      <c r="N370" s="2">
        <v>0</v>
      </c>
      <c r="O370" s="2">
        <v>5.7766770450042457E-2</v>
      </c>
      <c r="P370" s="2">
        <v>7.1030434782608713</v>
      </c>
      <c r="Q370" s="2">
        <v>10.130108695652178</v>
      </c>
      <c r="R370" s="2">
        <v>0.22437729974525905</v>
      </c>
      <c r="S370" s="2">
        <v>0.95913043478260884</v>
      </c>
      <c r="T370" s="2">
        <v>4.3427173913043466</v>
      </c>
      <c r="U370" s="2">
        <v>0</v>
      </c>
      <c r="V370" s="2">
        <v>6.9030568921596369E-2</v>
      </c>
      <c r="W370" s="2">
        <v>2.2182608695652171</v>
      </c>
      <c r="X370" s="2">
        <v>0.3815217391304348</v>
      </c>
      <c r="Y370" s="2">
        <v>0</v>
      </c>
      <c r="Z370" s="2">
        <v>3.3849419756580811E-2</v>
      </c>
      <c r="AA370" s="2">
        <v>0</v>
      </c>
      <c r="AB370" s="2">
        <v>0</v>
      </c>
      <c r="AC370" s="2">
        <v>0</v>
      </c>
      <c r="AD370" s="2">
        <v>0</v>
      </c>
      <c r="AE370" s="2">
        <v>0</v>
      </c>
      <c r="AF370" s="2">
        <v>0</v>
      </c>
      <c r="AG370" s="2">
        <v>0</v>
      </c>
      <c r="AH370" t="s">
        <v>254</v>
      </c>
      <c r="AI370">
        <v>7</v>
      </c>
    </row>
    <row r="371" spans="1:35" x14ac:dyDescent="0.25">
      <c r="A371" t="s">
        <v>1231</v>
      </c>
      <c r="B371" t="s">
        <v>776</v>
      </c>
      <c r="C371" t="s">
        <v>911</v>
      </c>
      <c r="D371" t="s">
        <v>1176</v>
      </c>
      <c r="E371" s="2">
        <v>65.75</v>
      </c>
      <c r="F371" s="2">
        <v>10.334239130434783</v>
      </c>
      <c r="G371" s="2">
        <v>1.0869565217391304E-2</v>
      </c>
      <c r="H371" s="2">
        <v>0.55434782608695654</v>
      </c>
      <c r="I371" s="2">
        <v>0.58152173913043481</v>
      </c>
      <c r="J371" s="2">
        <v>0</v>
      </c>
      <c r="K371" s="2">
        <v>0</v>
      </c>
      <c r="L371" s="2">
        <v>0.97619565217391302</v>
      </c>
      <c r="M371" s="2">
        <v>5.3532608695652177</v>
      </c>
      <c r="N371" s="2">
        <v>0</v>
      </c>
      <c r="O371" s="2">
        <v>8.14184162671516E-2</v>
      </c>
      <c r="P371" s="2">
        <v>4.7663043478260869</v>
      </c>
      <c r="Q371" s="2">
        <v>7.0317391304347838</v>
      </c>
      <c r="R371" s="2">
        <v>0.17943792362373948</v>
      </c>
      <c r="S371" s="2">
        <v>1.7403260869565218</v>
      </c>
      <c r="T371" s="2">
        <v>2.4806521739130436</v>
      </c>
      <c r="U371" s="2">
        <v>0</v>
      </c>
      <c r="V371" s="2">
        <v>6.4197387998016206E-2</v>
      </c>
      <c r="W371" s="2">
        <v>1.1228260869565221</v>
      </c>
      <c r="X371" s="2">
        <v>1.916195652173913</v>
      </c>
      <c r="Y371" s="2">
        <v>0</v>
      </c>
      <c r="Z371" s="2">
        <v>4.6220862952554148E-2</v>
      </c>
      <c r="AA371" s="2">
        <v>0</v>
      </c>
      <c r="AB371" s="2">
        <v>0</v>
      </c>
      <c r="AC371" s="2">
        <v>2.9891304347826088E-2</v>
      </c>
      <c r="AD371" s="2">
        <v>72.925217391304344</v>
      </c>
      <c r="AE371" s="2">
        <v>0</v>
      </c>
      <c r="AF371" s="2">
        <v>0</v>
      </c>
      <c r="AG371" s="2">
        <v>0</v>
      </c>
      <c r="AH371" t="s">
        <v>350</v>
      </c>
      <c r="AI371">
        <v>7</v>
      </c>
    </row>
    <row r="372" spans="1:35" x14ac:dyDescent="0.25">
      <c r="A372" t="s">
        <v>1231</v>
      </c>
      <c r="B372" t="s">
        <v>742</v>
      </c>
      <c r="C372" t="s">
        <v>1089</v>
      </c>
      <c r="D372" t="s">
        <v>1205</v>
      </c>
      <c r="E372" s="2">
        <v>23.847826086956523</v>
      </c>
      <c r="F372" s="2">
        <v>0</v>
      </c>
      <c r="G372" s="2">
        <v>0</v>
      </c>
      <c r="H372" s="2">
        <v>0</v>
      </c>
      <c r="I372" s="2">
        <v>4.7635869565217392</v>
      </c>
      <c r="J372" s="2">
        <v>0</v>
      </c>
      <c r="K372" s="2">
        <v>0</v>
      </c>
      <c r="L372" s="2">
        <v>0.11858695652173913</v>
      </c>
      <c r="M372" s="2">
        <v>0</v>
      </c>
      <c r="N372" s="2">
        <v>2.6548913043478262</v>
      </c>
      <c r="O372" s="2">
        <v>0.11132634457611668</v>
      </c>
      <c r="P372" s="2">
        <v>1.375</v>
      </c>
      <c r="Q372" s="2">
        <v>0</v>
      </c>
      <c r="R372" s="2">
        <v>5.7657247037374654E-2</v>
      </c>
      <c r="S372" s="2">
        <v>0.22271739130434784</v>
      </c>
      <c r="T372" s="2">
        <v>1.4106521739130431</v>
      </c>
      <c r="U372" s="2">
        <v>0</v>
      </c>
      <c r="V372" s="2">
        <v>6.8491340018231525E-2</v>
      </c>
      <c r="W372" s="2">
        <v>0.30304347826086953</v>
      </c>
      <c r="X372" s="2">
        <v>1.357065217391304</v>
      </c>
      <c r="Y372" s="2">
        <v>0</v>
      </c>
      <c r="Z372" s="2">
        <v>6.9612579762989957E-2</v>
      </c>
      <c r="AA372" s="2">
        <v>0</v>
      </c>
      <c r="AB372" s="2">
        <v>0</v>
      </c>
      <c r="AC372" s="2">
        <v>0</v>
      </c>
      <c r="AD372" s="2">
        <v>20.445652173913043</v>
      </c>
      <c r="AE372" s="2">
        <v>0</v>
      </c>
      <c r="AF372" s="2">
        <v>0</v>
      </c>
      <c r="AG372" s="2">
        <v>0</v>
      </c>
      <c r="AH372" t="s">
        <v>316</v>
      </c>
      <c r="AI372">
        <v>7</v>
      </c>
    </row>
    <row r="373" spans="1:35" x14ac:dyDescent="0.25">
      <c r="A373" t="s">
        <v>1231</v>
      </c>
      <c r="B373" t="s">
        <v>556</v>
      </c>
      <c r="C373" t="s">
        <v>987</v>
      </c>
      <c r="D373" t="s">
        <v>1205</v>
      </c>
      <c r="E373" s="2">
        <v>47.086956521739133</v>
      </c>
      <c r="F373" s="2">
        <v>6.3509782608695646</v>
      </c>
      <c r="G373" s="2">
        <v>0.78260869565217395</v>
      </c>
      <c r="H373" s="2">
        <v>0.95652173913043481</v>
      </c>
      <c r="I373" s="2">
        <v>0.86956521739130432</v>
      </c>
      <c r="J373" s="2">
        <v>0</v>
      </c>
      <c r="K373" s="2">
        <v>0</v>
      </c>
      <c r="L373" s="2">
        <v>0.79043478260869582</v>
      </c>
      <c r="M373" s="2">
        <v>4.7905434782608705</v>
      </c>
      <c r="N373" s="2">
        <v>0</v>
      </c>
      <c r="O373" s="2">
        <v>0.10173822714681442</v>
      </c>
      <c r="P373" s="2">
        <v>5.2052173913043491</v>
      </c>
      <c r="Q373" s="2">
        <v>4.0663043478260876</v>
      </c>
      <c r="R373" s="2">
        <v>0.1969021237303786</v>
      </c>
      <c r="S373" s="2">
        <v>1.1867391304347825</v>
      </c>
      <c r="T373" s="2">
        <v>1.1039130434782607</v>
      </c>
      <c r="U373" s="2">
        <v>0</v>
      </c>
      <c r="V373" s="2">
        <v>4.8647276084949211E-2</v>
      </c>
      <c r="W373" s="2">
        <v>0.58510869565217394</v>
      </c>
      <c r="X373" s="2">
        <v>2.4874999999999998</v>
      </c>
      <c r="Y373" s="2">
        <v>0</v>
      </c>
      <c r="Z373" s="2">
        <v>6.5253924284395193E-2</v>
      </c>
      <c r="AA373" s="2">
        <v>0</v>
      </c>
      <c r="AB373" s="2">
        <v>0</v>
      </c>
      <c r="AC373" s="2">
        <v>0</v>
      </c>
      <c r="AD373" s="2">
        <v>0</v>
      </c>
      <c r="AE373" s="2">
        <v>0</v>
      </c>
      <c r="AF373" s="2">
        <v>0</v>
      </c>
      <c r="AG373" s="2">
        <v>0</v>
      </c>
      <c r="AH373" t="s">
        <v>127</v>
      </c>
      <c r="AI373">
        <v>7</v>
      </c>
    </row>
    <row r="374" spans="1:35" x14ac:dyDescent="0.25">
      <c r="A374" t="s">
        <v>1231</v>
      </c>
      <c r="B374" t="s">
        <v>709</v>
      </c>
      <c r="C374" t="s">
        <v>922</v>
      </c>
      <c r="D374" t="s">
        <v>1178</v>
      </c>
      <c r="E374" s="2">
        <v>62.641304347826086</v>
      </c>
      <c r="F374" s="2">
        <v>4.7826086956521738</v>
      </c>
      <c r="G374" s="2">
        <v>0</v>
      </c>
      <c r="H374" s="2">
        <v>0.39130434782608697</v>
      </c>
      <c r="I374" s="2">
        <v>0.66847826086956519</v>
      </c>
      <c r="J374" s="2">
        <v>0</v>
      </c>
      <c r="K374" s="2">
        <v>0</v>
      </c>
      <c r="L374" s="2">
        <v>0.85869565217391319</v>
      </c>
      <c r="M374" s="2">
        <v>0</v>
      </c>
      <c r="N374" s="2">
        <v>5.6521739130434785</v>
      </c>
      <c r="O374" s="2">
        <v>9.0230782578518132E-2</v>
      </c>
      <c r="P374" s="2">
        <v>9.4076086956521738</v>
      </c>
      <c r="Q374" s="2">
        <v>18.176521739130425</v>
      </c>
      <c r="R374" s="2">
        <v>0.4403505118861703</v>
      </c>
      <c r="S374" s="2">
        <v>4.1711956521739157</v>
      </c>
      <c r="T374" s="2">
        <v>0.27510869565217394</v>
      </c>
      <c r="U374" s="2">
        <v>0</v>
      </c>
      <c r="V374" s="2">
        <v>7.098039215686279E-2</v>
      </c>
      <c r="W374" s="2">
        <v>2.7598913043478266</v>
      </c>
      <c r="X374" s="2">
        <v>4.9771739130434778</v>
      </c>
      <c r="Y374" s="2">
        <v>0</v>
      </c>
      <c r="Z374" s="2">
        <v>0.12351379489849038</v>
      </c>
      <c r="AA374" s="2">
        <v>0</v>
      </c>
      <c r="AB374" s="2">
        <v>0</v>
      </c>
      <c r="AC374" s="2">
        <v>0</v>
      </c>
      <c r="AD374" s="2">
        <v>1.2245652173913044</v>
      </c>
      <c r="AE374" s="2">
        <v>0</v>
      </c>
      <c r="AF374" s="2">
        <v>0</v>
      </c>
      <c r="AG374" s="2">
        <v>0</v>
      </c>
      <c r="AH374" t="s">
        <v>281</v>
      </c>
      <c r="AI374">
        <v>7</v>
      </c>
    </row>
    <row r="375" spans="1:35" x14ac:dyDescent="0.25">
      <c r="A375" t="s">
        <v>1231</v>
      </c>
      <c r="B375" t="s">
        <v>590</v>
      </c>
      <c r="C375" t="s">
        <v>855</v>
      </c>
      <c r="D375" t="s">
        <v>1138</v>
      </c>
      <c r="E375" s="2">
        <v>33.065217391304351</v>
      </c>
      <c r="F375" s="2">
        <v>4.8994565217391308</v>
      </c>
      <c r="G375" s="2">
        <v>2.1739130434782608E-2</v>
      </c>
      <c r="H375" s="2">
        <v>0.10782608695652174</v>
      </c>
      <c r="I375" s="2">
        <v>0.40489130434782611</v>
      </c>
      <c r="J375" s="2">
        <v>0</v>
      </c>
      <c r="K375" s="2">
        <v>0</v>
      </c>
      <c r="L375" s="2">
        <v>0.61673913043478268</v>
      </c>
      <c r="M375" s="2">
        <v>4.1552173913043484</v>
      </c>
      <c r="N375" s="2">
        <v>0</v>
      </c>
      <c r="O375" s="2">
        <v>0.12566732412886258</v>
      </c>
      <c r="P375" s="2">
        <v>5.4184782608695654</v>
      </c>
      <c r="Q375" s="2">
        <v>4.854347826086955</v>
      </c>
      <c r="R375" s="2">
        <v>0.31068376068376063</v>
      </c>
      <c r="S375" s="2">
        <v>0.45217391304347826</v>
      </c>
      <c r="T375" s="2">
        <v>0.8896739130434782</v>
      </c>
      <c r="U375" s="2">
        <v>0</v>
      </c>
      <c r="V375" s="2">
        <v>4.0581854043392498E-2</v>
      </c>
      <c r="W375" s="2">
        <v>1.1013043478260871</v>
      </c>
      <c r="X375" s="2">
        <v>1.3671739130434779</v>
      </c>
      <c r="Y375" s="2">
        <v>0</v>
      </c>
      <c r="Z375" s="2">
        <v>7.4654832347140029E-2</v>
      </c>
      <c r="AA375" s="2">
        <v>0</v>
      </c>
      <c r="AB375" s="2">
        <v>0</v>
      </c>
      <c r="AC375" s="2">
        <v>0</v>
      </c>
      <c r="AD375" s="2">
        <v>0</v>
      </c>
      <c r="AE375" s="2">
        <v>0</v>
      </c>
      <c r="AF375" s="2">
        <v>0</v>
      </c>
      <c r="AG375" s="2">
        <v>0</v>
      </c>
      <c r="AH375" t="s">
        <v>162</v>
      </c>
      <c r="AI375">
        <v>7</v>
      </c>
    </row>
    <row r="376" spans="1:35" x14ac:dyDescent="0.25">
      <c r="A376" t="s">
        <v>1231</v>
      </c>
      <c r="B376" t="s">
        <v>767</v>
      </c>
      <c r="C376" t="s">
        <v>1099</v>
      </c>
      <c r="D376" t="s">
        <v>1152</v>
      </c>
      <c r="E376" s="2">
        <v>43.934782608695649</v>
      </c>
      <c r="F376" s="2">
        <v>5.7391304347826084</v>
      </c>
      <c r="G376" s="2">
        <v>0.2608695652173913</v>
      </c>
      <c r="H376" s="2">
        <v>0.22826086956521738</v>
      </c>
      <c r="I376" s="2">
        <v>0.51086956521739135</v>
      </c>
      <c r="J376" s="2">
        <v>0</v>
      </c>
      <c r="K376" s="2">
        <v>0</v>
      </c>
      <c r="L376" s="2">
        <v>3.0217391304347828E-2</v>
      </c>
      <c r="M376" s="2">
        <v>5.3752173913043482</v>
      </c>
      <c r="N376" s="2">
        <v>0</v>
      </c>
      <c r="O376" s="2">
        <v>0.12234537357743692</v>
      </c>
      <c r="P376" s="2">
        <v>4.6188043478260861</v>
      </c>
      <c r="Q376" s="2">
        <v>0</v>
      </c>
      <c r="R376" s="2">
        <v>0.10512864918357248</v>
      </c>
      <c r="S376" s="2">
        <v>3.721413043478262</v>
      </c>
      <c r="T376" s="2">
        <v>3.7717391304347828E-2</v>
      </c>
      <c r="U376" s="2">
        <v>0</v>
      </c>
      <c r="V376" s="2">
        <v>8.556160316674917E-2</v>
      </c>
      <c r="W376" s="2">
        <v>0.74956521739130444</v>
      </c>
      <c r="X376" s="2">
        <v>1.0542391304347827</v>
      </c>
      <c r="Y376" s="2">
        <v>0</v>
      </c>
      <c r="Z376" s="2">
        <v>4.105640771895102E-2</v>
      </c>
      <c r="AA376" s="2">
        <v>0</v>
      </c>
      <c r="AB376" s="2">
        <v>0</v>
      </c>
      <c r="AC376" s="2">
        <v>0</v>
      </c>
      <c r="AD376" s="2">
        <v>0</v>
      </c>
      <c r="AE376" s="2">
        <v>0</v>
      </c>
      <c r="AF376" s="2">
        <v>0</v>
      </c>
      <c r="AG376" s="2">
        <v>0</v>
      </c>
      <c r="AH376" t="s">
        <v>341</v>
      </c>
      <c r="AI376">
        <v>7</v>
      </c>
    </row>
    <row r="377" spans="1:35" x14ac:dyDescent="0.25">
      <c r="A377" t="s">
        <v>1231</v>
      </c>
      <c r="B377" t="s">
        <v>831</v>
      </c>
      <c r="C377" t="s">
        <v>853</v>
      </c>
      <c r="D377" t="s">
        <v>1173</v>
      </c>
      <c r="E377" s="2">
        <v>34.010869565217391</v>
      </c>
      <c r="F377" s="2">
        <v>5.5217391304347823</v>
      </c>
      <c r="G377" s="2">
        <v>0.38043478260869568</v>
      </c>
      <c r="H377" s="2">
        <v>0.16847826086956522</v>
      </c>
      <c r="I377" s="2">
        <v>0.80163043478260865</v>
      </c>
      <c r="J377" s="2">
        <v>0</v>
      </c>
      <c r="K377" s="2">
        <v>0</v>
      </c>
      <c r="L377" s="2">
        <v>0.63065217391304362</v>
      </c>
      <c r="M377" s="2">
        <v>0</v>
      </c>
      <c r="N377" s="2">
        <v>0</v>
      </c>
      <c r="O377" s="2">
        <v>0</v>
      </c>
      <c r="P377" s="2">
        <v>0.95652173913043481</v>
      </c>
      <c r="Q377" s="2">
        <v>11.646195652173908</v>
      </c>
      <c r="R377" s="2">
        <v>0.37054969638862245</v>
      </c>
      <c r="S377" s="2">
        <v>1.1323913043478258</v>
      </c>
      <c r="T377" s="2">
        <v>0.20793478260869563</v>
      </c>
      <c r="U377" s="2">
        <v>0</v>
      </c>
      <c r="V377" s="2">
        <v>3.940875679130712E-2</v>
      </c>
      <c r="W377" s="2">
        <v>0.71184782608695663</v>
      </c>
      <c r="X377" s="2">
        <v>1.6672826086956523</v>
      </c>
      <c r="Y377" s="2">
        <v>0</v>
      </c>
      <c r="Z377" s="2">
        <v>6.9952061361457346E-2</v>
      </c>
      <c r="AA377" s="2">
        <v>0</v>
      </c>
      <c r="AB377" s="2">
        <v>0</v>
      </c>
      <c r="AC377" s="2">
        <v>0</v>
      </c>
      <c r="AD377" s="2">
        <v>0</v>
      </c>
      <c r="AE377" s="2">
        <v>0</v>
      </c>
      <c r="AF377" s="2">
        <v>0</v>
      </c>
      <c r="AG377" s="2">
        <v>0</v>
      </c>
      <c r="AH377" t="s">
        <v>405</v>
      </c>
      <c r="AI377">
        <v>7</v>
      </c>
    </row>
    <row r="378" spans="1:35" x14ac:dyDescent="0.25">
      <c r="A378" t="s">
        <v>1231</v>
      </c>
      <c r="B378" t="s">
        <v>737</v>
      </c>
      <c r="C378" t="s">
        <v>863</v>
      </c>
      <c r="D378" t="s">
        <v>1167</v>
      </c>
      <c r="E378" s="2">
        <v>76.554347826086953</v>
      </c>
      <c r="F378" s="2">
        <v>4.8695652173913047</v>
      </c>
      <c r="G378" s="2">
        <v>0.16304347826086957</v>
      </c>
      <c r="H378" s="2">
        <v>0.55086956521739139</v>
      </c>
      <c r="I378" s="2">
        <v>2.8695652173913042</v>
      </c>
      <c r="J378" s="2">
        <v>0</v>
      </c>
      <c r="K378" s="2">
        <v>0</v>
      </c>
      <c r="L378" s="2">
        <v>1.9172826086956523</v>
      </c>
      <c r="M378" s="2">
        <v>4.8695652173913047</v>
      </c>
      <c r="N378" s="2">
        <v>0</v>
      </c>
      <c r="O378" s="2">
        <v>6.3609257418713622E-2</v>
      </c>
      <c r="P378" s="2">
        <v>0</v>
      </c>
      <c r="Q378" s="2">
        <v>8.24456521739131</v>
      </c>
      <c r="R378" s="2">
        <v>0.10769558426806766</v>
      </c>
      <c r="S378" s="2">
        <v>1.317608695652174</v>
      </c>
      <c r="T378" s="2">
        <v>8.7302173913043486</v>
      </c>
      <c r="U378" s="2">
        <v>0</v>
      </c>
      <c r="V378" s="2">
        <v>0.13125088740593499</v>
      </c>
      <c r="W378" s="2">
        <v>4.3353260869565231</v>
      </c>
      <c r="X378" s="2">
        <v>8.7313043478260894</v>
      </c>
      <c r="Y378" s="2">
        <v>0</v>
      </c>
      <c r="Z378" s="2">
        <v>0.17068436745704962</v>
      </c>
      <c r="AA378" s="2">
        <v>0</v>
      </c>
      <c r="AB378" s="2">
        <v>0</v>
      </c>
      <c r="AC378" s="2">
        <v>0</v>
      </c>
      <c r="AD378" s="2">
        <v>0</v>
      </c>
      <c r="AE378" s="2">
        <v>0</v>
      </c>
      <c r="AF378" s="2">
        <v>0</v>
      </c>
      <c r="AG378" s="2">
        <v>0</v>
      </c>
      <c r="AH378" t="s">
        <v>311</v>
      </c>
      <c r="AI378">
        <v>7</v>
      </c>
    </row>
    <row r="379" spans="1:35" x14ac:dyDescent="0.25">
      <c r="A379" t="s">
        <v>1231</v>
      </c>
      <c r="B379" t="s">
        <v>710</v>
      </c>
      <c r="C379" t="s">
        <v>1080</v>
      </c>
      <c r="D379" t="s">
        <v>1152</v>
      </c>
      <c r="E379" s="2">
        <v>34.489130434782609</v>
      </c>
      <c r="F379" s="2">
        <v>0</v>
      </c>
      <c r="G379" s="2">
        <v>0</v>
      </c>
      <c r="H379" s="2">
        <v>0</v>
      </c>
      <c r="I379" s="2">
        <v>0</v>
      </c>
      <c r="J379" s="2">
        <v>0</v>
      </c>
      <c r="K379" s="2">
        <v>0</v>
      </c>
      <c r="L379" s="2">
        <v>1.0930434782608698</v>
      </c>
      <c r="M379" s="2">
        <v>0</v>
      </c>
      <c r="N379" s="2">
        <v>0</v>
      </c>
      <c r="O379" s="2">
        <v>0</v>
      </c>
      <c r="P379" s="2">
        <v>0.29347826086956524</v>
      </c>
      <c r="Q379" s="2">
        <v>0.11576086956521739</v>
      </c>
      <c r="R379" s="2">
        <v>1.1865742199810906E-2</v>
      </c>
      <c r="S379" s="2">
        <v>3.0273913043478258</v>
      </c>
      <c r="T379" s="2">
        <v>0</v>
      </c>
      <c r="U379" s="2">
        <v>0</v>
      </c>
      <c r="V379" s="2">
        <v>8.7778127954617077E-2</v>
      </c>
      <c r="W379" s="2">
        <v>0.64184782608695645</v>
      </c>
      <c r="X379" s="2">
        <v>5.2496739130434777</v>
      </c>
      <c r="Y379" s="2">
        <v>0</v>
      </c>
      <c r="Z379" s="2">
        <v>0.17082256539552473</v>
      </c>
      <c r="AA379" s="2">
        <v>0</v>
      </c>
      <c r="AB379" s="2">
        <v>0</v>
      </c>
      <c r="AC379" s="2">
        <v>0</v>
      </c>
      <c r="AD379" s="2">
        <v>0</v>
      </c>
      <c r="AE379" s="2">
        <v>0</v>
      </c>
      <c r="AF379" s="2">
        <v>0</v>
      </c>
      <c r="AG379" s="2">
        <v>0</v>
      </c>
      <c r="AH379" t="s">
        <v>282</v>
      </c>
      <c r="AI379">
        <v>7</v>
      </c>
    </row>
    <row r="380" spans="1:35" x14ac:dyDescent="0.25">
      <c r="A380" t="s">
        <v>1231</v>
      </c>
      <c r="B380" t="s">
        <v>822</v>
      </c>
      <c r="C380" t="s">
        <v>977</v>
      </c>
      <c r="D380" t="s">
        <v>1148</v>
      </c>
      <c r="E380" s="2">
        <v>56.391304347826086</v>
      </c>
      <c r="F380" s="2">
        <v>13.370978260869569</v>
      </c>
      <c r="G380" s="2">
        <v>0.36141304347826086</v>
      </c>
      <c r="H380" s="2">
        <v>0.29347826086956524</v>
      </c>
      <c r="I380" s="2">
        <v>2.5924999999999998</v>
      </c>
      <c r="J380" s="2">
        <v>0</v>
      </c>
      <c r="K380" s="2">
        <v>0.58152173913043481</v>
      </c>
      <c r="L380" s="2">
        <v>0</v>
      </c>
      <c r="M380" s="2">
        <v>6.4289130434782615</v>
      </c>
      <c r="N380" s="2">
        <v>0</v>
      </c>
      <c r="O380" s="2">
        <v>0.11400539707016193</v>
      </c>
      <c r="P380" s="2">
        <v>4.7280434782608687</v>
      </c>
      <c r="Q380" s="2">
        <v>5.558369565217391</v>
      </c>
      <c r="R380" s="2">
        <v>0.18241133384733998</v>
      </c>
      <c r="S380" s="2">
        <v>3.8145652173913032</v>
      </c>
      <c r="T380" s="2">
        <v>5.8895652173913051</v>
      </c>
      <c r="U380" s="2">
        <v>0</v>
      </c>
      <c r="V380" s="2">
        <v>0.17208558211256747</v>
      </c>
      <c r="W380" s="2">
        <v>0</v>
      </c>
      <c r="X380" s="2">
        <v>0</v>
      </c>
      <c r="Y380" s="2">
        <v>0</v>
      </c>
      <c r="Z380" s="2">
        <v>0</v>
      </c>
      <c r="AA380" s="2">
        <v>0.42934782608695654</v>
      </c>
      <c r="AB380" s="2">
        <v>0</v>
      </c>
      <c r="AC380" s="2">
        <v>0</v>
      </c>
      <c r="AD380" s="2">
        <v>0</v>
      </c>
      <c r="AE380" s="2">
        <v>0</v>
      </c>
      <c r="AF380" s="2">
        <v>0</v>
      </c>
      <c r="AG380" s="2">
        <v>0</v>
      </c>
      <c r="AH380" t="s">
        <v>396</v>
      </c>
      <c r="AI380">
        <v>7</v>
      </c>
    </row>
    <row r="381" spans="1:35" x14ac:dyDescent="0.25">
      <c r="A381" t="s">
        <v>1231</v>
      </c>
      <c r="B381" t="s">
        <v>814</v>
      </c>
      <c r="C381" t="s">
        <v>1114</v>
      </c>
      <c r="D381" t="s">
        <v>1130</v>
      </c>
      <c r="E381" s="2">
        <v>61.141304347826086</v>
      </c>
      <c r="F381" s="2">
        <v>5.4782608695652177</v>
      </c>
      <c r="G381" s="2">
        <v>1.0869565217391304E-2</v>
      </c>
      <c r="H381" s="2">
        <v>0.22282608695652173</v>
      </c>
      <c r="I381" s="2">
        <v>1.7826086956521738</v>
      </c>
      <c r="J381" s="2">
        <v>0</v>
      </c>
      <c r="K381" s="2">
        <v>0</v>
      </c>
      <c r="L381" s="2">
        <v>1.1921739130434785</v>
      </c>
      <c r="M381" s="2">
        <v>5.29304347826087</v>
      </c>
      <c r="N381" s="2">
        <v>0</v>
      </c>
      <c r="O381" s="2">
        <v>8.6570666666666671E-2</v>
      </c>
      <c r="P381" s="2">
        <v>12.212717391304347</v>
      </c>
      <c r="Q381" s="2">
        <v>5.0742391304347825</v>
      </c>
      <c r="R381" s="2">
        <v>0.28273777777777775</v>
      </c>
      <c r="S381" s="2">
        <v>4.7570652173913048</v>
      </c>
      <c r="T381" s="2">
        <v>0</v>
      </c>
      <c r="U381" s="2">
        <v>0</v>
      </c>
      <c r="V381" s="2">
        <v>7.7804444444444454E-2</v>
      </c>
      <c r="W381" s="2">
        <v>2.8038043478260879</v>
      </c>
      <c r="X381" s="2">
        <v>5.0001086956521759</v>
      </c>
      <c r="Y381" s="2">
        <v>0</v>
      </c>
      <c r="Z381" s="2">
        <v>0.12763733333333338</v>
      </c>
      <c r="AA381" s="2">
        <v>0</v>
      </c>
      <c r="AB381" s="2">
        <v>0</v>
      </c>
      <c r="AC381" s="2">
        <v>0</v>
      </c>
      <c r="AD381" s="2">
        <v>0</v>
      </c>
      <c r="AE381" s="2">
        <v>0</v>
      </c>
      <c r="AF381" s="2">
        <v>0</v>
      </c>
      <c r="AG381" s="2">
        <v>0</v>
      </c>
      <c r="AH381" t="s">
        <v>388</v>
      </c>
      <c r="AI381">
        <v>7</v>
      </c>
    </row>
    <row r="382" spans="1:35" x14ac:dyDescent="0.25">
      <c r="A382" t="s">
        <v>1231</v>
      </c>
      <c r="B382" t="s">
        <v>827</v>
      </c>
      <c r="C382" t="s">
        <v>908</v>
      </c>
      <c r="D382" t="s">
        <v>1173</v>
      </c>
      <c r="E382" s="2">
        <v>32.771739130434781</v>
      </c>
      <c r="F382" s="2">
        <v>4.7826086956521738</v>
      </c>
      <c r="G382" s="2">
        <v>4.3478260869565216E-2</v>
      </c>
      <c r="H382" s="2">
        <v>2.1739130434782608E-2</v>
      </c>
      <c r="I382" s="2">
        <v>1</v>
      </c>
      <c r="J382" s="2">
        <v>0</v>
      </c>
      <c r="K382" s="2">
        <v>0</v>
      </c>
      <c r="L382" s="2">
        <v>1.8551086956521743</v>
      </c>
      <c r="M382" s="2">
        <v>0.98097826086956519</v>
      </c>
      <c r="N382" s="2">
        <v>0</v>
      </c>
      <c r="O382" s="2">
        <v>2.9933665008291876E-2</v>
      </c>
      <c r="P382" s="2">
        <v>0</v>
      </c>
      <c r="Q382" s="2">
        <v>10.779891304347826</v>
      </c>
      <c r="R382" s="2">
        <v>0.32893864013266999</v>
      </c>
      <c r="S382" s="2">
        <v>1.0419565217391304</v>
      </c>
      <c r="T382" s="2">
        <v>2.2660869565217396</v>
      </c>
      <c r="U382" s="2">
        <v>0</v>
      </c>
      <c r="V382" s="2">
        <v>0.10094195688225541</v>
      </c>
      <c r="W382" s="2">
        <v>1.9516304347826088</v>
      </c>
      <c r="X382" s="2">
        <v>2.5975000000000001</v>
      </c>
      <c r="Y382" s="2">
        <v>0</v>
      </c>
      <c r="Z382" s="2">
        <v>0.13881260364842454</v>
      </c>
      <c r="AA382" s="2">
        <v>0</v>
      </c>
      <c r="AB382" s="2">
        <v>0</v>
      </c>
      <c r="AC382" s="2">
        <v>0</v>
      </c>
      <c r="AD382" s="2">
        <v>0</v>
      </c>
      <c r="AE382" s="2">
        <v>0</v>
      </c>
      <c r="AF382" s="2">
        <v>0</v>
      </c>
      <c r="AG382" s="2">
        <v>0</v>
      </c>
      <c r="AH382" t="s">
        <v>401</v>
      </c>
      <c r="AI382">
        <v>7</v>
      </c>
    </row>
    <row r="383" spans="1:35" x14ac:dyDescent="0.25">
      <c r="A383" t="s">
        <v>1231</v>
      </c>
      <c r="B383" t="s">
        <v>505</v>
      </c>
      <c r="C383" t="s">
        <v>956</v>
      </c>
      <c r="D383" t="s">
        <v>1135</v>
      </c>
      <c r="E383" s="2">
        <v>64.858695652173907</v>
      </c>
      <c r="F383" s="2">
        <v>5.5652173913043477</v>
      </c>
      <c r="G383" s="2">
        <v>6.5217391304347824E-2</v>
      </c>
      <c r="H383" s="2">
        <v>0.25</v>
      </c>
      <c r="I383" s="2">
        <v>1.2472826086956521</v>
      </c>
      <c r="J383" s="2">
        <v>0</v>
      </c>
      <c r="K383" s="2">
        <v>0</v>
      </c>
      <c r="L383" s="2">
        <v>1.576086956521739</v>
      </c>
      <c r="M383" s="2">
        <v>5.5271739130434785</v>
      </c>
      <c r="N383" s="2">
        <v>0</v>
      </c>
      <c r="O383" s="2">
        <v>8.5218702865761706E-2</v>
      </c>
      <c r="P383" s="2">
        <v>0</v>
      </c>
      <c r="Q383" s="2">
        <v>7.4402173913043477</v>
      </c>
      <c r="R383" s="2">
        <v>0.11471426177308532</v>
      </c>
      <c r="S383" s="2">
        <v>1.9320652173913047</v>
      </c>
      <c r="T383" s="2">
        <v>2.1883695652173913</v>
      </c>
      <c r="U383" s="2">
        <v>0</v>
      </c>
      <c r="V383" s="2">
        <v>6.352941176470589E-2</v>
      </c>
      <c r="W383" s="2">
        <v>1.3767391304347825</v>
      </c>
      <c r="X383" s="2">
        <v>4.5402173913043482</v>
      </c>
      <c r="Y383" s="2">
        <v>0</v>
      </c>
      <c r="Z383" s="2">
        <v>9.1228422993128888E-2</v>
      </c>
      <c r="AA383" s="2">
        <v>0</v>
      </c>
      <c r="AB383" s="2">
        <v>0</v>
      </c>
      <c r="AC383" s="2">
        <v>0</v>
      </c>
      <c r="AD383" s="2">
        <v>0</v>
      </c>
      <c r="AE383" s="2">
        <v>22.638586956521738</v>
      </c>
      <c r="AF383" s="2">
        <v>0</v>
      </c>
      <c r="AG383" s="2">
        <v>0</v>
      </c>
      <c r="AH383" t="s">
        <v>76</v>
      </c>
      <c r="AI383">
        <v>7</v>
      </c>
    </row>
    <row r="384" spans="1:35" x14ac:dyDescent="0.25">
      <c r="A384" t="s">
        <v>1231</v>
      </c>
      <c r="B384" t="s">
        <v>748</v>
      </c>
      <c r="C384" t="s">
        <v>1092</v>
      </c>
      <c r="D384" t="s">
        <v>1199</v>
      </c>
      <c r="E384" s="2">
        <v>52.076086956521742</v>
      </c>
      <c r="F384" s="2">
        <v>4.8260869565217392</v>
      </c>
      <c r="G384" s="2">
        <v>3.2608695652173912E-2</v>
      </c>
      <c r="H384" s="2">
        <v>0.19565217391304349</v>
      </c>
      <c r="I384" s="2">
        <v>1.0516304347826086</v>
      </c>
      <c r="J384" s="2">
        <v>0</v>
      </c>
      <c r="K384" s="2">
        <v>0</v>
      </c>
      <c r="L384" s="2">
        <v>1.1614130434782606</v>
      </c>
      <c r="M384" s="2">
        <v>4.9565217391304346</v>
      </c>
      <c r="N384" s="2">
        <v>0</v>
      </c>
      <c r="O384" s="2">
        <v>9.517845961177207E-2</v>
      </c>
      <c r="P384" s="2">
        <v>0</v>
      </c>
      <c r="Q384" s="2">
        <v>5.5597826086956523</v>
      </c>
      <c r="R384" s="2">
        <v>0.10676268002504696</v>
      </c>
      <c r="S384" s="2">
        <v>2.1772826086956525</v>
      </c>
      <c r="T384" s="2">
        <v>0.61065217391304349</v>
      </c>
      <c r="U384" s="2">
        <v>0</v>
      </c>
      <c r="V384" s="2">
        <v>5.3535796284700482E-2</v>
      </c>
      <c r="W384" s="2">
        <v>2.1834782608695646</v>
      </c>
      <c r="X384" s="2">
        <v>0.93271739130434805</v>
      </c>
      <c r="Y384" s="2">
        <v>0</v>
      </c>
      <c r="Z384" s="2">
        <v>5.9839281987059054E-2</v>
      </c>
      <c r="AA384" s="2">
        <v>0</v>
      </c>
      <c r="AB384" s="2">
        <v>0</v>
      </c>
      <c r="AC384" s="2">
        <v>0</v>
      </c>
      <c r="AD384" s="2">
        <v>0</v>
      </c>
      <c r="AE384" s="2">
        <v>0</v>
      </c>
      <c r="AF384" s="2">
        <v>0</v>
      </c>
      <c r="AG384" s="2">
        <v>0</v>
      </c>
      <c r="AH384" t="s">
        <v>322</v>
      </c>
      <c r="AI384">
        <v>7</v>
      </c>
    </row>
    <row r="385" spans="1:35" x14ac:dyDescent="0.25">
      <c r="A385" t="s">
        <v>1231</v>
      </c>
      <c r="B385" t="s">
        <v>828</v>
      </c>
      <c r="C385" t="s">
        <v>939</v>
      </c>
      <c r="D385" t="s">
        <v>1174</v>
      </c>
      <c r="E385" s="2">
        <v>85</v>
      </c>
      <c r="F385" s="2">
        <v>5.0434782608695654</v>
      </c>
      <c r="G385" s="2">
        <v>0.20173913043478228</v>
      </c>
      <c r="H385" s="2">
        <v>0</v>
      </c>
      <c r="I385" s="2">
        <v>4.2463043478260873</v>
      </c>
      <c r="J385" s="2">
        <v>0</v>
      </c>
      <c r="K385" s="2">
        <v>0</v>
      </c>
      <c r="L385" s="2">
        <v>2.8574999999999999</v>
      </c>
      <c r="M385" s="2">
        <v>7.4352173913043433</v>
      </c>
      <c r="N385" s="2">
        <v>17.200869565217392</v>
      </c>
      <c r="O385" s="2">
        <v>0.28983631713554986</v>
      </c>
      <c r="P385" s="2">
        <v>8.5739130434782513</v>
      </c>
      <c r="Q385" s="2">
        <v>2.5217391304347827</v>
      </c>
      <c r="R385" s="2">
        <v>0.13053708439897688</v>
      </c>
      <c r="S385" s="2">
        <v>4.804456521739132</v>
      </c>
      <c r="T385" s="2">
        <v>8.3494565217391319</v>
      </c>
      <c r="U385" s="2">
        <v>0</v>
      </c>
      <c r="V385" s="2">
        <v>0.15475191815856781</v>
      </c>
      <c r="W385" s="2">
        <v>4.4947826086956519</v>
      </c>
      <c r="X385" s="2">
        <v>7.7957608695652141</v>
      </c>
      <c r="Y385" s="2">
        <v>0</v>
      </c>
      <c r="Z385" s="2">
        <v>0.14459462915601018</v>
      </c>
      <c r="AA385" s="2">
        <v>0</v>
      </c>
      <c r="AB385" s="2">
        <v>0</v>
      </c>
      <c r="AC385" s="2">
        <v>0</v>
      </c>
      <c r="AD385" s="2">
        <v>0</v>
      </c>
      <c r="AE385" s="2">
        <v>0</v>
      </c>
      <c r="AF385" s="2">
        <v>0</v>
      </c>
      <c r="AG385" s="2">
        <v>0</v>
      </c>
      <c r="AH385" t="s">
        <v>402</v>
      </c>
      <c r="AI385">
        <v>7</v>
      </c>
    </row>
    <row r="386" spans="1:35" x14ac:dyDescent="0.25">
      <c r="A386" t="s">
        <v>1231</v>
      </c>
      <c r="B386" t="s">
        <v>456</v>
      </c>
      <c r="C386" t="s">
        <v>923</v>
      </c>
      <c r="D386" t="s">
        <v>1159</v>
      </c>
      <c r="E386" s="2">
        <v>45.760869565217391</v>
      </c>
      <c r="F386" s="2">
        <v>3.8086956521739155</v>
      </c>
      <c r="G386" s="2">
        <v>0.24456521739130435</v>
      </c>
      <c r="H386" s="2">
        <v>0.17391304347826086</v>
      </c>
      <c r="I386" s="2">
        <v>1.1483695652173913</v>
      </c>
      <c r="J386" s="2">
        <v>0</v>
      </c>
      <c r="K386" s="2">
        <v>0</v>
      </c>
      <c r="L386" s="2">
        <v>2.3415217391304348</v>
      </c>
      <c r="M386" s="2">
        <v>4.9266304347826084</v>
      </c>
      <c r="N386" s="2">
        <v>0</v>
      </c>
      <c r="O386" s="2">
        <v>0.10766033254156769</v>
      </c>
      <c r="P386" s="2">
        <v>12.943804347826086</v>
      </c>
      <c r="Q386" s="2">
        <v>0</v>
      </c>
      <c r="R386" s="2">
        <v>0.28285748218527312</v>
      </c>
      <c r="S386" s="2">
        <v>3.7690217391304346</v>
      </c>
      <c r="T386" s="2">
        <v>4.5167391304347859</v>
      </c>
      <c r="U386" s="2">
        <v>0</v>
      </c>
      <c r="V386" s="2">
        <v>0.18106650831353924</v>
      </c>
      <c r="W386" s="2">
        <v>3.800217391304348</v>
      </c>
      <c r="X386" s="2">
        <v>2.9454347826086966</v>
      </c>
      <c r="Y386" s="2">
        <v>0</v>
      </c>
      <c r="Z386" s="2">
        <v>0.14741092636579575</v>
      </c>
      <c r="AA386" s="2">
        <v>0</v>
      </c>
      <c r="AB386" s="2">
        <v>0</v>
      </c>
      <c r="AC386" s="2">
        <v>0</v>
      </c>
      <c r="AD386" s="2">
        <v>0</v>
      </c>
      <c r="AE386" s="2">
        <v>0</v>
      </c>
      <c r="AF386" s="2">
        <v>0</v>
      </c>
      <c r="AG386" s="2">
        <v>0</v>
      </c>
      <c r="AH386" t="s">
        <v>26</v>
      </c>
      <c r="AI386">
        <v>7</v>
      </c>
    </row>
    <row r="387" spans="1:35" x14ac:dyDescent="0.25">
      <c r="A387" t="s">
        <v>1231</v>
      </c>
      <c r="B387" t="s">
        <v>772</v>
      </c>
      <c r="C387" t="s">
        <v>1102</v>
      </c>
      <c r="D387" t="s">
        <v>1139</v>
      </c>
      <c r="E387" s="2">
        <v>47.782608695652172</v>
      </c>
      <c r="F387" s="2">
        <v>5.7391304347826084</v>
      </c>
      <c r="G387" s="2">
        <v>0</v>
      </c>
      <c r="H387" s="2">
        <v>0</v>
      </c>
      <c r="I387" s="2">
        <v>0</v>
      </c>
      <c r="J387" s="2">
        <v>0</v>
      </c>
      <c r="K387" s="2">
        <v>0</v>
      </c>
      <c r="L387" s="2">
        <v>2.6788043478260875</v>
      </c>
      <c r="M387" s="2">
        <v>5.5461956521739131</v>
      </c>
      <c r="N387" s="2">
        <v>0</v>
      </c>
      <c r="O387" s="2">
        <v>0.11607142857142858</v>
      </c>
      <c r="P387" s="2">
        <v>0</v>
      </c>
      <c r="Q387" s="2">
        <v>9.320652173913043</v>
      </c>
      <c r="R387" s="2">
        <v>0.19506369426751591</v>
      </c>
      <c r="S387" s="2">
        <v>0.75500000000000012</v>
      </c>
      <c r="T387" s="2">
        <v>2.7640217391304351</v>
      </c>
      <c r="U387" s="2">
        <v>0</v>
      </c>
      <c r="V387" s="2">
        <v>7.3646496815286636E-2</v>
      </c>
      <c r="W387" s="2">
        <v>1.6379347826086956</v>
      </c>
      <c r="X387" s="2">
        <v>4.547065217391304</v>
      </c>
      <c r="Y387" s="2">
        <v>0</v>
      </c>
      <c r="Z387" s="2">
        <v>0.12944040036396723</v>
      </c>
      <c r="AA387" s="2">
        <v>0</v>
      </c>
      <c r="AB387" s="2">
        <v>0</v>
      </c>
      <c r="AC387" s="2">
        <v>0</v>
      </c>
      <c r="AD387" s="2">
        <v>0</v>
      </c>
      <c r="AE387" s="2">
        <v>0</v>
      </c>
      <c r="AF387" s="2">
        <v>0</v>
      </c>
      <c r="AG387" s="2">
        <v>0</v>
      </c>
      <c r="AH387" t="s">
        <v>346</v>
      </c>
      <c r="AI387">
        <v>7</v>
      </c>
    </row>
    <row r="388" spans="1:35" x14ac:dyDescent="0.25">
      <c r="A388" t="s">
        <v>1231</v>
      </c>
      <c r="B388" t="s">
        <v>531</v>
      </c>
      <c r="C388" t="s">
        <v>896</v>
      </c>
      <c r="D388" t="s">
        <v>1197</v>
      </c>
      <c r="E388" s="2">
        <v>30.467391304347824</v>
      </c>
      <c r="F388" s="2">
        <v>5.5652173913043477</v>
      </c>
      <c r="G388" s="2">
        <v>3.2608695652173912E-2</v>
      </c>
      <c r="H388" s="2">
        <v>0.11413043478260869</v>
      </c>
      <c r="I388" s="2">
        <v>0.58152173913043481</v>
      </c>
      <c r="J388" s="2">
        <v>0</v>
      </c>
      <c r="K388" s="2">
        <v>0</v>
      </c>
      <c r="L388" s="2">
        <v>1.6413043478260871E-2</v>
      </c>
      <c r="M388" s="2">
        <v>0</v>
      </c>
      <c r="N388" s="2">
        <v>0</v>
      </c>
      <c r="O388" s="2">
        <v>0</v>
      </c>
      <c r="P388" s="2">
        <v>0</v>
      </c>
      <c r="Q388" s="2">
        <v>7.7391304347826084</v>
      </c>
      <c r="R388" s="2">
        <v>0.25401355690331789</v>
      </c>
      <c r="S388" s="2">
        <v>0.40119565217391301</v>
      </c>
      <c r="T388" s="2">
        <v>1.2476086956521737</v>
      </c>
      <c r="U388" s="2">
        <v>0</v>
      </c>
      <c r="V388" s="2">
        <v>5.4117017481270062E-2</v>
      </c>
      <c r="W388" s="2">
        <v>0.39749999999999991</v>
      </c>
      <c r="X388" s="2">
        <v>1.5664130434782613</v>
      </c>
      <c r="Y388" s="2">
        <v>0</v>
      </c>
      <c r="Z388" s="2">
        <v>6.4459507670353203E-2</v>
      </c>
      <c r="AA388" s="2">
        <v>0</v>
      </c>
      <c r="AB388" s="2">
        <v>0</v>
      </c>
      <c r="AC388" s="2">
        <v>0</v>
      </c>
      <c r="AD388" s="2">
        <v>0</v>
      </c>
      <c r="AE388" s="2">
        <v>0</v>
      </c>
      <c r="AF388" s="2">
        <v>0</v>
      </c>
      <c r="AG388" s="2">
        <v>0</v>
      </c>
      <c r="AH388" t="s">
        <v>102</v>
      </c>
      <c r="AI388">
        <v>7</v>
      </c>
    </row>
    <row r="389" spans="1:35" x14ac:dyDescent="0.25">
      <c r="A389" t="s">
        <v>1231</v>
      </c>
      <c r="B389" t="s">
        <v>797</v>
      </c>
      <c r="C389" t="s">
        <v>1109</v>
      </c>
      <c r="D389" t="s">
        <v>1166</v>
      </c>
      <c r="E389" s="2">
        <v>24.695652173913043</v>
      </c>
      <c r="F389" s="2">
        <v>6.5805434782608705</v>
      </c>
      <c r="G389" s="2">
        <v>0.13043478260869565</v>
      </c>
      <c r="H389" s="2">
        <v>0.11413043478260869</v>
      </c>
      <c r="I389" s="2">
        <v>0.33695652173913043</v>
      </c>
      <c r="J389" s="2">
        <v>0</v>
      </c>
      <c r="K389" s="2">
        <v>0</v>
      </c>
      <c r="L389" s="2">
        <v>0.93945652173913052</v>
      </c>
      <c r="M389" s="2">
        <v>4.6368478260869574</v>
      </c>
      <c r="N389" s="2">
        <v>0</v>
      </c>
      <c r="O389" s="2">
        <v>0.18775968309859159</v>
      </c>
      <c r="P389" s="2">
        <v>0</v>
      </c>
      <c r="Q389" s="2">
        <v>7.3302173913043491</v>
      </c>
      <c r="R389" s="2">
        <v>0.2968221830985916</v>
      </c>
      <c r="S389" s="2">
        <v>0.32326086956521732</v>
      </c>
      <c r="T389" s="2">
        <v>0.2817391304347826</v>
      </c>
      <c r="U389" s="2">
        <v>0</v>
      </c>
      <c r="V389" s="2">
        <v>2.4498239436619718E-2</v>
      </c>
      <c r="W389" s="2">
        <v>0.28032608695652178</v>
      </c>
      <c r="X389" s="2">
        <v>0.36880434782608701</v>
      </c>
      <c r="Y389" s="2">
        <v>0</v>
      </c>
      <c r="Z389" s="2">
        <v>2.6285211267605638E-2</v>
      </c>
      <c r="AA389" s="2">
        <v>0</v>
      </c>
      <c r="AB389" s="2">
        <v>0</v>
      </c>
      <c r="AC389" s="2">
        <v>0</v>
      </c>
      <c r="AD389" s="2">
        <v>0</v>
      </c>
      <c r="AE389" s="2">
        <v>0</v>
      </c>
      <c r="AF389" s="2">
        <v>0</v>
      </c>
      <c r="AG389" s="2">
        <v>0</v>
      </c>
      <c r="AH389" t="s">
        <v>371</v>
      </c>
      <c r="AI389">
        <v>7</v>
      </c>
    </row>
    <row r="390" spans="1:35" x14ac:dyDescent="0.25">
      <c r="A390" t="s">
        <v>1231</v>
      </c>
      <c r="B390" t="s">
        <v>672</v>
      </c>
      <c r="C390" t="s">
        <v>1062</v>
      </c>
      <c r="D390" t="s">
        <v>1186</v>
      </c>
      <c r="E390" s="2">
        <v>21.021739130434781</v>
      </c>
      <c r="F390" s="2">
        <v>2.5597826086956523</v>
      </c>
      <c r="G390" s="2">
        <v>4.8913043478260872E-2</v>
      </c>
      <c r="H390" s="2">
        <v>5.7065217391304345E-2</v>
      </c>
      <c r="I390" s="2">
        <v>0.24184782608695651</v>
      </c>
      <c r="J390" s="2">
        <v>0</v>
      </c>
      <c r="K390" s="2">
        <v>0</v>
      </c>
      <c r="L390" s="2">
        <v>0.24315217391304345</v>
      </c>
      <c r="M390" s="2">
        <v>2.5858695652173909</v>
      </c>
      <c r="N390" s="2">
        <v>0</v>
      </c>
      <c r="O390" s="2">
        <v>0.12300930713547051</v>
      </c>
      <c r="P390" s="2">
        <v>5.4719565217391288</v>
      </c>
      <c r="Q390" s="2">
        <v>0</v>
      </c>
      <c r="R390" s="2">
        <v>0.26029989658738362</v>
      </c>
      <c r="S390" s="2">
        <v>6.4239130434782604E-2</v>
      </c>
      <c r="T390" s="2">
        <v>0.10597826086956522</v>
      </c>
      <c r="U390" s="2">
        <v>0</v>
      </c>
      <c r="V390" s="2">
        <v>8.0972078593588414E-3</v>
      </c>
      <c r="W390" s="2">
        <v>9.5543478260869549E-2</v>
      </c>
      <c r="X390" s="2">
        <v>0.14673913043478262</v>
      </c>
      <c r="Y390" s="2">
        <v>0</v>
      </c>
      <c r="Z390" s="2">
        <v>1.1525336091003101E-2</v>
      </c>
      <c r="AA390" s="2">
        <v>0</v>
      </c>
      <c r="AB390" s="2">
        <v>0</v>
      </c>
      <c r="AC390" s="2">
        <v>0</v>
      </c>
      <c r="AD390" s="2">
        <v>0</v>
      </c>
      <c r="AE390" s="2">
        <v>0</v>
      </c>
      <c r="AF390" s="2">
        <v>0</v>
      </c>
      <c r="AG390" s="2">
        <v>0</v>
      </c>
      <c r="AH390" t="s">
        <v>244</v>
      </c>
      <c r="AI390">
        <v>7</v>
      </c>
    </row>
    <row r="391" spans="1:35" x14ac:dyDescent="0.25">
      <c r="A391" t="s">
        <v>1231</v>
      </c>
      <c r="B391" t="s">
        <v>453</v>
      </c>
      <c r="C391" t="s">
        <v>922</v>
      </c>
      <c r="D391" t="s">
        <v>1178</v>
      </c>
      <c r="E391" s="2">
        <v>57.119565217391305</v>
      </c>
      <c r="F391" s="2">
        <v>2.1739130434782608</v>
      </c>
      <c r="G391" s="2">
        <v>0</v>
      </c>
      <c r="H391" s="2">
        <v>0.16391304347826088</v>
      </c>
      <c r="I391" s="2">
        <v>0.41847826086956524</v>
      </c>
      <c r="J391" s="2">
        <v>0</v>
      </c>
      <c r="K391" s="2">
        <v>0</v>
      </c>
      <c r="L391" s="2">
        <v>0.16978260869565218</v>
      </c>
      <c r="M391" s="2">
        <v>0</v>
      </c>
      <c r="N391" s="2">
        <v>2.1711956521739131</v>
      </c>
      <c r="O391" s="2">
        <v>3.8011417697431021E-2</v>
      </c>
      <c r="P391" s="2">
        <v>0</v>
      </c>
      <c r="Q391" s="2">
        <v>2.5326086956521738</v>
      </c>
      <c r="R391" s="2">
        <v>4.4338725023786871E-2</v>
      </c>
      <c r="S391" s="2">
        <v>1.5292391304347825</v>
      </c>
      <c r="T391" s="2">
        <v>7.7391304347826081E-2</v>
      </c>
      <c r="U391" s="2">
        <v>0</v>
      </c>
      <c r="V391" s="2">
        <v>2.8127497621313034E-2</v>
      </c>
      <c r="W391" s="2">
        <v>0.30369565217391298</v>
      </c>
      <c r="X391" s="2">
        <v>1.3973913043478261</v>
      </c>
      <c r="Y391" s="2">
        <v>0</v>
      </c>
      <c r="Z391" s="2">
        <v>2.9781160799238818E-2</v>
      </c>
      <c r="AA391" s="2">
        <v>0</v>
      </c>
      <c r="AB391" s="2">
        <v>0</v>
      </c>
      <c r="AC391" s="2">
        <v>0</v>
      </c>
      <c r="AD391" s="2">
        <v>0</v>
      </c>
      <c r="AE391" s="2">
        <v>0</v>
      </c>
      <c r="AF391" s="2">
        <v>0</v>
      </c>
      <c r="AG391" s="2">
        <v>0</v>
      </c>
      <c r="AH391" t="s">
        <v>23</v>
      </c>
      <c r="AI391">
        <v>7</v>
      </c>
    </row>
    <row r="392" spans="1:35" x14ac:dyDescent="0.25">
      <c r="A392" t="s">
        <v>1231</v>
      </c>
      <c r="B392" t="s">
        <v>818</v>
      </c>
      <c r="C392" t="s">
        <v>907</v>
      </c>
      <c r="D392" t="s">
        <v>1148</v>
      </c>
      <c r="E392" s="2">
        <v>99.510869565217391</v>
      </c>
      <c r="F392" s="2">
        <v>33.337065217391299</v>
      </c>
      <c r="G392" s="2">
        <v>0.32608695652173914</v>
      </c>
      <c r="H392" s="2">
        <v>0.38858695652173914</v>
      </c>
      <c r="I392" s="2">
        <v>1.7771739130434783</v>
      </c>
      <c r="J392" s="2">
        <v>0</v>
      </c>
      <c r="K392" s="2">
        <v>0</v>
      </c>
      <c r="L392" s="2">
        <v>1.3567391304347827</v>
      </c>
      <c r="M392" s="2">
        <v>4.5217391304347823</v>
      </c>
      <c r="N392" s="2">
        <v>0</v>
      </c>
      <c r="O392" s="2">
        <v>4.5439650464227196E-2</v>
      </c>
      <c r="P392" s="2">
        <v>0</v>
      </c>
      <c r="Q392" s="2">
        <v>23.613043478260867</v>
      </c>
      <c r="R392" s="2">
        <v>0.23729109776078644</v>
      </c>
      <c r="S392" s="2">
        <v>0.72413043478260875</v>
      </c>
      <c r="T392" s="2">
        <v>2.3391304347826085</v>
      </c>
      <c r="U392" s="2">
        <v>0</v>
      </c>
      <c r="V392" s="2">
        <v>3.0783178590933914E-2</v>
      </c>
      <c r="W392" s="2">
        <v>2.3357608695652168</v>
      </c>
      <c r="X392" s="2">
        <v>3.1274999999999991</v>
      </c>
      <c r="Y392" s="2">
        <v>0</v>
      </c>
      <c r="Z392" s="2">
        <v>5.4901146914254496E-2</v>
      </c>
      <c r="AA392" s="2">
        <v>0</v>
      </c>
      <c r="AB392" s="2">
        <v>0</v>
      </c>
      <c r="AC392" s="2">
        <v>0</v>
      </c>
      <c r="AD392" s="2">
        <v>0</v>
      </c>
      <c r="AE392" s="2">
        <v>0</v>
      </c>
      <c r="AF392" s="2">
        <v>0</v>
      </c>
      <c r="AG392" s="2">
        <v>0</v>
      </c>
      <c r="AH392" t="s">
        <v>392</v>
      </c>
      <c r="AI392">
        <v>7</v>
      </c>
    </row>
    <row r="393" spans="1:35" x14ac:dyDescent="0.25">
      <c r="A393" t="s">
        <v>1231</v>
      </c>
      <c r="B393" t="s">
        <v>728</v>
      </c>
      <c r="C393" t="s">
        <v>1086</v>
      </c>
      <c r="D393" t="s">
        <v>1218</v>
      </c>
      <c r="E393" s="2">
        <v>18</v>
      </c>
      <c r="F393" s="2">
        <v>5.5364130434782597</v>
      </c>
      <c r="G393" s="2">
        <v>0</v>
      </c>
      <c r="H393" s="2">
        <v>7.4999999999999997E-2</v>
      </c>
      <c r="I393" s="2">
        <v>0.26358695652173914</v>
      </c>
      <c r="J393" s="2">
        <v>0</v>
      </c>
      <c r="K393" s="2">
        <v>0</v>
      </c>
      <c r="L393" s="2">
        <v>0</v>
      </c>
      <c r="M393" s="2">
        <v>0.10239130434782609</v>
      </c>
      <c r="N393" s="2">
        <v>0</v>
      </c>
      <c r="O393" s="2">
        <v>5.6884057971014496E-3</v>
      </c>
      <c r="P393" s="2">
        <v>4.1815217391304351</v>
      </c>
      <c r="Q393" s="2">
        <v>2.6791304347826084</v>
      </c>
      <c r="R393" s="2">
        <v>0.38114734299516911</v>
      </c>
      <c r="S393" s="2">
        <v>0</v>
      </c>
      <c r="T393" s="2">
        <v>0</v>
      </c>
      <c r="U393" s="2">
        <v>0</v>
      </c>
      <c r="V393" s="2">
        <v>0</v>
      </c>
      <c r="W393" s="2">
        <v>0</v>
      </c>
      <c r="X393" s="2">
        <v>0</v>
      </c>
      <c r="Y393" s="2">
        <v>0</v>
      </c>
      <c r="Z393" s="2">
        <v>0</v>
      </c>
      <c r="AA393" s="2">
        <v>0</v>
      </c>
      <c r="AB393" s="2">
        <v>0</v>
      </c>
      <c r="AC393" s="2">
        <v>0</v>
      </c>
      <c r="AD393" s="2">
        <v>0</v>
      </c>
      <c r="AE393" s="2">
        <v>0</v>
      </c>
      <c r="AF393" s="2">
        <v>0</v>
      </c>
      <c r="AG393" s="2">
        <v>0</v>
      </c>
      <c r="AH393" t="s">
        <v>300</v>
      </c>
      <c r="AI393">
        <v>7</v>
      </c>
    </row>
    <row r="394" spans="1:35" x14ac:dyDescent="0.25">
      <c r="A394" t="s">
        <v>1231</v>
      </c>
      <c r="B394" t="s">
        <v>723</v>
      </c>
      <c r="C394" t="s">
        <v>1084</v>
      </c>
      <c r="D394" t="s">
        <v>1184</v>
      </c>
      <c r="E394" s="2">
        <v>30.793478260869566</v>
      </c>
      <c r="F394" s="2">
        <v>5.0380434782608692</v>
      </c>
      <c r="G394" s="2">
        <v>0</v>
      </c>
      <c r="H394" s="2">
        <v>0.10869565217391304</v>
      </c>
      <c r="I394" s="2">
        <v>0</v>
      </c>
      <c r="J394" s="2">
        <v>0</v>
      </c>
      <c r="K394" s="2">
        <v>0</v>
      </c>
      <c r="L394" s="2">
        <v>0.21304347826086958</v>
      </c>
      <c r="M394" s="2">
        <v>4.1657608695652177</v>
      </c>
      <c r="N394" s="2">
        <v>0</v>
      </c>
      <c r="O394" s="2">
        <v>0.13528062124955878</v>
      </c>
      <c r="P394" s="2">
        <v>0</v>
      </c>
      <c r="Q394" s="2">
        <v>5.0543478260869561</v>
      </c>
      <c r="R394" s="2">
        <v>0.16413695728909281</v>
      </c>
      <c r="S394" s="2">
        <v>0.49804347826086959</v>
      </c>
      <c r="T394" s="2">
        <v>0.72271739130434798</v>
      </c>
      <c r="U394" s="2">
        <v>0</v>
      </c>
      <c r="V394" s="2">
        <v>3.9643487469114017E-2</v>
      </c>
      <c r="W394" s="2">
        <v>0.48445652173913045</v>
      </c>
      <c r="X394" s="2">
        <v>1.5831521739130432</v>
      </c>
      <c r="Y394" s="2">
        <v>0</v>
      </c>
      <c r="Z394" s="2">
        <v>6.7144369925873623E-2</v>
      </c>
      <c r="AA394" s="2">
        <v>0</v>
      </c>
      <c r="AB394" s="2">
        <v>0</v>
      </c>
      <c r="AC394" s="2">
        <v>0</v>
      </c>
      <c r="AD394" s="2">
        <v>0</v>
      </c>
      <c r="AE394" s="2">
        <v>0</v>
      </c>
      <c r="AF394" s="2">
        <v>0</v>
      </c>
      <c r="AG394" s="2">
        <v>0</v>
      </c>
      <c r="AH394" t="s">
        <v>295</v>
      </c>
      <c r="AI394">
        <v>7</v>
      </c>
    </row>
    <row r="395" spans="1:35" x14ac:dyDescent="0.25">
      <c r="A395" t="s">
        <v>1231</v>
      </c>
      <c r="B395" t="s">
        <v>717</v>
      </c>
      <c r="C395" t="s">
        <v>882</v>
      </c>
      <c r="D395" t="s">
        <v>1127</v>
      </c>
      <c r="E395" s="2">
        <v>53.641304347826086</v>
      </c>
      <c r="F395" s="2">
        <v>0</v>
      </c>
      <c r="G395" s="2">
        <v>2.1739130434782608E-2</v>
      </c>
      <c r="H395" s="2">
        <v>0.21467391304347827</v>
      </c>
      <c r="I395" s="2">
        <v>1.1304347826086956</v>
      </c>
      <c r="J395" s="2">
        <v>0</v>
      </c>
      <c r="K395" s="2">
        <v>0.88043478260869568</v>
      </c>
      <c r="L395" s="2">
        <v>2.0707608695652171</v>
      </c>
      <c r="M395" s="2">
        <v>4.3206521739130448</v>
      </c>
      <c r="N395" s="2">
        <v>0</v>
      </c>
      <c r="O395" s="2">
        <v>8.0547112462006104E-2</v>
      </c>
      <c r="P395" s="2">
        <v>4.9826086956521749</v>
      </c>
      <c r="Q395" s="2">
        <v>4.6195652173913029</v>
      </c>
      <c r="R395" s="2">
        <v>0.17900709219858155</v>
      </c>
      <c r="S395" s="2">
        <v>4.7075000000000005</v>
      </c>
      <c r="T395" s="2">
        <v>2.4489130434782607</v>
      </c>
      <c r="U395" s="2">
        <v>0</v>
      </c>
      <c r="V395" s="2">
        <v>0.13341236068895646</v>
      </c>
      <c r="W395" s="2">
        <v>1.626630434782609</v>
      </c>
      <c r="X395" s="2">
        <v>2.9651086956521739</v>
      </c>
      <c r="Y395" s="2">
        <v>0</v>
      </c>
      <c r="Z395" s="2">
        <v>8.5600810536980765E-2</v>
      </c>
      <c r="AA395" s="2">
        <v>3.8043478260869568E-2</v>
      </c>
      <c r="AB395" s="2">
        <v>0</v>
      </c>
      <c r="AC395" s="2">
        <v>0</v>
      </c>
      <c r="AD395" s="2">
        <v>10.055434782608701</v>
      </c>
      <c r="AE395" s="2">
        <v>0</v>
      </c>
      <c r="AF395" s="2">
        <v>0</v>
      </c>
      <c r="AG395" s="2">
        <v>0</v>
      </c>
      <c r="AH395" t="s">
        <v>289</v>
      </c>
      <c r="AI395">
        <v>7</v>
      </c>
    </row>
    <row r="396" spans="1:35" x14ac:dyDescent="0.25">
      <c r="A396" t="s">
        <v>1231</v>
      </c>
      <c r="B396" t="s">
        <v>544</v>
      </c>
      <c r="C396" t="s">
        <v>907</v>
      </c>
      <c r="D396" t="s">
        <v>1148</v>
      </c>
      <c r="E396" s="2">
        <v>75.673913043478265</v>
      </c>
      <c r="F396" s="2">
        <v>5.1304347826086953</v>
      </c>
      <c r="G396" s="2">
        <v>0</v>
      </c>
      <c r="H396" s="2">
        <v>0</v>
      </c>
      <c r="I396" s="2">
        <v>0</v>
      </c>
      <c r="J396" s="2">
        <v>0</v>
      </c>
      <c r="K396" s="2">
        <v>0</v>
      </c>
      <c r="L396" s="2">
        <v>2.2321739130434786</v>
      </c>
      <c r="M396" s="2">
        <v>5.9425000000000008</v>
      </c>
      <c r="N396" s="2">
        <v>0</v>
      </c>
      <c r="O396" s="2">
        <v>7.8527721918988797E-2</v>
      </c>
      <c r="P396" s="2">
        <v>6.6684782608695654</v>
      </c>
      <c r="Q396" s="2">
        <v>1.1793478260869565</v>
      </c>
      <c r="R396" s="2">
        <v>0.10370583165756965</v>
      </c>
      <c r="S396" s="2">
        <v>1.9782608695652173</v>
      </c>
      <c r="T396" s="2">
        <v>5.3977173913043464</v>
      </c>
      <c r="U396" s="2">
        <v>0</v>
      </c>
      <c r="V396" s="2">
        <v>9.747055443837975E-2</v>
      </c>
      <c r="W396" s="2">
        <v>2.6202173913043469</v>
      </c>
      <c r="X396" s="2">
        <v>5.2203260869565211</v>
      </c>
      <c r="Y396" s="2">
        <v>0</v>
      </c>
      <c r="Z396" s="2">
        <v>0.10360959494398159</v>
      </c>
      <c r="AA396" s="2">
        <v>0</v>
      </c>
      <c r="AB396" s="2">
        <v>0</v>
      </c>
      <c r="AC396" s="2">
        <v>0</v>
      </c>
      <c r="AD396" s="2">
        <v>0</v>
      </c>
      <c r="AE396" s="2">
        <v>0</v>
      </c>
      <c r="AF396" s="2">
        <v>0</v>
      </c>
      <c r="AG396" s="2">
        <v>0</v>
      </c>
      <c r="AH396" t="s">
        <v>115</v>
      </c>
      <c r="AI396">
        <v>7</v>
      </c>
    </row>
    <row r="397" spans="1:35" x14ac:dyDescent="0.25">
      <c r="A397" t="s">
        <v>1231</v>
      </c>
      <c r="B397" t="s">
        <v>793</v>
      </c>
      <c r="C397" t="s">
        <v>1075</v>
      </c>
      <c r="D397" t="s">
        <v>1148</v>
      </c>
      <c r="E397" s="2">
        <v>82.521739130434781</v>
      </c>
      <c r="F397" s="2">
        <v>5.6521739130434785</v>
      </c>
      <c r="G397" s="2">
        <v>0</v>
      </c>
      <c r="H397" s="2">
        <v>0.36369565217391303</v>
      </c>
      <c r="I397" s="2">
        <v>0.56521739130434778</v>
      </c>
      <c r="J397" s="2">
        <v>0</v>
      </c>
      <c r="K397" s="2">
        <v>0</v>
      </c>
      <c r="L397" s="2">
        <v>4.3947826086956523</v>
      </c>
      <c r="M397" s="2">
        <v>8.4847826086956513</v>
      </c>
      <c r="N397" s="2">
        <v>0</v>
      </c>
      <c r="O397" s="2">
        <v>0.10281875658587987</v>
      </c>
      <c r="P397" s="2">
        <v>4.510217391304348</v>
      </c>
      <c r="Q397" s="2">
        <v>6.6042391304347845</v>
      </c>
      <c r="R397" s="2">
        <v>0.13468519494204428</v>
      </c>
      <c r="S397" s="2">
        <v>1.9952173913043478</v>
      </c>
      <c r="T397" s="2">
        <v>8.6691304347826055</v>
      </c>
      <c r="U397" s="2">
        <v>0</v>
      </c>
      <c r="V397" s="2">
        <v>0.12923076923076918</v>
      </c>
      <c r="W397" s="2">
        <v>7.6245652173913072</v>
      </c>
      <c r="X397" s="2">
        <v>6.2639130434782615</v>
      </c>
      <c r="Y397" s="2">
        <v>0</v>
      </c>
      <c r="Z397" s="2">
        <v>0.16830084299262385</v>
      </c>
      <c r="AA397" s="2">
        <v>0</v>
      </c>
      <c r="AB397" s="2">
        <v>0</v>
      </c>
      <c r="AC397" s="2">
        <v>0</v>
      </c>
      <c r="AD397" s="2">
        <v>0</v>
      </c>
      <c r="AE397" s="2">
        <v>0</v>
      </c>
      <c r="AF397" s="2">
        <v>0</v>
      </c>
      <c r="AG397" s="2">
        <v>0</v>
      </c>
      <c r="AH397" t="s">
        <v>367</v>
      </c>
      <c r="AI397">
        <v>7</v>
      </c>
    </row>
    <row r="398" spans="1:35" x14ac:dyDescent="0.25">
      <c r="A398" t="s">
        <v>1231</v>
      </c>
      <c r="B398" t="s">
        <v>617</v>
      </c>
      <c r="C398" t="s">
        <v>1026</v>
      </c>
      <c r="D398" t="s">
        <v>1132</v>
      </c>
      <c r="E398" s="2">
        <v>22.793478260869566</v>
      </c>
      <c r="F398" s="2">
        <v>4.4565217391304346</v>
      </c>
      <c r="G398" s="2">
        <v>5.9782608695652176E-2</v>
      </c>
      <c r="H398" s="2">
        <v>0.19923913043478259</v>
      </c>
      <c r="I398" s="2">
        <v>0.65043478260869569</v>
      </c>
      <c r="J398" s="2">
        <v>0</v>
      </c>
      <c r="K398" s="2">
        <v>0</v>
      </c>
      <c r="L398" s="2">
        <v>5.8152173913043483E-2</v>
      </c>
      <c r="M398" s="2">
        <v>0</v>
      </c>
      <c r="N398" s="2">
        <v>0</v>
      </c>
      <c r="O398" s="2">
        <v>0</v>
      </c>
      <c r="P398" s="2">
        <v>4.0175000000000001</v>
      </c>
      <c r="Q398" s="2">
        <v>1.3432608695652173</v>
      </c>
      <c r="R398" s="2">
        <v>0.23518836432999521</v>
      </c>
      <c r="S398" s="2">
        <v>2.9565217391304351E-2</v>
      </c>
      <c r="T398" s="2">
        <v>0.57608695652173914</v>
      </c>
      <c r="U398" s="2">
        <v>0</v>
      </c>
      <c r="V398" s="2">
        <v>2.6571292322365284E-2</v>
      </c>
      <c r="W398" s="2">
        <v>0.20184782608695656</v>
      </c>
      <c r="X398" s="2">
        <v>0.59630434782608688</v>
      </c>
      <c r="Y398" s="2">
        <v>0</v>
      </c>
      <c r="Z398" s="2">
        <v>3.5016690510252739E-2</v>
      </c>
      <c r="AA398" s="2">
        <v>0</v>
      </c>
      <c r="AB398" s="2">
        <v>0</v>
      </c>
      <c r="AC398" s="2">
        <v>0</v>
      </c>
      <c r="AD398" s="2">
        <v>0</v>
      </c>
      <c r="AE398" s="2">
        <v>0</v>
      </c>
      <c r="AF398" s="2">
        <v>0</v>
      </c>
      <c r="AG398" s="2">
        <v>0</v>
      </c>
      <c r="AH398" t="s">
        <v>189</v>
      </c>
      <c r="AI398">
        <v>7</v>
      </c>
    </row>
    <row r="399" spans="1:35" x14ac:dyDescent="0.25">
      <c r="A399" t="s">
        <v>1231</v>
      </c>
      <c r="B399" t="s">
        <v>552</v>
      </c>
      <c r="C399" t="s">
        <v>984</v>
      </c>
      <c r="D399" t="s">
        <v>1169</v>
      </c>
      <c r="E399" s="2">
        <v>2.5869565217391304</v>
      </c>
      <c r="F399" s="2">
        <v>0.82608695652173914</v>
      </c>
      <c r="G399" s="2">
        <v>0</v>
      </c>
      <c r="H399" s="2">
        <v>1.6304347826086956E-2</v>
      </c>
      <c r="I399" s="2">
        <v>2.4456521739130436E-2</v>
      </c>
      <c r="J399" s="2">
        <v>0</v>
      </c>
      <c r="K399" s="2">
        <v>0</v>
      </c>
      <c r="L399" s="2">
        <v>0</v>
      </c>
      <c r="M399" s="2">
        <v>0</v>
      </c>
      <c r="N399" s="2">
        <v>0</v>
      </c>
      <c r="O399" s="2">
        <v>0</v>
      </c>
      <c r="P399" s="2">
        <v>0.46728260869565214</v>
      </c>
      <c r="Q399" s="2">
        <v>2.0108695652173915E-2</v>
      </c>
      <c r="R399" s="2">
        <v>0.18840336134453781</v>
      </c>
      <c r="S399" s="2">
        <v>1.8043478260869564E-2</v>
      </c>
      <c r="T399" s="2">
        <v>0.01</v>
      </c>
      <c r="U399" s="2">
        <v>0</v>
      </c>
      <c r="V399" s="2">
        <v>1.0840336134453782E-2</v>
      </c>
      <c r="W399" s="2">
        <v>1.4673913043478261E-2</v>
      </c>
      <c r="X399" s="2">
        <v>0</v>
      </c>
      <c r="Y399" s="2">
        <v>0</v>
      </c>
      <c r="Z399" s="2">
        <v>5.6722689075630259E-3</v>
      </c>
      <c r="AA399" s="2">
        <v>0</v>
      </c>
      <c r="AB399" s="2">
        <v>0</v>
      </c>
      <c r="AC399" s="2">
        <v>0</v>
      </c>
      <c r="AD399" s="2">
        <v>0</v>
      </c>
      <c r="AE399" s="2">
        <v>0</v>
      </c>
      <c r="AF399" s="2">
        <v>0</v>
      </c>
      <c r="AG399" s="2">
        <v>0</v>
      </c>
      <c r="AH399" t="s">
        <v>123</v>
      </c>
      <c r="AI399">
        <v>7</v>
      </c>
    </row>
    <row r="400" spans="1:35" x14ac:dyDescent="0.25">
      <c r="A400" t="s">
        <v>1231</v>
      </c>
      <c r="B400" t="s">
        <v>735</v>
      </c>
      <c r="C400" t="s">
        <v>907</v>
      </c>
      <c r="D400" t="s">
        <v>1148</v>
      </c>
      <c r="E400" s="2">
        <v>75.445652173913047</v>
      </c>
      <c r="F400" s="2">
        <v>5.3913043478260869</v>
      </c>
      <c r="G400" s="2">
        <v>0.30434782608695654</v>
      </c>
      <c r="H400" s="2">
        <v>0.27717391304347827</v>
      </c>
      <c r="I400" s="2">
        <v>0.83695652173913049</v>
      </c>
      <c r="J400" s="2">
        <v>0</v>
      </c>
      <c r="K400" s="2">
        <v>0</v>
      </c>
      <c r="L400" s="2">
        <v>3.2796739130434784</v>
      </c>
      <c r="M400" s="2">
        <v>5.5652173913043477</v>
      </c>
      <c r="N400" s="2">
        <v>0</v>
      </c>
      <c r="O400" s="2">
        <v>7.3764587235268686E-2</v>
      </c>
      <c r="P400" s="2">
        <v>5.0434782608695654</v>
      </c>
      <c r="Q400" s="2">
        <v>16.902173913043477</v>
      </c>
      <c r="R400" s="2">
        <v>0.29088027661720212</v>
      </c>
      <c r="S400" s="2">
        <v>4.1009782608695646</v>
      </c>
      <c r="T400" s="2">
        <v>4.5535869565217384</v>
      </c>
      <c r="U400" s="2">
        <v>0</v>
      </c>
      <c r="V400" s="2">
        <v>0.11471257743840943</v>
      </c>
      <c r="W400" s="2">
        <v>3.2910869565217387</v>
      </c>
      <c r="X400" s="2">
        <v>7.6469565217391304</v>
      </c>
      <c r="Y400" s="2">
        <v>0</v>
      </c>
      <c r="Z400" s="2">
        <v>0.14497910963838062</v>
      </c>
      <c r="AA400" s="2">
        <v>0</v>
      </c>
      <c r="AB400" s="2">
        <v>0</v>
      </c>
      <c r="AC400" s="2">
        <v>0</v>
      </c>
      <c r="AD400" s="2">
        <v>0</v>
      </c>
      <c r="AE400" s="2">
        <v>0</v>
      </c>
      <c r="AF400" s="2">
        <v>0</v>
      </c>
      <c r="AG400" s="2">
        <v>0</v>
      </c>
      <c r="AH400" t="s">
        <v>309</v>
      </c>
      <c r="AI400">
        <v>7</v>
      </c>
    </row>
    <row r="401" spans="1:35" x14ac:dyDescent="0.25">
      <c r="A401" t="s">
        <v>1231</v>
      </c>
      <c r="B401" t="s">
        <v>614</v>
      </c>
      <c r="C401" t="s">
        <v>1023</v>
      </c>
      <c r="D401" t="s">
        <v>1187</v>
      </c>
      <c r="E401" s="2">
        <v>30.597826086956523</v>
      </c>
      <c r="F401" s="2">
        <v>20.736413043478262</v>
      </c>
      <c r="G401" s="2">
        <v>6.5217391304347824E-2</v>
      </c>
      <c r="H401" s="2">
        <v>0.11956521739130435</v>
      </c>
      <c r="I401" s="2">
        <v>0.29619565217391303</v>
      </c>
      <c r="J401" s="2">
        <v>0</v>
      </c>
      <c r="K401" s="2">
        <v>0</v>
      </c>
      <c r="L401" s="2">
        <v>0.59336956521739126</v>
      </c>
      <c r="M401" s="2">
        <v>0.51902173913043481</v>
      </c>
      <c r="N401" s="2">
        <v>1.3532608695652173</v>
      </c>
      <c r="O401" s="2">
        <v>6.1190053285968021E-2</v>
      </c>
      <c r="P401" s="2">
        <v>4.3342391304347823</v>
      </c>
      <c r="Q401" s="2">
        <v>3.0706521739130435</v>
      </c>
      <c r="R401" s="2">
        <v>0.24200710479573712</v>
      </c>
      <c r="S401" s="2">
        <v>0.55402173913043484</v>
      </c>
      <c r="T401" s="2">
        <v>2.5923913043478266</v>
      </c>
      <c r="U401" s="2">
        <v>0</v>
      </c>
      <c r="V401" s="2">
        <v>0.10283126110124335</v>
      </c>
      <c r="W401" s="2">
        <v>0.68630434782608696</v>
      </c>
      <c r="X401" s="2">
        <v>2.0734782608695652</v>
      </c>
      <c r="Y401" s="2">
        <v>0</v>
      </c>
      <c r="Z401" s="2">
        <v>9.0195381882770861E-2</v>
      </c>
      <c r="AA401" s="2">
        <v>0</v>
      </c>
      <c r="AB401" s="2">
        <v>0</v>
      </c>
      <c r="AC401" s="2">
        <v>0.1983695652173913</v>
      </c>
      <c r="AD401" s="2">
        <v>0</v>
      </c>
      <c r="AE401" s="2">
        <v>0</v>
      </c>
      <c r="AF401" s="2">
        <v>0</v>
      </c>
      <c r="AG401" s="2">
        <v>0</v>
      </c>
      <c r="AH401" t="s">
        <v>186</v>
      </c>
      <c r="AI401">
        <v>7</v>
      </c>
    </row>
    <row r="402" spans="1:35" x14ac:dyDescent="0.25">
      <c r="A402" t="s">
        <v>1231</v>
      </c>
      <c r="B402" t="s">
        <v>837</v>
      </c>
      <c r="C402" t="s">
        <v>1102</v>
      </c>
      <c r="D402" t="s">
        <v>1139</v>
      </c>
      <c r="E402" s="2">
        <v>33.760869565217391</v>
      </c>
      <c r="F402" s="2">
        <v>9.5108695652173919E-2</v>
      </c>
      <c r="G402" s="2">
        <v>2.1739130434782608E-2</v>
      </c>
      <c r="H402" s="2">
        <v>0.2847826086956522</v>
      </c>
      <c r="I402" s="2">
        <v>2.7717391304347827</v>
      </c>
      <c r="J402" s="2">
        <v>0</v>
      </c>
      <c r="K402" s="2">
        <v>0</v>
      </c>
      <c r="L402" s="2">
        <v>8.1521739130434798E-2</v>
      </c>
      <c r="M402" s="2">
        <v>2.2641304347826088</v>
      </c>
      <c r="N402" s="2">
        <v>0</v>
      </c>
      <c r="O402" s="2">
        <v>6.7063747585318745E-2</v>
      </c>
      <c r="P402" s="2">
        <v>5.4608695652173918</v>
      </c>
      <c r="Q402" s="2">
        <v>0</v>
      </c>
      <c r="R402" s="2">
        <v>0.16175144880875725</v>
      </c>
      <c r="S402" s="2">
        <v>7.4565217391304353E-2</v>
      </c>
      <c r="T402" s="2">
        <v>0</v>
      </c>
      <c r="U402" s="2">
        <v>0</v>
      </c>
      <c r="V402" s="2">
        <v>2.2086284610431427E-3</v>
      </c>
      <c r="W402" s="2">
        <v>4.3478260869565216E-2</v>
      </c>
      <c r="X402" s="2">
        <v>0</v>
      </c>
      <c r="Y402" s="2">
        <v>0</v>
      </c>
      <c r="Z402" s="2">
        <v>1.28783000643915E-3</v>
      </c>
      <c r="AA402" s="2">
        <v>0</v>
      </c>
      <c r="AB402" s="2">
        <v>0</v>
      </c>
      <c r="AC402" s="2">
        <v>0</v>
      </c>
      <c r="AD402" s="2">
        <v>0</v>
      </c>
      <c r="AE402" s="2">
        <v>0</v>
      </c>
      <c r="AF402" s="2">
        <v>0</v>
      </c>
      <c r="AG402" s="2">
        <v>0</v>
      </c>
      <c r="AH402" t="s">
        <v>411</v>
      </c>
      <c r="AI402">
        <v>7</v>
      </c>
    </row>
    <row r="403" spans="1:35" x14ac:dyDescent="0.25">
      <c r="A403" t="s">
        <v>1231</v>
      </c>
      <c r="B403" t="s">
        <v>770</v>
      </c>
      <c r="C403" t="s">
        <v>948</v>
      </c>
      <c r="D403" t="s">
        <v>1190</v>
      </c>
      <c r="E403" s="2">
        <v>43.869565217391305</v>
      </c>
      <c r="F403" s="2">
        <v>5.7391304347826084</v>
      </c>
      <c r="G403" s="2">
        <v>0.91304347826086951</v>
      </c>
      <c r="H403" s="2">
        <v>0.15760869565217392</v>
      </c>
      <c r="I403" s="2">
        <v>0.60869565217391308</v>
      </c>
      <c r="J403" s="2">
        <v>0</v>
      </c>
      <c r="K403" s="2">
        <v>0</v>
      </c>
      <c r="L403" s="2">
        <v>0.16250000000000001</v>
      </c>
      <c r="M403" s="2">
        <v>4.7300000000000004</v>
      </c>
      <c r="N403" s="2">
        <v>0</v>
      </c>
      <c r="O403" s="2">
        <v>0.10781962338949456</v>
      </c>
      <c r="P403" s="2">
        <v>4.6551086956521752</v>
      </c>
      <c r="Q403" s="2">
        <v>0</v>
      </c>
      <c r="R403" s="2">
        <v>0.10611248761149657</v>
      </c>
      <c r="S403" s="2">
        <v>1.1296739130434785</v>
      </c>
      <c r="T403" s="2">
        <v>2.0116304347826088</v>
      </c>
      <c r="U403" s="2">
        <v>0</v>
      </c>
      <c r="V403" s="2">
        <v>7.1605550049554018E-2</v>
      </c>
      <c r="W403" s="2">
        <v>2.0289130434782616</v>
      </c>
      <c r="X403" s="2">
        <v>2.1076086956521736</v>
      </c>
      <c r="Y403" s="2">
        <v>0.33130434782608692</v>
      </c>
      <c r="Z403" s="2">
        <v>0.10184340931615463</v>
      </c>
      <c r="AA403" s="2">
        <v>0</v>
      </c>
      <c r="AB403" s="2">
        <v>0</v>
      </c>
      <c r="AC403" s="2">
        <v>0</v>
      </c>
      <c r="AD403" s="2">
        <v>0</v>
      </c>
      <c r="AE403" s="2">
        <v>0</v>
      </c>
      <c r="AF403" s="2">
        <v>0</v>
      </c>
      <c r="AG403" s="2">
        <v>0</v>
      </c>
      <c r="AH403" t="s">
        <v>344</v>
      </c>
      <c r="AI403">
        <v>7</v>
      </c>
    </row>
    <row r="404" spans="1:35" x14ac:dyDescent="0.25">
      <c r="A404" t="s">
        <v>1231</v>
      </c>
      <c r="B404" t="s">
        <v>693</v>
      </c>
      <c r="C404" t="s">
        <v>1072</v>
      </c>
      <c r="D404" t="s">
        <v>1213</v>
      </c>
      <c r="E404" s="2">
        <v>37.869565217391305</v>
      </c>
      <c r="F404" s="2">
        <v>0.78260869565217395</v>
      </c>
      <c r="G404" s="2">
        <v>0</v>
      </c>
      <c r="H404" s="2">
        <v>0.16847826086956522</v>
      </c>
      <c r="I404" s="2">
        <v>0</v>
      </c>
      <c r="J404" s="2">
        <v>0</v>
      </c>
      <c r="K404" s="2">
        <v>0</v>
      </c>
      <c r="L404" s="2">
        <v>0.21086956521739128</v>
      </c>
      <c r="M404" s="2">
        <v>3.5207608695652164</v>
      </c>
      <c r="N404" s="2">
        <v>0</v>
      </c>
      <c r="O404" s="2">
        <v>9.297072330654417E-2</v>
      </c>
      <c r="P404" s="2">
        <v>3.9578260869565223</v>
      </c>
      <c r="Q404" s="2">
        <v>5.434782608695652E-2</v>
      </c>
      <c r="R404" s="2">
        <v>0.10594718714121701</v>
      </c>
      <c r="S404" s="2">
        <v>1.3663043478260868</v>
      </c>
      <c r="T404" s="2">
        <v>2.9425000000000003</v>
      </c>
      <c r="U404" s="2">
        <v>0</v>
      </c>
      <c r="V404" s="2">
        <v>0.11378013777267509</v>
      </c>
      <c r="W404" s="2">
        <v>1.6198913043478258</v>
      </c>
      <c r="X404" s="2">
        <v>3.3060869565217392</v>
      </c>
      <c r="Y404" s="2">
        <v>0</v>
      </c>
      <c r="Z404" s="2">
        <v>0.13007749712973593</v>
      </c>
      <c r="AA404" s="2">
        <v>0</v>
      </c>
      <c r="AB404" s="2">
        <v>0</v>
      </c>
      <c r="AC404" s="2">
        <v>0</v>
      </c>
      <c r="AD404" s="2">
        <v>0</v>
      </c>
      <c r="AE404" s="2">
        <v>0</v>
      </c>
      <c r="AF404" s="2">
        <v>0</v>
      </c>
      <c r="AG404" s="2">
        <v>0</v>
      </c>
      <c r="AH404" t="s">
        <v>265</v>
      </c>
      <c r="AI404">
        <v>7</v>
      </c>
    </row>
    <row r="405" spans="1:35" x14ac:dyDescent="0.25">
      <c r="A405" t="s">
        <v>1231</v>
      </c>
      <c r="B405" t="s">
        <v>711</v>
      </c>
      <c r="C405" t="s">
        <v>928</v>
      </c>
      <c r="D405" t="s">
        <v>1183</v>
      </c>
      <c r="E405" s="2">
        <v>45.347826086956523</v>
      </c>
      <c r="F405" s="2">
        <v>2.8695652173913042</v>
      </c>
      <c r="G405" s="2">
        <v>0</v>
      </c>
      <c r="H405" s="2">
        <v>0.33152173913043476</v>
      </c>
      <c r="I405" s="2">
        <v>1.1603260869565217</v>
      </c>
      <c r="J405" s="2">
        <v>0</v>
      </c>
      <c r="K405" s="2">
        <v>0</v>
      </c>
      <c r="L405" s="2">
        <v>0.34782608695652173</v>
      </c>
      <c r="M405" s="2">
        <v>0</v>
      </c>
      <c r="N405" s="2">
        <v>0</v>
      </c>
      <c r="O405" s="2">
        <v>0</v>
      </c>
      <c r="P405" s="2">
        <v>7.0652173913043473E-2</v>
      </c>
      <c r="Q405" s="2">
        <v>12.956521739130435</v>
      </c>
      <c r="R405" s="2">
        <v>0.28727229146692235</v>
      </c>
      <c r="S405" s="2">
        <v>2.7452173913043478</v>
      </c>
      <c r="T405" s="2">
        <v>2.1431521739130437</v>
      </c>
      <c r="U405" s="2">
        <v>0</v>
      </c>
      <c r="V405" s="2">
        <v>0.10779721955896454</v>
      </c>
      <c r="W405" s="2">
        <v>2.9192391304347827</v>
      </c>
      <c r="X405" s="2">
        <v>1.7921739130434782</v>
      </c>
      <c r="Y405" s="2">
        <v>0</v>
      </c>
      <c r="Z405" s="2">
        <v>0.10389501438159157</v>
      </c>
      <c r="AA405" s="2">
        <v>0</v>
      </c>
      <c r="AB405" s="2">
        <v>0</v>
      </c>
      <c r="AC405" s="2">
        <v>0</v>
      </c>
      <c r="AD405" s="2">
        <v>0</v>
      </c>
      <c r="AE405" s="2">
        <v>0</v>
      </c>
      <c r="AF405" s="2">
        <v>0</v>
      </c>
      <c r="AG405" s="2">
        <v>0</v>
      </c>
      <c r="AH405" t="s">
        <v>283</v>
      </c>
      <c r="AI405">
        <v>7</v>
      </c>
    </row>
    <row r="406" spans="1:35" x14ac:dyDescent="0.25">
      <c r="A406" t="s">
        <v>1231</v>
      </c>
      <c r="B406" t="s">
        <v>722</v>
      </c>
      <c r="C406" t="s">
        <v>907</v>
      </c>
      <c r="D406" t="s">
        <v>1148</v>
      </c>
      <c r="E406" s="2">
        <v>65.934782608695656</v>
      </c>
      <c r="F406" s="2">
        <v>5.2173913043478262</v>
      </c>
      <c r="G406" s="2">
        <v>1.3478260869565217</v>
      </c>
      <c r="H406" s="2">
        <v>0.26630434782608697</v>
      </c>
      <c r="I406" s="2">
        <v>1.1304347826086956</v>
      </c>
      <c r="J406" s="2">
        <v>0</v>
      </c>
      <c r="K406" s="2">
        <v>0</v>
      </c>
      <c r="L406" s="2">
        <v>2.0917391304347821</v>
      </c>
      <c r="M406" s="2">
        <v>10.002717391304348</v>
      </c>
      <c r="N406" s="2">
        <v>0</v>
      </c>
      <c r="O406" s="2">
        <v>0.15170623145400591</v>
      </c>
      <c r="P406" s="2">
        <v>28.703586956521736</v>
      </c>
      <c r="Q406" s="2">
        <v>0</v>
      </c>
      <c r="R406" s="2">
        <v>0.43533300362677207</v>
      </c>
      <c r="S406" s="2">
        <v>5.0097826086956507</v>
      </c>
      <c r="T406" s="2">
        <v>0.57902173913043486</v>
      </c>
      <c r="U406" s="2">
        <v>0</v>
      </c>
      <c r="V406" s="2">
        <v>8.4762611275964364E-2</v>
      </c>
      <c r="W406" s="2">
        <v>5.3444565217391302</v>
      </c>
      <c r="X406" s="2">
        <v>5.5030434782608708</v>
      </c>
      <c r="Y406" s="2">
        <v>0</v>
      </c>
      <c r="Z406" s="2">
        <v>0.16451862842070555</v>
      </c>
      <c r="AA406" s="2">
        <v>0</v>
      </c>
      <c r="AB406" s="2">
        <v>0</v>
      </c>
      <c r="AC406" s="2">
        <v>0</v>
      </c>
      <c r="AD406" s="2">
        <v>0</v>
      </c>
      <c r="AE406" s="2">
        <v>0</v>
      </c>
      <c r="AF406" s="2">
        <v>0</v>
      </c>
      <c r="AG406" s="2">
        <v>0</v>
      </c>
      <c r="AH406" t="s">
        <v>294</v>
      </c>
      <c r="AI406">
        <v>7</v>
      </c>
    </row>
    <row r="407" spans="1:35" x14ac:dyDescent="0.25">
      <c r="A407" t="s">
        <v>1231</v>
      </c>
      <c r="B407" t="s">
        <v>765</v>
      </c>
      <c r="C407" t="s">
        <v>895</v>
      </c>
      <c r="D407" t="s">
        <v>1165</v>
      </c>
      <c r="E407" s="2">
        <v>61.097826086956523</v>
      </c>
      <c r="F407" s="2">
        <v>5.7092391304347823</v>
      </c>
      <c r="G407" s="2">
        <v>0.60869565217391308</v>
      </c>
      <c r="H407" s="2">
        <v>0.25</v>
      </c>
      <c r="I407" s="2">
        <v>1.6500000000000001</v>
      </c>
      <c r="J407" s="2">
        <v>0</v>
      </c>
      <c r="K407" s="2">
        <v>0</v>
      </c>
      <c r="L407" s="2">
        <v>3.8860869565217397</v>
      </c>
      <c r="M407" s="2">
        <v>0</v>
      </c>
      <c r="N407" s="2">
        <v>0</v>
      </c>
      <c r="O407" s="2">
        <v>0</v>
      </c>
      <c r="P407" s="2">
        <v>10.040760869565217</v>
      </c>
      <c r="Q407" s="2">
        <v>6.1038043478260864</v>
      </c>
      <c r="R407" s="2">
        <v>0.26424123821384093</v>
      </c>
      <c r="S407" s="2">
        <v>5.9227173913043476</v>
      </c>
      <c r="T407" s="2">
        <v>9.1768478260869575</v>
      </c>
      <c r="U407" s="2">
        <v>0</v>
      </c>
      <c r="V407" s="2">
        <v>0.24713752001423234</v>
      </c>
      <c r="W407" s="2">
        <v>4.743804347826087</v>
      </c>
      <c r="X407" s="2">
        <v>10.179130434782607</v>
      </c>
      <c r="Y407" s="2">
        <v>0</v>
      </c>
      <c r="Z407" s="2">
        <v>0.24424657534246572</v>
      </c>
      <c r="AA407" s="2">
        <v>0</v>
      </c>
      <c r="AB407" s="2">
        <v>0</v>
      </c>
      <c r="AC407" s="2">
        <v>0</v>
      </c>
      <c r="AD407" s="2">
        <v>0</v>
      </c>
      <c r="AE407" s="2">
        <v>0</v>
      </c>
      <c r="AF407" s="2">
        <v>0</v>
      </c>
      <c r="AG407" s="2">
        <v>0</v>
      </c>
      <c r="AH407" t="s">
        <v>339</v>
      </c>
      <c r="AI407">
        <v>7</v>
      </c>
    </row>
    <row r="408" spans="1:35" x14ac:dyDescent="0.25">
      <c r="A408" t="s">
        <v>1231</v>
      </c>
      <c r="B408" t="s">
        <v>685</v>
      </c>
      <c r="C408" t="s">
        <v>1068</v>
      </c>
      <c r="D408" t="s">
        <v>1214</v>
      </c>
      <c r="E408" s="2">
        <v>36.532608695652172</v>
      </c>
      <c r="F408" s="2">
        <v>5.7391304347826084</v>
      </c>
      <c r="G408" s="2">
        <v>0</v>
      </c>
      <c r="H408" s="2">
        <v>0</v>
      </c>
      <c r="I408" s="2">
        <v>0</v>
      </c>
      <c r="J408" s="2">
        <v>0</v>
      </c>
      <c r="K408" s="2">
        <v>0</v>
      </c>
      <c r="L408" s="2">
        <v>1.3607608695652171</v>
      </c>
      <c r="M408" s="2">
        <v>0</v>
      </c>
      <c r="N408" s="2">
        <v>4.5922826086956512</v>
      </c>
      <c r="O408" s="2">
        <v>0.12570365962511154</v>
      </c>
      <c r="P408" s="2">
        <v>0.40445652173913044</v>
      </c>
      <c r="Q408" s="2">
        <v>0.35228260869565214</v>
      </c>
      <c r="R408" s="2">
        <v>2.0714073192502232E-2</v>
      </c>
      <c r="S408" s="2">
        <v>8.8656521739130429</v>
      </c>
      <c r="T408" s="2">
        <v>0.15608695652173915</v>
      </c>
      <c r="U408" s="2">
        <v>0</v>
      </c>
      <c r="V408" s="2">
        <v>0.2469503124070217</v>
      </c>
      <c r="W408" s="2">
        <v>2.0571739130434787</v>
      </c>
      <c r="X408" s="2">
        <v>11.186195652173915</v>
      </c>
      <c r="Y408" s="2">
        <v>0</v>
      </c>
      <c r="Z408" s="2">
        <v>0.36250818208866414</v>
      </c>
      <c r="AA408" s="2">
        <v>0</v>
      </c>
      <c r="AB408" s="2">
        <v>0</v>
      </c>
      <c r="AC408" s="2">
        <v>0</v>
      </c>
      <c r="AD408" s="2">
        <v>0</v>
      </c>
      <c r="AE408" s="2">
        <v>0</v>
      </c>
      <c r="AF408" s="2">
        <v>0</v>
      </c>
      <c r="AG408" s="2">
        <v>0</v>
      </c>
      <c r="AH408" t="s">
        <v>257</v>
      </c>
      <c r="AI408">
        <v>7</v>
      </c>
    </row>
    <row r="409" spans="1:35" x14ac:dyDescent="0.25">
      <c r="A409" t="s">
        <v>1231</v>
      </c>
      <c r="B409" t="s">
        <v>785</v>
      </c>
      <c r="C409" t="s">
        <v>1106</v>
      </c>
      <c r="D409" t="s">
        <v>1135</v>
      </c>
      <c r="E409" s="2">
        <v>28.347826086956523</v>
      </c>
      <c r="F409" s="2">
        <v>5.2173913043478262</v>
      </c>
      <c r="G409" s="2">
        <v>3.2608695652173912E-2</v>
      </c>
      <c r="H409" s="2">
        <v>0.18206521739130435</v>
      </c>
      <c r="I409" s="2">
        <v>0.55163043478260865</v>
      </c>
      <c r="J409" s="2">
        <v>0</v>
      </c>
      <c r="K409" s="2">
        <v>0</v>
      </c>
      <c r="L409" s="2">
        <v>0.34869565217391313</v>
      </c>
      <c r="M409" s="2">
        <v>0</v>
      </c>
      <c r="N409" s="2">
        <v>0</v>
      </c>
      <c r="O409" s="2">
        <v>0</v>
      </c>
      <c r="P409" s="2">
        <v>5.0259782608695653</v>
      </c>
      <c r="Q409" s="2">
        <v>2.8841304347826098</v>
      </c>
      <c r="R409" s="2">
        <v>0.2790375766871166</v>
      </c>
      <c r="S409" s="2">
        <v>3.2139130434782617</v>
      </c>
      <c r="T409" s="2">
        <v>0.85586956521739121</v>
      </c>
      <c r="U409" s="2">
        <v>0</v>
      </c>
      <c r="V409" s="2">
        <v>0.14356595092024543</v>
      </c>
      <c r="W409" s="2">
        <v>1.5476086956521742</v>
      </c>
      <c r="X409" s="2">
        <v>3.1197826086956524</v>
      </c>
      <c r="Y409" s="2">
        <v>0</v>
      </c>
      <c r="Z409" s="2">
        <v>0.16464723926380367</v>
      </c>
      <c r="AA409" s="2">
        <v>0</v>
      </c>
      <c r="AB409" s="2">
        <v>0</v>
      </c>
      <c r="AC409" s="2">
        <v>0</v>
      </c>
      <c r="AD409" s="2">
        <v>0</v>
      </c>
      <c r="AE409" s="2">
        <v>0</v>
      </c>
      <c r="AF409" s="2">
        <v>0</v>
      </c>
      <c r="AG409" s="2">
        <v>0</v>
      </c>
      <c r="AH409" t="s">
        <v>359</v>
      </c>
      <c r="AI409">
        <v>7</v>
      </c>
    </row>
    <row r="410" spans="1:35" x14ac:dyDescent="0.25">
      <c r="A410" t="s">
        <v>1231</v>
      </c>
      <c r="B410" t="s">
        <v>783</v>
      </c>
      <c r="C410" t="s">
        <v>908</v>
      </c>
      <c r="D410" t="s">
        <v>1173</v>
      </c>
      <c r="E410" s="2">
        <v>43.804347826086953</v>
      </c>
      <c r="F410" s="2">
        <v>5.6521739130434785</v>
      </c>
      <c r="G410" s="2">
        <v>0</v>
      </c>
      <c r="H410" s="2">
        <v>0.1358695652173913</v>
      </c>
      <c r="I410" s="2">
        <v>1.3451086956521738</v>
      </c>
      <c r="J410" s="2">
        <v>0</v>
      </c>
      <c r="K410" s="2">
        <v>0</v>
      </c>
      <c r="L410" s="2">
        <v>4.5604347826086977</v>
      </c>
      <c r="M410" s="2">
        <v>5.6521739130434785</v>
      </c>
      <c r="N410" s="2">
        <v>0</v>
      </c>
      <c r="O410" s="2">
        <v>0.12903225806451615</v>
      </c>
      <c r="P410" s="2">
        <v>1.3673913043478263</v>
      </c>
      <c r="Q410" s="2">
        <v>12.813695652173914</v>
      </c>
      <c r="R410" s="2">
        <v>0.32373697270471469</v>
      </c>
      <c r="S410" s="2">
        <v>4.3856521739130443</v>
      </c>
      <c r="T410" s="2">
        <v>10.273152173913042</v>
      </c>
      <c r="U410" s="2">
        <v>0</v>
      </c>
      <c r="V410" s="2">
        <v>0.33464267990074442</v>
      </c>
      <c r="W410" s="2">
        <v>12.529891304347826</v>
      </c>
      <c r="X410" s="2">
        <v>5.612608695652173</v>
      </c>
      <c r="Y410" s="2">
        <v>0</v>
      </c>
      <c r="Z410" s="2">
        <v>0.41417121588089328</v>
      </c>
      <c r="AA410" s="2">
        <v>0</v>
      </c>
      <c r="AB410" s="2">
        <v>0</v>
      </c>
      <c r="AC410" s="2">
        <v>0</v>
      </c>
      <c r="AD410" s="2">
        <v>0</v>
      </c>
      <c r="AE410" s="2">
        <v>0</v>
      </c>
      <c r="AF410" s="2">
        <v>0</v>
      </c>
      <c r="AG410" s="2">
        <v>0</v>
      </c>
      <c r="AH410" t="s">
        <v>357</v>
      </c>
      <c r="AI410">
        <v>7</v>
      </c>
    </row>
    <row r="411" spans="1:35" x14ac:dyDescent="0.25">
      <c r="A411" t="s">
        <v>1231</v>
      </c>
      <c r="B411" t="s">
        <v>575</v>
      </c>
      <c r="C411" t="s">
        <v>894</v>
      </c>
      <c r="D411" t="s">
        <v>1130</v>
      </c>
      <c r="E411" s="2">
        <v>65.739130434782609</v>
      </c>
      <c r="F411" s="2">
        <v>6.3695652173913047</v>
      </c>
      <c r="G411" s="2">
        <v>1.0869565217391304E-2</v>
      </c>
      <c r="H411" s="2">
        <v>5.434782608695652E-2</v>
      </c>
      <c r="I411" s="2">
        <v>1.3804347826086956</v>
      </c>
      <c r="J411" s="2">
        <v>0</v>
      </c>
      <c r="K411" s="2">
        <v>0</v>
      </c>
      <c r="L411" s="2">
        <v>0.13271739130434784</v>
      </c>
      <c r="M411" s="2">
        <v>5.029565217391303</v>
      </c>
      <c r="N411" s="2">
        <v>0</v>
      </c>
      <c r="O411" s="2">
        <v>7.6507936507936483E-2</v>
      </c>
      <c r="P411" s="2">
        <v>5.1807608695652174</v>
      </c>
      <c r="Q411" s="2">
        <v>2.0792391304347828</v>
      </c>
      <c r="R411" s="2">
        <v>0.11043650793650793</v>
      </c>
      <c r="S411" s="2">
        <v>1.0948913043478263</v>
      </c>
      <c r="T411" s="2">
        <v>6.9270652173913039</v>
      </c>
      <c r="U411" s="2">
        <v>0</v>
      </c>
      <c r="V411" s="2">
        <v>0.12202711640211639</v>
      </c>
      <c r="W411" s="2">
        <v>1.2380434782608687</v>
      </c>
      <c r="X411" s="2">
        <v>9.3795652173913062</v>
      </c>
      <c r="Y411" s="2">
        <v>0</v>
      </c>
      <c r="Z411" s="2">
        <v>0.1615112433862434</v>
      </c>
      <c r="AA411" s="2">
        <v>0</v>
      </c>
      <c r="AB411" s="2">
        <v>0</v>
      </c>
      <c r="AC411" s="2">
        <v>0</v>
      </c>
      <c r="AD411" s="2">
        <v>0</v>
      </c>
      <c r="AE411" s="2">
        <v>0</v>
      </c>
      <c r="AF411" s="2">
        <v>0</v>
      </c>
      <c r="AG411" s="2">
        <v>0</v>
      </c>
      <c r="AH411" t="s">
        <v>147</v>
      </c>
      <c r="AI411">
        <v>7</v>
      </c>
    </row>
    <row r="412" spans="1:35" x14ac:dyDescent="0.25">
      <c r="A412" t="s">
        <v>1231</v>
      </c>
      <c r="B412" t="s">
        <v>687</v>
      </c>
      <c r="C412" t="s">
        <v>1069</v>
      </c>
      <c r="D412" t="s">
        <v>1205</v>
      </c>
      <c r="E412" s="2">
        <v>46.119565217391305</v>
      </c>
      <c r="F412" s="2">
        <v>0</v>
      </c>
      <c r="G412" s="2">
        <v>3.2608695652173912E-2</v>
      </c>
      <c r="H412" s="2">
        <v>0.11684782608695653</v>
      </c>
      <c r="I412" s="2">
        <v>0.82065217391304346</v>
      </c>
      <c r="J412" s="2">
        <v>0</v>
      </c>
      <c r="K412" s="2">
        <v>0</v>
      </c>
      <c r="L412" s="2">
        <v>0.52293478260869575</v>
      </c>
      <c r="M412" s="2">
        <v>0</v>
      </c>
      <c r="N412" s="2">
        <v>0</v>
      </c>
      <c r="O412" s="2">
        <v>0</v>
      </c>
      <c r="P412" s="2">
        <v>0</v>
      </c>
      <c r="Q412" s="2">
        <v>7.8969565217391287</v>
      </c>
      <c r="R412" s="2">
        <v>0.17122790478435065</v>
      </c>
      <c r="S412" s="2">
        <v>0.1857608695652174</v>
      </c>
      <c r="T412" s="2">
        <v>0.61717391304347824</v>
      </c>
      <c r="U412" s="2">
        <v>0</v>
      </c>
      <c r="V412" s="2">
        <v>1.7409851520150836E-2</v>
      </c>
      <c r="W412" s="2">
        <v>0.22119565217391307</v>
      </c>
      <c r="X412" s="2">
        <v>0.68358695652173918</v>
      </c>
      <c r="Y412" s="2">
        <v>0</v>
      </c>
      <c r="Z412" s="2">
        <v>1.9618194673580017E-2</v>
      </c>
      <c r="AA412" s="2">
        <v>0</v>
      </c>
      <c r="AB412" s="2">
        <v>0</v>
      </c>
      <c r="AC412" s="2">
        <v>0</v>
      </c>
      <c r="AD412" s="2">
        <v>0</v>
      </c>
      <c r="AE412" s="2">
        <v>0</v>
      </c>
      <c r="AF412" s="2">
        <v>0</v>
      </c>
      <c r="AG412" s="2">
        <v>0</v>
      </c>
      <c r="AH412" t="s">
        <v>259</v>
      </c>
      <c r="AI412">
        <v>7</v>
      </c>
    </row>
    <row r="413" spans="1:35" x14ac:dyDescent="0.25">
      <c r="A413" t="s">
        <v>1231</v>
      </c>
      <c r="B413" t="s">
        <v>731</v>
      </c>
      <c r="C413" t="s">
        <v>1078</v>
      </c>
      <c r="D413" t="s">
        <v>1146</v>
      </c>
      <c r="E413" s="2">
        <v>66.826086956521735</v>
      </c>
      <c r="F413" s="2">
        <v>5.3043478260869561</v>
      </c>
      <c r="G413" s="2">
        <v>8.9673913043478257E-2</v>
      </c>
      <c r="H413" s="2">
        <v>0.18478260869565216</v>
      </c>
      <c r="I413" s="2">
        <v>1.7201086956521738</v>
      </c>
      <c r="J413" s="2">
        <v>0</v>
      </c>
      <c r="K413" s="2">
        <v>0</v>
      </c>
      <c r="L413" s="2">
        <v>1.2703260869565218</v>
      </c>
      <c r="M413" s="2">
        <v>5.5652173913043477</v>
      </c>
      <c r="N413" s="2">
        <v>0</v>
      </c>
      <c r="O413" s="2">
        <v>8.3279115159401437E-2</v>
      </c>
      <c r="P413" s="2">
        <v>4.3940217391304346</v>
      </c>
      <c r="Q413" s="2">
        <v>19.904891304347824</v>
      </c>
      <c r="R413" s="2">
        <v>0.36361418347430058</v>
      </c>
      <c r="S413" s="2">
        <v>3.690108695652174</v>
      </c>
      <c r="T413" s="2">
        <v>0.3072826086956521</v>
      </c>
      <c r="U413" s="2">
        <v>0</v>
      </c>
      <c r="V413" s="2">
        <v>5.9817826935588812E-2</v>
      </c>
      <c r="W413" s="2">
        <v>2.6240217391304355</v>
      </c>
      <c r="X413" s="2">
        <v>2.6441304347826078</v>
      </c>
      <c r="Y413" s="2">
        <v>0</v>
      </c>
      <c r="Z413" s="2">
        <v>7.883376707872479E-2</v>
      </c>
      <c r="AA413" s="2">
        <v>0</v>
      </c>
      <c r="AB413" s="2">
        <v>0</v>
      </c>
      <c r="AC413" s="2">
        <v>0</v>
      </c>
      <c r="AD413" s="2">
        <v>0</v>
      </c>
      <c r="AE413" s="2">
        <v>0</v>
      </c>
      <c r="AF413" s="2">
        <v>0</v>
      </c>
      <c r="AG413" s="2">
        <v>0</v>
      </c>
      <c r="AH413" t="s">
        <v>303</v>
      </c>
      <c r="AI413">
        <v>7</v>
      </c>
    </row>
    <row r="414" spans="1:35" x14ac:dyDescent="0.25">
      <c r="A414" t="s">
        <v>1231</v>
      </c>
      <c r="B414" t="s">
        <v>484</v>
      </c>
      <c r="C414" t="s">
        <v>941</v>
      </c>
      <c r="D414" t="s">
        <v>1172</v>
      </c>
      <c r="E414" s="2">
        <v>24.967391304347824</v>
      </c>
      <c r="F414" s="2">
        <v>5.7391304347826084</v>
      </c>
      <c r="G414" s="2">
        <v>0</v>
      </c>
      <c r="H414" s="2">
        <v>0.1726086956521739</v>
      </c>
      <c r="I414" s="2">
        <v>0.28260869565217389</v>
      </c>
      <c r="J414" s="2">
        <v>0</v>
      </c>
      <c r="K414" s="2">
        <v>0</v>
      </c>
      <c r="L414" s="2">
        <v>8.5000000000000006E-2</v>
      </c>
      <c r="M414" s="2">
        <v>5.163804347826086</v>
      </c>
      <c r="N414" s="2">
        <v>0</v>
      </c>
      <c r="O414" s="2">
        <v>0.20682194166303872</v>
      </c>
      <c r="P414" s="2">
        <v>3.8016304347826089</v>
      </c>
      <c r="Q414" s="2">
        <v>0</v>
      </c>
      <c r="R414" s="2">
        <v>0.15226382237701352</v>
      </c>
      <c r="S414" s="2">
        <v>0.52445652173913049</v>
      </c>
      <c r="T414" s="2">
        <v>0.67793478260869566</v>
      </c>
      <c r="U414" s="2">
        <v>0</v>
      </c>
      <c r="V414" s="2">
        <v>4.8158467566390945E-2</v>
      </c>
      <c r="W414" s="2">
        <v>0.16119565217391302</v>
      </c>
      <c r="X414" s="2">
        <v>1.893369565217391</v>
      </c>
      <c r="Y414" s="2">
        <v>0</v>
      </c>
      <c r="Z414" s="2">
        <v>8.2289943404440555E-2</v>
      </c>
      <c r="AA414" s="2">
        <v>0</v>
      </c>
      <c r="AB414" s="2">
        <v>0</v>
      </c>
      <c r="AC414" s="2">
        <v>0</v>
      </c>
      <c r="AD414" s="2">
        <v>0</v>
      </c>
      <c r="AE414" s="2">
        <v>0</v>
      </c>
      <c r="AF414" s="2">
        <v>0</v>
      </c>
      <c r="AG414" s="2">
        <v>0</v>
      </c>
      <c r="AH414" t="s">
        <v>55</v>
      </c>
      <c r="AI414">
        <v>7</v>
      </c>
    </row>
    <row r="415" spans="1:35" x14ac:dyDescent="0.25">
      <c r="A415" t="s">
        <v>1231</v>
      </c>
      <c r="B415" t="s">
        <v>525</v>
      </c>
      <c r="C415" t="s">
        <v>972</v>
      </c>
      <c r="D415" t="s">
        <v>1160</v>
      </c>
      <c r="E415" s="2">
        <v>38.695652173913047</v>
      </c>
      <c r="F415" s="2">
        <v>4.7826086956521738</v>
      </c>
      <c r="G415" s="2">
        <v>3.2608695652173912E-2</v>
      </c>
      <c r="H415" s="2">
        <v>0.14130434782608695</v>
      </c>
      <c r="I415" s="2">
        <v>0.94565217391304346</v>
      </c>
      <c r="J415" s="2">
        <v>0</v>
      </c>
      <c r="K415" s="2">
        <v>0</v>
      </c>
      <c r="L415" s="2">
        <v>6.0108695652173916E-2</v>
      </c>
      <c r="M415" s="2">
        <v>4.5341304347826101</v>
      </c>
      <c r="N415" s="2">
        <v>0</v>
      </c>
      <c r="O415" s="2">
        <v>0.11717415730337082</v>
      </c>
      <c r="P415" s="2">
        <v>4.9523913043478256</v>
      </c>
      <c r="Q415" s="2">
        <v>2.4879347826086962</v>
      </c>
      <c r="R415" s="2">
        <v>0.19227808988764045</v>
      </c>
      <c r="S415" s="2">
        <v>0.32565217391304346</v>
      </c>
      <c r="T415" s="2">
        <v>0.918804347826087</v>
      </c>
      <c r="U415" s="2">
        <v>0</v>
      </c>
      <c r="V415" s="2">
        <v>3.2160112359550561E-2</v>
      </c>
      <c r="W415" s="2">
        <v>0.33478260869565218</v>
      </c>
      <c r="X415" s="2">
        <v>0.84641304347826074</v>
      </c>
      <c r="Y415" s="2">
        <v>0</v>
      </c>
      <c r="Z415" s="2">
        <v>3.0525280898876399E-2</v>
      </c>
      <c r="AA415" s="2">
        <v>0</v>
      </c>
      <c r="AB415" s="2">
        <v>0</v>
      </c>
      <c r="AC415" s="2">
        <v>0</v>
      </c>
      <c r="AD415" s="2">
        <v>0</v>
      </c>
      <c r="AE415" s="2">
        <v>0</v>
      </c>
      <c r="AF415" s="2">
        <v>0</v>
      </c>
      <c r="AG415" s="2">
        <v>0</v>
      </c>
      <c r="AH415" t="s">
        <v>96</v>
      </c>
      <c r="AI415">
        <v>7</v>
      </c>
    </row>
    <row r="416" spans="1:35" x14ac:dyDescent="0.25">
      <c r="A416" t="s">
        <v>1231</v>
      </c>
      <c r="B416" t="s">
        <v>622</v>
      </c>
      <c r="C416" t="s">
        <v>1031</v>
      </c>
      <c r="D416" t="s">
        <v>1161</v>
      </c>
      <c r="E416" s="2">
        <v>51.206521739130437</v>
      </c>
      <c r="F416" s="2">
        <v>20.2</v>
      </c>
      <c r="G416" s="2">
        <v>9.7826086956521743E-2</v>
      </c>
      <c r="H416" s="2">
        <v>0.18478260869565216</v>
      </c>
      <c r="I416" s="2">
        <v>0.51086956521739135</v>
      </c>
      <c r="J416" s="2">
        <v>0</v>
      </c>
      <c r="K416" s="2">
        <v>0</v>
      </c>
      <c r="L416" s="2">
        <v>0.58945652173913043</v>
      </c>
      <c r="M416" s="2">
        <v>4.9429347826086953</v>
      </c>
      <c r="N416" s="2">
        <v>4.0760869565217392E-2</v>
      </c>
      <c r="O416" s="2">
        <v>9.7325408618127787E-2</v>
      </c>
      <c r="P416" s="2">
        <v>2.2364130434782608</v>
      </c>
      <c r="Q416" s="2">
        <v>6.0978260869565215</v>
      </c>
      <c r="R416" s="2">
        <v>0.16275737635321585</v>
      </c>
      <c r="S416" s="2">
        <v>1.683586956521739</v>
      </c>
      <c r="T416" s="2">
        <v>0.49978260869565216</v>
      </c>
      <c r="U416" s="2">
        <v>0</v>
      </c>
      <c r="V416" s="2">
        <v>4.2638505625132661E-2</v>
      </c>
      <c r="W416" s="2">
        <v>0.63282608695652154</v>
      </c>
      <c r="X416" s="2">
        <v>1.7740217391304345</v>
      </c>
      <c r="Y416" s="2">
        <v>4.4157608695652177</v>
      </c>
      <c r="Z416" s="2">
        <v>0.13323710464869454</v>
      </c>
      <c r="AA416" s="2">
        <v>0</v>
      </c>
      <c r="AB416" s="2">
        <v>0</v>
      </c>
      <c r="AC416" s="2">
        <v>0</v>
      </c>
      <c r="AD416" s="2">
        <v>0</v>
      </c>
      <c r="AE416" s="2">
        <v>0</v>
      </c>
      <c r="AF416" s="2">
        <v>0</v>
      </c>
      <c r="AG416" s="2">
        <v>0</v>
      </c>
      <c r="AH416" t="s">
        <v>194</v>
      </c>
      <c r="AI416">
        <v>7</v>
      </c>
    </row>
    <row r="417" spans="1:35" x14ac:dyDescent="0.25">
      <c r="A417" t="s">
        <v>1231</v>
      </c>
      <c r="B417" t="s">
        <v>627</v>
      </c>
      <c r="C417" t="s">
        <v>923</v>
      </c>
      <c r="D417" t="s">
        <v>1159</v>
      </c>
      <c r="E417" s="2">
        <v>50.608695652173914</v>
      </c>
      <c r="F417" s="2">
        <v>17.972826086956523</v>
      </c>
      <c r="G417" s="2">
        <v>2.1739130434782608E-2</v>
      </c>
      <c r="H417" s="2">
        <v>0.17934782608695651</v>
      </c>
      <c r="I417" s="2">
        <v>0.83782608695652172</v>
      </c>
      <c r="J417" s="2">
        <v>0</v>
      </c>
      <c r="K417" s="2">
        <v>0</v>
      </c>
      <c r="L417" s="2">
        <v>1.036086956521739</v>
      </c>
      <c r="M417" s="2">
        <v>4.3478260869565216E-2</v>
      </c>
      <c r="N417" s="2">
        <v>5.2148913043478249</v>
      </c>
      <c r="O417" s="2">
        <v>0.10390249140893469</v>
      </c>
      <c r="P417" s="2">
        <v>0.88315217391304346</v>
      </c>
      <c r="Q417" s="2">
        <v>13.097826086956522</v>
      </c>
      <c r="R417" s="2">
        <v>0.27625644329896903</v>
      </c>
      <c r="S417" s="2">
        <v>0.81293478260869556</v>
      </c>
      <c r="T417" s="2">
        <v>2.9861956521739126</v>
      </c>
      <c r="U417" s="2">
        <v>0</v>
      </c>
      <c r="V417" s="2">
        <v>7.5068728522336758E-2</v>
      </c>
      <c r="W417" s="2">
        <v>2.294891304347825</v>
      </c>
      <c r="X417" s="2">
        <v>1.4476086956521741</v>
      </c>
      <c r="Y417" s="2">
        <v>0</v>
      </c>
      <c r="Z417" s="2">
        <v>7.3949742268041213E-2</v>
      </c>
      <c r="AA417" s="2">
        <v>0</v>
      </c>
      <c r="AB417" s="2">
        <v>0</v>
      </c>
      <c r="AC417" s="2">
        <v>0</v>
      </c>
      <c r="AD417" s="2">
        <v>0</v>
      </c>
      <c r="AE417" s="2">
        <v>0</v>
      </c>
      <c r="AF417" s="2">
        <v>0</v>
      </c>
      <c r="AG417" s="2">
        <v>0</v>
      </c>
      <c r="AH417" t="s">
        <v>199</v>
      </c>
      <c r="AI417">
        <v>7</v>
      </c>
    </row>
    <row r="418" spans="1:35" x14ac:dyDescent="0.25">
      <c r="A418" t="s">
        <v>1231</v>
      </c>
      <c r="B418" t="s">
        <v>825</v>
      </c>
      <c r="C418" t="s">
        <v>858</v>
      </c>
      <c r="D418" t="s">
        <v>1167</v>
      </c>
      <c r="E418" s="2">
        <v>67.195652173913047</v>
      </c>
      <c r="F418" s="2">
        <v>5.3043478260869561</v>
      </c>
      <c r="G418" s="2">
        <v>1.6304347826086956E-2</v>
      </c>
      <c r="H418" s="2">
        <v>0.29891304347826086</v>
      </c>
      <c r="I418" s="2">
        <v>2.3260869565217392</v>
      </c>
      <c r="J418" s="2">
        <v>0</v>
      </c>
      <c r="K418" s="2">
        <v>0</v>
      </c>
      <c r="L418" s="2">
        <v>0.79956521739130448</v>
      </c>
      <c r="M418" s="2">
        <v>4.8804347826086953</v>
      </c>
      <c r="N418" s="2">
        <v>0</v>
      </c>
      <c r="O418" s="2">
        <v>7.2630216758330632E-2</v>
      </c>
      <c r="P418" s="2">
        <v>10.824673913043478</v>
      </c>
      <c r="Q418" s="2">
        <v>0</v>
      </c>
      <c r="R418" s="2">
        <v>0.16109187965059851</v>
      </c>
      <c r="S418" s="2">
        <v>2.5639130434782613</v>
      </c>
      <c r="T418" s="2">
        <v>0</v>
      </c>
      <c r="U418" s="2">
        <v>0</v>
      </c>
      <c r="V418" s="2">
        <v>3.8155936590100296E-2</v>
      </c>
      <c r="W418" s="2">
        <v>1.9850000000000003</v>
      </c>
      <c r="X418" s="2">
        <v>0.29402173913043478</v>
      </c>
      <c r="Y418" s="2">
        <v>0</v>
      </c>
      <c r="Z418" s="2">
        <v>3.3916208346813331E-2</v>
      </c>
      <c r="AA418" s="2">
        <v>0</v>
      </c>
      <c r="AB418" s="2">
        <v>0</v>
      </c>
      <c r="AC418" s="2">
        <v>0</v>
      </c>
      <c r="AD418" s="2">
        <v>0</v>
      </c>
      <c r="AE418" s="2">
        <v>0</v>
      </c>
      <c r="AF418" s="2">
        <v>0</v>
      </c>
      <c r="AG418" s="2">
        <v>0</v>
      </c>
      <c r="AH418" t="s">
        <v>399</v>
      </c>
      <c r="AI418">
        <v>7</v>
      </c>
    </row>
    <row r="419" spans="1:35" x14ac:dyDescent="0.25">
      <c r="A419" t="s">
        <v>1231</v>
      </c>
      <c r="B419" t="s">
        <v>543</v>
      </c>
      <c r="C419" t="s">
        <v>922</v>
      </c>
      <c r="D419" t="s">
        <v>1178</v>
      </c>
      <c r="E419" s="2">
        <v>73.510869565217391</v>
      </c>
      <c r="F419" s="2">
        <v>3.3043478260869565</v>
      </c>
      <c r="G419" s="2">
        <v>0</v>
      </c>
      <c r="H419" s="2">
        <v>0</v>
      </c>
      <c r="I419" s="2">
        <v>0</v>
      </c>
      <c r="J419" s="2">
        <v>0</v>
      </c>
      <c r="K419" s="2">
        <v>0</v>
      </c>
      <c r="L419" s="2">
        <v>0.70271739130434785</v>
      </c>
      <c r="M419" s="2">
        <v>6.8153260869565262</v>
      </c>
      <c r="N419" s="2">
        <v>0</v>
      </c>
      <c r="O419" s="2">
        <v>9.2711814283602006E-2</v>
      </c>
      <c r="P419" s="2">
        <v>5.063260869565215</v>
      </c>
      <c r="Q419" s="2">
        <v>3.0781521739130433</v>
      </c>
      <c r="R419" s="2">
        <v>0.11075114594115036</v>
      </c>
      <c r="S419" s="2">
        <v>5.1897826086956522</v>
      </c>
      <c r="T419" s="2">
        <v>0.87293478260869573</v>
      </c>
      <c r="U419" s="2">
        <v>0</v>
      </c>
      <c r="V419" s="2">
        <v>8.2473754251072021E-2</v>
      </c>
      <c r="W419" s="2">
        <v>3.1439130434782609</v>
      </c>
      <c r="X419" s="2">
        <v>2.4795652173913045</v>
      </c>
      <c r="Y419" s="2">
        <v>0</v>
      </c>
      <c r="Z419" s="2">
        <v>7.6498595297944699E-2</v>
      </c>
      <c r="AA419" s="2">
        <v>0</v>
      </c>
      <c r="AB419" s="2">
        <v>0</v>
      </c>
      <c r="AC419" s="2">
        <v>0</v>
      </c>
      <c r="AD419" s="2">
        <v>0</v>
      </c>
      <c r="AE419" s="2">
        <v>0</v>
      </c>
      <c r="AF419" s="2">
        <v>0</v>
      </c>
      <c r="AG419" s="2">
        <v>0</v>
      </c>
      <c r="AH419" t="s">
        <v>114</v>
      </c>
      <c r="AI419">
        <v>7</v>
      </c>
    </row>
    <row r="420" spans="1:35" x14ac:dyDescent="0.25">
      <c r="A420" t="s">
        <v>1231</v>
      </c>
      <c r="B420" t="s">
        <v>634</v>
      </c>
      <c r="C420" t="s">
        <v>1040</v>
      </c>
      <c r="D420" t="s">
        <v>1167</v>
      </c>
      <c r="E420" s="2">
        <v>35.565217391304351</v>
      </c>
      <c r="F420" s="2">
        <v>1.2173913043478262</v>
      </c>
      <c r="G420" s="2">
        <v>0</v>
      </c>
      <c r="H420" s="2">
        <v>0</v>
      </c>
      <c r="I420" s="2">
        <v>0</v>
      </c>
      <c r="J420" s="2">
        <v>0</v>
      </c>
      <c r="K420" s="2">
        <v>0</v>
      </c>
      <c r="L420" s="2">
        <v>1.036413043478261</v>
      </c>
      <c r="M420" s="2">
        <v>0.3858695652173913</v>
      </c>
      <c r="N420" s="2">
        <v>0</v>
      </c>
      <c r="O420" s="2">
        <v>1.0849633251833739E-2</v>
      </c>
      <c r="P420" s="2">
        <v>0</v>
      </c>
      <c r="Q420" s="2">
        <v>3.7608695652173911</v>
      </c>
      <c r="R420" s="2">
        <v>0.10574572127139363</v>
      </c>
      <c r="S420" s="2">
        <v>3.1805434782608697</v>
      </c>
      <c r="T420" s="2">
        <v>0.25869565217391299</v>
      </c>
      <c r="U420" s="2">
        <v>0</v>
      </c>
      <c r="V420" s="2">
        <v>9.6702322738386304E-2</v>
      </c>
      <c r="W420" s="2">
        <v>2.7130434782608699</v>
      </c>
      <c r="X420" s="2">
        <v>0.10782608695652174</v>
      </c>
      <c r="Y420" s="2">
        <v>0</v>
      </c>
      <c r="Z420" s="2">
        <v>7.9315403422982891E-2</v>
      </c>
      <c r="AA420" s="2">
        <v>0</v>
      </c>
      <c r="AB420" s="2">
        <v>0</v>
      </c>
      <c r="AC420" s="2">
        <v>0</v>
      </c>
      <c r="AD420" s="2">
        <v>0</v>
      </c>
      <c r="AE420" s="2">
        <v>0</v>
      </c>
      <c r="AF420" s="2">
        <v>0</v>
      </c>
      <c r="AG420" s="2">
        <v>0</v>
      </c>
      <c r="AH420" t="s">
        <v>206</v>
      </c>
      <c r="AI420">
        <v>7</v>
      </c>
    </row>
    <row r="421" spans="1:35" x14ac:dyDescent="0.25">
      <c r="A421" t="s">
        <v>1231</v>
      </c>
      <c r="B421" t="s">
        <v>604</v>
      </c>
      <c r="C421" t="s">
        <v>1014</v>
      </c>
      <c r="D421" t="s">
        <v>1189</v>
      </c>
      <c r="E421" s="2">
        <v>30.434782608695652</v>
      </c>
      <c r="F421" s="2">
        <v>16.108695652173914</v>
      </c>
      <c r="G421" s="2">
        <v>3.2608695652173912E-2</v>
      </c>
      <c r="H421" s="2">
        <v>0.11141304347826086</v>
      </c>
      <c r="I421" s="2">
        <v>0.29076086956521741</v>
      </c>
      <c r="J421" s="2">
        <v>0</v>
      </c>
      <c r="K421" s="2">
        <v>0</v>
      </c>
      <c r="L421" s="2">
        <v>8.152173913043478E-3</v>
      </c>
      <c r="M421" s="2">
        <v>0</v>
      </c>
      <c r="N421" s="2">
        <v>2.4347826086956523</v>
      </c>
      <c r="O421" s="2">
        <v>0.08</v>
      </c>
      <c r="P421" s="2">
        <v>2.2092391304347827</v>
      </c>
      <c r="Q421" s="2">
        <v>3.1467391304347827</v>
      </c>
      <c r="R421" s="2">
        <v>0.17598214285714286</v>
      </c>
      <c r="S421" s="2">
        <v>0.8553260869565219</v>
      </c>
      <c r="T421" s="2">
        <v>2.2573913043478258</v>
      </c>
      <c r="U421" s="2">
        <v>0</v>
      </c>
      <c r="V421" s="2">
        <v>0.10227499999999999</v>
      </c>
      <c r="W421" s="2">
        <v>0.27130434782608698</v>
      </c>
      <c r="X421" s="2">
        <v>3.0208695652173922</v>
      </c>
      <c r="Y421" s="2">
        <v>0</v>
      </c>
      <c r="Z421" s="2">
        <v>0.1081714285714286</v>
      </c>
      <c r="AA421" s="2">
        <v>0</v>
      </c>
      <c r="AB421" s="2">
        <v>0</v>
      </c>
      <c r="AC421" s="2">
        <v>0</v>
      </c>
      <c r="AD421" s="2">
        <v>0</v>
      </c>
      <c r="AE421" s="2">
        <v>0</v>
      </c>
      <c r="AF421" s="2">
        <v>0</v>
      </c>
      <c r="AG421" s="2">
        <v>0</v>
      </c>
      <c r="AH421" t="s">
        <v>176</v>
      </c>
      <c r="AI421">
        <v>7</v>
      </c>
    </row>
    <row r="422" spans="1:35" x14ac:dyDescent="0.25">
      <c r="A422" t="s">
        <v>1231</v>
      </c>
      <c r="B422" t="s">
        <v>817</v>
      </c>
      <c r="C422" t="s">
        <v>880</v>
      </c>
      <c r="D422" t="s">
        <v>1217</v>
      </c>
      <c r="E422" s="2">
        <v>31.510869565217391</v>
      </c>
      <c r="F422" s="2">
        <v>9.1847826086956523</v>
      </c>
      <c r="G422" s="2">
        <v>0.15217391304347827</v>
      </c>
      <c r="H422" s="2">
        <v>0.13315217391304349</v>
      </c>
      <c r="I422" s="2">
        <v>0.92663043478260865</v>
      </c>
      <c r="J422" s="2">
        <v>0</v>
      </c>
      <c r="K422" s="2">
        <v>0</v>
      </c>
      <c r="L422" s="2">
        <v>1.3151086956521736</v>
      </c>
      <c r="M422" s="2">
        <v>4.6467391304347823</v>
      </c>
      <c r="N422" s="2">
        <v>0</v>
      </c>
      <c r="O422" s="2">
        <v>0.14746464298033804</v>
      </c>
      <c r="P422" s="2">
        <v>4.1467391304347823</v>
      </c>
      <c r="Q422" s="2">
        <v>4.6236956521739137</v>
      </c>
      <c r="R422" s="2">
        <v>0.27833045877888929</v>
      </c>
      <c r="S422" s="2">
        <v>0.4493478260869565</v>
      </c>
      <c r="T422" s="2">
        <v>2.7589130434782603</v>
      </c>
      <c r="U422" s="2">
        <v>0</v>
      </c>
      <c r="V422" s="2">
        <v>0.1018144187650914</v>
      </c>
      <c r="W422" s="2">
        <v>0.86978260869565216</v>
      </c>
      <c r="X422" s="2">
        <v>2.9076086956521747</v>
      </c>
      <c r="Y422" s="2">
        <v>0</v>
      </c>
      <c r="Z422" s="2">
        <v>0.11987581924801657</v>
      </c>
      <c r="AA422" s="2">
        <v>0</v>
      </c>
      <c r="AB422" s="2">
        <v>0</v>
      </c>
      <c r="AC422" s="2">
        <v>0</v>
      </c>
      <c r="AD422" s="2">
        <v>0</v>
      </c>
      <c r="AE422" s="2">
        <v>0</v>
      </c>
      <c r="AF422" s="2">
        <v>0</v>
      </c>
      <c r="AG422" s="2">
        <v>0</v>
      </c>
      <c r="AH422" t="s">
        <v>391</v>
      </c>
      <c r="AI422">
        <v>7</v>
      </c>
    </row>
    <row r="423" spans="1:35" x14ac:dyDescent="0.25">
      <c r="A423" t="s">
        <v>1231</v>
      </c>
      <c r="B423" t="s">
        <v>766</v>
      </c>
      <c r="C423" t="s">
        <v>950</v>
      </c>
      <c r="D423" t="s">
        <v>1142</v>
      </c>
      <c r="E423" s="2">
        <v>81.891304347826093</v>
      </c>
      <c r="F423" s="2">
        <v>4.8695652173913047</v>
      </c>
      <c r="G423" s="2">
        <v>0.70652173913043481</v>
      </c>
      <c r="H423" s="2">
        <v>0.46836956521739126</v>
      </c>
      <c r="I423" s="2">
        <v>0.52445652173913049</v>
      </c>
      <c r="J423" s="2">
        <v>0</v>
      </c>
      <c r="K423" s="2">
        <v>0</v>
      </c>
      <c r="L423" s="2">
        <v>3.6641304347826082</v>
      </c>
      <c r="M423" s="2">
        <v>0</v>
      </c>
      <c r="N423" s="2">
        <v>9.8070652173913047</v>
      </c>
      <c r="O423" s="2">
        <v>0.11975710114149189</v>
      </c>
      <c r="P423" s="2">
        <v>4.7391304347826084</v>
      </c>
      <c r="Q423" s="2">
        <v>9.9429347826086953</v>
      </c>
      <c r="R423" s="2">
        <v>0.17928723121847623</v>
      </c>
      <c r="S423" s="2">
        <v>1.0654347826086958</v>
      </c>
      <c r="T423" s="2">
        <v>9.0393478260869582</v>
      </c>
      <c r="U423" s="2">
        <v>0</v>
      </c>
      <c r="V423" s="2">
        <v>0.12339262012211311</v>
      </c>
      <c r="W423" s="2">
        <v>5.0679347826086953</v>
      </c>
      <c r="X423" s="2">
        <v>5.0957608695652183</v>
      </c>
      <c r="Y423" s="2">
        <v>0</v>
      </c>
      <c r="Z423" s="2">
        <v>0.1241120254844704</v>
      </c>
      <c r="AA423" s="2">
        <v>0</v>
      </c>
      <c r="AB423" s="2">
        <v>0</v>
      </c>
      <c r="AC423" s="2">
        <v>0</v>
      </c>
      <c r="AD423" s="2">
        <v>0</v>
      </c>
      <c r="AE423" s="2">
        <v>0</v>
      </c>
      <c r="AF423" s="2">
        <v>0</v>
      </c>
      <c r="AG423" s="2">
        <v>0</v>
      </c>
      <c r="AH423" t="s">
        <v>340</v>
      </c>
      <c r="AI423">
        <v>7</v>
      </c>
    </row>
    <row r="424" spans="1:35" x14ac:dyDescent="0.25">
      <c r="A424" t="s">
        <v>1231</v>
      </c>
      <c r="B424" t="s">
        <v>637</v>
      </c>
      <c r="C424" t="s">
        <v>1005</v>
      </c>
      <c r="D424" t="s">
        <v>1211</v>
      </c>
      <c r="E424" s="2">
        <v>23.184782608695652</v>
      </c>
      <c r="F424" s="2">
        <v>0</v>
      </c>
      <c r="G424" s="2">
        <v>0</v>
      </c>
      <c r="H424" s="2">
        <v>0</v>
      </c>
      <c r="I424" s="2">
        <v>0</v>
      </c>
      <c r="J424" s="2">
        <v>0</v>
      </c>
      <c r="K424" s="2">
        <v>0</v>
      </c>
      <c r="L424" s="2">
        <v>7.1956521739130433E-2</v>
      </c>
      <c r="M424" s="2">
        <v>0</v>
      </c>
      <c r="N424" s="2">
        <v>0</v>
      </c>
      <c r="O424" s="2">
        <v>0</v>
      </c>
      <c r="P424" s="2">
        <v>5.1548913043478262</v>
      </c>
      <c r="Q424" s="2">
        <v>0</v>
      </c>
      <c r="R424" s="2">
        <v>0.22233942803563056</v>
      </c>
      <c r="S424" s="2">
        <v>0.62684782608695655</v>
      </c>
      <c r="T424" s="2">
        <v>3.3010869565217389</v>
      </c>
      <c r="U424" s="2">
        <v>0</v>
      </c>
      <c r="V424" s="2">
        <v>0.16941865916549462</v>
      </c>
      <c r="W424" s="2">
        <v>0.2648913043478261</v>
      </c>
      <c r="X424" s="2">
        <v>2.3005434782608698</v>
      </c>
      <c r="Y424" s="2">
        <v>0</v>
      </c>
      <c r="Z424" s="2">
        <v>0.1106516643225504</v>
      </c>
      <c r="AA424" s="2">
        <v>0</v>
      </c>
      <c r="AB424" s="2">
        <v>0</v>
      </c>
      <c r="AC424" s="2">
        <v>0</v>
      </c>
      <c r="AD424" s="2">
        <v>0</v>
      </c>
      <c r="AE424" s="2">
        <v>0</v>
      </c>
      <c r="AF424" s="2">
        <v>0</v>
      </c>
      <c r="AG424" s="2">
        <v>0</v>
      </c>
      <c r="AH424" t="s">
        <v>209</v>
      </c>
      <c r="AI424">
        <v>7</v>
      </c>
    </row>
    <row r="425" spans="1:35" x14ac:dyDescent="0.25">
      <c r="A425" t="s">
        <v>1231</v>
      </c>
      <c r="B425" t="s">
        <v>681</v>
      </c>
      <c r="C425" t="s">
        <v>853</v>
      </c>
      <c r="D425" t="s">
        <v>1173</v>
      </c>
      <c r="E425" s="2">
        <v>44.967391304347828</v>
      </c>
      <c r="F425" s="2">
        <v>5.7391304347826084</v>
      </c>
      <c r="G425" s="2">
        <v>5.9782608695652176E-2</v>
      </c>
      <c r="H425" s="2">
        <v>0.21467391304347827</v>
      </c>
      <c r="I425" s="2">
        <v>0.80978260869565222</v>
      </c>
      <c r="J425" s="2">
        <v>0</v>
      </c>
      <c r="K425" s="2">
        <v>0</v>
      </c>
      <c r="L425" s="2">
        <v>0.99913043478260877</v>
      </c>
      <c r="M425" s="2">
        <v>0.69293478260869568</v>
      </c>
      <c r="N425" s="2">
        <v>0</v>
      </c>
      <c r="O425" s="2">
        <v>1.5409717186366932E-2</v>
      </c>
      <c r="P425" s="2">
        <v>7.880434782608696E-2</v>
      </c>
      <c r="Q425" s="2">
        <v>5.1766304347826084</v>
      </c>
      <c r="R425" s="2">
        <v>0.11687212956248488</v>
      </c>
      <c r="S425" s="2">
        <v>0.28434782608695647</v>
      </c>
      <c r="T425" s="2">
        <v>1.9142391304347826</v>
      </c>
      <c r="U425" s="2">
        <v>0</v>
      </c>
      <c r="V425" s="2">
        <v>4.8892917573120608E-2</v>
      </c>
      <c r="W425" s="2">
        <v>0.53076086956521729</v>
      </c>
      <c r="X425" s="2">
        <v>1.4090217391304349</v>
      </c>
      <c r="Y425" s="2">
        <v>0</v>
      </c>
      <c r="Z425" s="2">
        <v>4.3137539279671261E-2</v>
      </c>
      <c r="AA425" s="2">
        <v>0</v>
      </c>
      <c r="AB425" s="2">
        <v>0</v>
      </c>
      <c r="AC425" s="2">
        <v>0</v>
      </c>
      <c r="AD425" s="2">
        <v>0</v>
      </c>
      <c r="AE425" s="2">
        <v>0</v>
      </c>
      <c r="AF425" s="2">
        <v>0</v>
      </c>
      <c r="AG425" s="2">
        <v>0</v>
      </c>
      <c r="AH425" t="s">
        <v>253</v>
      </c>
      <c r="AI425">
        <v>7</v>
      </c>
    </row>
    <row r="426" spans="1:35" x14ac:dyDescent="0.25">
      <c r="A426" t="s">
        <v>1231</v>
      </c>
      <c r="B426" t="s">
        <v>683</v>
      </c>
      <c r="C426" t="s">
        <v>1066</v>
      </c>
      <c r="D426" t="s">
        <v>1218</v>
      </c>
      <c r="E426" s="2">
        <v>86.739130434782609</v>
      </c>
      <c r="F426" s="2">
        <v>5.2690217391304346</v>
      </c>
      <c r="G426" s="2">
        <v>5.7065217391304345E-2</v>
      </c>
      <c r="H426" s="2">
        <v>0.35869565217391303</v>
      </c>
      <c r="I426" s="2">
        <v>8.0326086956521738</v>
      </c>
      <c r="J426" s="2">
        <v>0</v>
      </c>
      <c r="K426" s="2">
        <v>0</v>
      </c>
      <c r="L426" s="2">
        <v>1.381739130434783</v>
      </c>
      <c r="M426" s="2">
        <v>9.625</v>
      </c>
      <c r="N426" s="2">
        <v>0</v>
      </c>
      <c r="O426" s="2">
        <v>0.11096491228070175</v>
      </c>
      <c r="P426" s="2">
        <v>5.2065217391304346</v>
      </c>
      <c r="Q426" s="2">
        <v>20.649456521739129</v>
      </c>
      <c r="R426" s="2">
        <v>0.29808897243107768</v>
      </c>
      <c r="S426" s="2">
        <v>2.2955434782608686</v>
      </c>
      <c r="T426" s="2">
        <v>7.7688043478260855</v>
      </c>
      <c r="U426" s="2">
        <v>0</v>
      </c>
      <c r="V426" s="2">
        <v>0.1160300751879699</v>
      </c>
      <c r="W426" s="2">
        <v>1.9905434782608693</v>
      </c>
      <c r="X426" s="2">
        <v>4.8150000000000004</v>
      </c>
      <c r="Y426" s="2">
        <v>0</v>
      </c>
      <c r="Z426" s="2">
        <v>7.8459899749373424E-2</v>
      </c>
      <c r="AA426" s="2">
        <v>0</v>
      </c>
      <c r="AB426" s="2">
        <v>0</v>
      </c>
      <c r="AC426" s="2">
        <v>0</v>
      </c>
      <c r="AD426" s="2">
        <v>0.32065217391304346</v>
      </c>
      <c r="AE426" s="2">
        <v>0</v>
      </c>
      <c r="AF426" s="2">
        <v>0</v>
      </c>
      <c r="AG426" s="2">
        <v>0</v>
      </c>
      <c r="AH426" t="s">
        <v>255</v>
      </c>
      <c r="AI426">
        <v>7</v>
      </c>
    </row>
    <row r="427" spans="1:35" x14ac:dyDescent="0.25">
      <c r="A427" t="s">
        <v>1231</v>
      </c>
      <c r="B427" t="s">
        <v>584</v>
      </c>
      <c r="C427" t="s">
        <v>1002</v>
      </c>
      <c r="D427" t="s">
        <v>1210</v>
      </c>
      <c r="E427" s="2">
        <v>31</v>
      </c>
      <c r="F427" s="2">
        <v>5.3913043478260869</v>
      </c>
      <c r="G427" s="2">
        <v>0.10489130434782609</v>
      </c>
      <c r="H427" s="2">
        <v>4.3478260869565216E-2</v>
      </c>
      <c r="I427" s="2">
        <v>0.60869565217391308</v>
      </c>
      <c r="J427" s="2">
        <v>0</v>
      </c>
      <c r="K427" s="2">
        <v>0</v>
      </c>
      <c r="L427" s="2">
        <v>0.10217391304347827</v>
      </c>
      <c r="M427" s="2">
        <v>0</v>
      </c>
      <c r="N427" s="2">
        <v>0</v>
      </c>
      <c r="O427" s="2">
        <v>0</v>
      </c>
      <c r="P427" s="2">
        <v>7.7382608695652184</v>
      </c>
      <c r="Q427" s="2">
        <v>0</v>
      </c>
      <c r="R427" s="2">
        <v>0.24962131837307155</v>
      </c>
      <c r="S427" s="2">
        <v>0.22108695652173918</v>
      </c>
      <c r="T427" s="2">
        <v>0.57717391304347843</v>
      </c>
      <c r="U427" s="2">
        <v>0</v>
      </c>
      <c r="V427" s="2">
        <v>2.5750350631136051E-2</v>
      </c>
      <c r="W427" s="2">
        <v>0.1307608695652174</v>
      </c>
      <c r="X427" s="2">
        <v>0.54836956521739144</v>
      </c>
      <c r="Y427" s="2">
        <v>0</v>
      </c>
      <c r="Z427" s="2">
        <v>2.1907433380084156E-2</v>
      </c>
      <c r="AA427" s="2">
        <v>0</v>
      </c>
      <c r="AB427" s="2">
        <v>0</v>
      </c>
      <c r="AC427" s="2">
        <v>0</v>
      </c>
      <c r="AD427" s="2">
        <v>0</v>
      </c>
      <c r="AE427" s="2">
        <v>0</v>
      </c>
      <c r="AF427" s="2">
        <v>0</v>
      </c>
      <c r="AG427" s="2">
        <v>0</v>
      </c>
      <c r="AH427" t="s">
        <v>156</v>
      </c>
      <c r="AI427">
        <v>7</v>
      </c>
    </row>
  </sheetData>
  <pageMargins left="0.7" right="0.7" top="0.75" bottom="0.75" header="0.3" footer="0.3"/>
  <pageSetup orientation="portrait" horizontalDpi="1200" verticalDpi="1200" r:id="rId1"/>
  <ignoredErrors>
    <ignoredError sqref="AH2:AH427"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1414</v>
      </c>
      <c r="C2" s="3" t="s">
        <v>1270</v>
      </c>
      <c r="D2" s="3" t="s">
        <v>1415</v>
      </c>
      <c r="E2" s="4"/>
      <c r="F2" s="5" t="s">
        <v>1282</v>
      </c>
      <c r="G2" s="5" t="s">
        <v>1283</v>
      </c>
      <c r="H2" s="5" t="s">
        <v>1278</v>
      </c>
      <c r="I2" s="5" t="s">
        <v>1284</v>
      </c>
      <c r="J2" s="6" t="s">
        <v>1285</v>
      </c>
      <c r="K2" s="5" t="s">
        <v>1286</v>
      </c>
      <c r="L2" s="5"/>
      <c r="M2" s="5" t="s">
        <v>1270</v>
      </c>
      <c r="N2" s="5" t="s">
        <v>1283</v>
      </c>
      <c r="O2" s="5" t="s">
        <v>1278</v>
      </c>
      <c r="P2" s="5" t="s">
        <v>1284</v>
      </c>
      <c r="Q2" s="6" t="s">
        <v>1285</v>
      </c>
      <c r="R2" s="5" t="s">
        <v>1286</v>
      </c>
      <c r="T2" s="7" t="s">
        <v>1287</v>
      </c>
      <c r="U2" s="7" t="s">
        <v>1416</v>
      </c>
      <c r="V2" s="8" t="s">
        <v>1288</v>
      </c>
      <c r="W2" s="8" t="s">
        <v>1289</v>
      </c>
    </row>
    <row r="3" spans="2:29" ht="15" customHeight="1" x14ac:dyDescent="0.25">
      <c r="B3" s="9" t="s">
        <v>1290</v>
      </c>
      <c r="C3" s="10">
        <f>AVERAGE(Nurse[MDS Census])</f>
        <v>47.426617677076955</v>
      </c>
      <c r="D3" s="18">
        <v>76.573652573281407</v>
      </c>
      <c r="E3" s="10"/>
      <c r="F3" s="7">
        <v>1</v>
      </c>
      <c r="G3" s="11">
        <v>69193.21739130441</v>
      </c>
      <c r="H3" s="12">
        <v>3.6434308857239039</v>
      </c>
      <c r="I3" s="11">
        <v>5</v>
      </c>
      <c r="J3" s="13">
        <v>0.69655137723978899</v>
      </c>
      <c r="K3" s="11">
        <v>4</v>
      </c>
      <c r="M3" t="s">
        <v>1219</v>
      </c>
      <c r="N3" s="11">
        <v>499.60869565217388</v>
      </c>
      <c r="O3" s="12">
        <v>5.6112183447915767</v>
      </c>
      <c r="P3" s="14">
        <v>1</v>
      </c>
      <c r="Q3" s="13">
        <v>1.6792550691845793</v>
      </c>
      <c r="R3" s="14">
        <v>1</v>
      </c>
      <c r="T3" s="15" t="s">
        <v>1291</v>
      </c>
      <c r="U3" s="11">
        <f>SUM(Nurse[Total Nurse Staff Hours])</f>
        <v>72774.909239130429</v>
      </c>
      <c r="V3" s="16" t="s">
        <v>1292</v>
      </c>
      <c r="W3" s="12">
        <f>Category[[#This Row],[State Total]]/C9</f>
        <v>3.6020515197359071</v>
      </c>
    </row>
    <row r="4" spans="2:29" ht="15" customHeight="1" x14ac:dyDescent="0.25">
      <c r="B4" s="17" t="s">
        <v>1278</v>
      </c>
      <c r="C4" s="18">
        <f>SUM(Nurse[Total Nurse Staff Hours])/SUM(Nurse[MDS Census])</f>
        <v>3.6020515197359071</v>
      </c>
      <c r="D4" s="18">
        <v>3.6176047823193387</v>
      </c>
      <c r="E4" s="10"/>
      <c r="F4" s="7">
        <v>2</v>
      </c>
      <c r="G4" s="11">
        <v>127581.48913043467</v>
      </c>
      <c r="H4" s="12">
        <v>3.4416696063905325</v>
      </c>
      <c r="I4" s="11">
        <v>10</v>
      </c>
      <c r="J4" s="13">
        <v>0.65620339242685222</v>
      </c>
      <c r="K4" s="11">
        <v>6</v>
      </c>
      <c r="M4" t="s">
        <v>1220</v>
      </c>
      <c r="N4" s="11">
        <v>19399.108695652176</v>
      </c>
      <c r="O4" s="12">
        <v>3.6775058076401965</v>
      </c>
      <c r="P4" s="14">
        <v>27</v>
      </c>
      <c r="Q4" s="13">
        <v>0.57240147743228875</v>
      </c>
      <c r="R4" s="14">
        <v>40</v>
      </c>
      <c r="T4" s="11" t="s">
        <v>1293</v>
      </c>
      <c r="U4" s="11">
        <f>SUM(Nurse[Total Direct Care Staff Hours])</f>
        <v>67561.446739130406</v>
      </c>
      <c r="V4" s="16">
        <f>Category[[#This Row],[State Total]]/U3</f>
        <v>0.92836181378297356</v>
      </c>
      <c r="W4" s="12">
        <f>Category[[#This Row],[State Total]]/C9</f>
        <v>3.3440070822017431</v>
      </c>
    </row>
    <row r="5" spans="2:29" ht="15" customHeight="1" x14ac:dyDescent="0.25">
      <c r="B5" s="19" t="s">
        <v>1294</v>
      </c>
      <c r="C5" s="20">
        <f>SUM(Nurse[Total Direct Care Staff Hours])/SUM(Nurse[MDS Census])</f>
        <v>3.3440070822017431</v>
      </c>
      <c r="D5" s="20">
        <v>3.3431272661315639</v>
      </c>
      <c r="E5" s="21"/>
      <c r="F5" s="7">
        <v>3</v>
      </c>
      <c r="G5" s="11">
        <v>122874.52173913032</v>
      </c>
      <c r="H5" s="12">
        <v>3.5340426527380098</v>
      </c>
      <c r="I5" s="11">
        <v>6</v>
      </c>
      <c r="J5" s="13">
        <v>0.69302446309667654</v>
      </c>
      <c r="K5" s="11">
        <v>5</v>
      </c>
      <c r="M5" t="s">
        <v>1221</v>
      </c>
      <c r="N5" s="11">
        <v>14869.576086956522</v>
      </c>
      <c r="O5" s="12">
        <v>3.8599588596791961</v>
      </c>
      <c r="P5" s="14">
        <v>18</v>
      </c>
      <c r="Q5" s="13">
        <v>0.37364743885421114</v>
      </c>
      <c r="R5" s="14">
        <v>49</v>
      </c>
      <c r="T5" s="15" t="s">
        <v>1295</v>
      </c>
      <c r="U5" s="11">
        <f>SUM(Nurse[Total RN Hours (w/ Admin, DON)])</f>
        <v>14360.034782608685</v>
      </c>
      <c r="V5" s="16">
        <f>Category[[#This Row],[State Total]]/U3</f>
        <v>0.19732123245146449</v>
      </c>
      <c r="W5" s="12">
        <f>Category[[#This Row],[State Total]]/C9</f>
        <v>0.7107612452279598</v>
      </c>
      <c r="X5" s="22"/>
      <c r="Y5" s="22"/>
      <c r="AB5" s="22"/>
      <c r="AC5" s="22"/>
    </row>
    <row r="6" spans="2:29" ht="15" customHeight="1" x14ac:dyDescent="0.25">
      <c r="B6" s="23" t="s">
        <v>1280</v>
      </c>
      <c r="C6" s="20">
        <f>SUM(Nurse[Total RN Hours (w/ Admin, DON)])/SUM(Nurse[MDS Census])</f>
        <v>0.7107612452279598</v>
      </c>
      <c r="D6" s="20">
        <v>0.62562661165643296</v>
      </c>
      <c r="E6"/>
      <c r="F6" s="7">
        <v>4</v>
      </c>
      <c r="G6" s="11">
        <v>216064.59782608761</v>
      </c>
      <c r="H6" s="12">
        <v>3.7380880873840776</v>
      </c>
      <c r="I6" s="11">
        <v>4</v>
      </c>
      <c r="J6" s="13">
        <v>0.58927713647231816</v>
      </c>
      <c r="K6" s="11">
        <v>9</v>
      </c>
      <c r="M6" t="s">
        <v>1222</v>
      </c>
      <c r="N6" s="11">
        <v>10304.97826086957</v>
      </c>
      <c r="O6" s="12">
        <v>3.9885240354493057</v>
      </c>
      <c r="P6" s="14">
        <v>12</v>
      </c>
      <c r="Q6" s="13">
        <v>0.66199321138580036</v>
      </c>
      <c r="R6" s="14">
        <v>31</v>
      </c>
      <c r="T6" s="24" t="s">
        <v>1296</v>
      </c>
      <c r="U6" s="11">
        <f>SUM(Nurse[RN Hours (excl. Admin, DON)])</f>
        <v>10037.555326086955</v>
      </c>
      <c r="V6" s="16">
        <f>Category[[#This Row],[State Total]]/U3</f>
        <v>0.13792604389384588</v>
      </c>
      <c r="W6" s="12">
        <f>Category[[#This Row],[State Total]]/C9</f>
        <v>0.49681671601898902</v>
      </c>
      <c r="X6" s="22"/>
      <c r="Y6" s="22"/>
      <c r="AB6" s="22"/>
      <c r="AC6" s="22"/>
    </row>
    <row r="7" spans="2:29" ht="15" customHeight="1" thickBot="1" x14ac:dyDescent="0.3">
      <c r="B7" s="25" t="s">
        <v>1297</v>
      </c>
      <c r="C7" s="20">
        <f>SUM(Nurse[RN Hours (excl. Admin, DON)])/SUM(Nurse[MDS Census])</f>
        <v>0.49681671601898902</v>
      </c>
      <c r="D7" s="20">
        <v>0.42587093571797052</v>
      </c>
      <c r="E7"/>
      <c r="F7" s="7">
        <v>5</v>
      </c>
      <c r="G7" s="11">
        <v>221410.13043478233</v>
      </c>
      <c r="H7" s="12">
        <v>3.4421919709105748</v>
      </c>
      <c r="I7" s="11">
        <v>9</v>
      </c>
      <c r="J7" s="13">
        <v>0.70035472729832737</v>
      </c>
      <c r="K7" s="11">
        <v>3</v>
      </c>
      <c r="M7" t="s">
        <v>1223</v>
      </c>
      <c r="N7" s="11">
        <v>90441.815217391239</v>
      </c>
      <c r="O7" s="12">
        <v>4.1688434288824041</v>
      </c>
      <c r="P7" s="14">
        <v>7</v>
      </c>
      <c r="Q7" s="13">
        <v>0.55565366972063701</v>
      </c>
      <c r="R7" s="14">
        <v>41</v>
      </c>
      <c r="T7" s="24" t="s">
        <v>1276</v>
      </c>
      <c r="U7" s="11">
        <f>SUM(Nurse[RN Admin Hours])</f>
        <v>2301.5591304347799</v>
      </c>
      <c r="V7" s="16">
        <f>Category[[#This Row],[State Total]]/U3</f>
        <v>3.1625723130373234E-2</v>
      </c>
      <c r="W7" s="12">
        <f>Category[[#This Row],[State Total]]/C9</f>
        <v>0.11391748406450794</v>
      </c>
      <c r="X7" s="22"/>
      <c r="Y7" s="22"/>
      <c r="Z7" s="22"/>
      <c r="AA7" s="22"/>
      <c r="AB7" s="22"/>
      <c r="AC7" s="22"/>
    </row>
    <row r="8" spans="2:29" ht="15" customHeight="1" thickTop="1" x14ac:dyDescent="0.25">
      <c r="B8" s="26" t="s">
        <v>1298</v>
      </c>
      <c r="C8" s="27">
        <f>COUNTA(Nurse[Provider])</f>
        <v>426</v>
      </c>
      <c r="D8" s="27">
        <v>14806</v>
      </c>
      <c r="F8" s="7">
        <v>6</v>
      </c>
      <c r="G8" s="11">
        <v>135212.58695652158</v>
      </c>
      <c r="H8" s="12">
        <v>3.4486186599234512</v>
      </c>
      <c r="I8" s="11">
        <v>7</v>
      </c>
      <c r="J8" s="13">
        <v>0.36452698962455138</v>
      </c>
      <c r="K8" s="11">
        <v>10</v>
      </c>
      <c r="M8" t="s">
        <v>1224</v>
      </c>
      <c r="N8" s="11">
        <v>14172.717391304339</v>
      </c>
      <c r="O8" s="12">
        <v>3.7166031567080071</v>
      </c>
      <c r="P8" s="14">
        <v>24</v>
      </c>
      <c r="Q8" s="13">
        <v>0.88015673101258662</v>
      </c>
      <c r="R8" s="14">
        <v>10</v>
      </c>
      <c r="T8" s="33" t="s">
        <v>1275</v>
      </c>
      <c r="U8" s="34">
        <f>SUM(Nurse[RN DON Hours])</f>
        <v>2020.9203260869556</v>
      </c>
      <c r="V8" s="16">
        <f>Category[[#This Row],[State Total]]/U3</f>
        <v>2.7769465427245416E-2</v>
      </c>
      <c r="W8" s="12">
        <f>Category[[#This Row],[State Total]]/C9</f>
        <v>0.10002704514446309</v>
      </c>
      <c r="X8" s="22"/>
      <c r="Y8" s="22"/>
      <c r="Z8" s="22"/>
      <c r="AA8" s="22"/>
      <c r="AB8" s="22"/>
      <c r="AC8" s="22"/>
    </row>
    <row r="9" spans="2:29" ht="15" customHeight="1" x14ac:dyDescent="0.25">
      <c r="B9" s="26" t="s">
        <v>1299</v>
      </c>
      <c r="C9" s="27">
        <f>SUM(Nurse[MDS Census])</f>
        <v>20203.739130434784</v>
      </c>
      <c r="D9" s="27">
        <v>1133749.5000000044</v>
      </c>
      <c r="F9" s="7">
        <v>7</v>
      </c>
      <c r="G9" s="11">
        <v>75955.347826086945</v>
      </c>
      <c r="H9" s="12">
        <v>3.4450510440058326</v>
      </c>
      <c r="I9" s="11">
        <v>8</v>
      </c>
      <c r="J9" s="13">
        <v>0.5931386961904962</v>
      </c>
      <c r="K9" s="11">
        <v>8</v>
      </c>
      <c r="M9" t="s">
        <v>1225</v>
      </c>
      <c r="N9" s="11">
        <v>18656.978260869564</v>
      </c>
      <c r="O9" s="12">
        <v>3.5149813975654292</v>
      </c>
      <c r="P9" s="14">
        <v>40</v>
      </c>
      <c r="Q9" s="13">
        <v>0.65521450768508349</v>
      </c>
      <c r="R9" s="14">
        <v>32</v>
      </c>
      <c r="T9" s="15" t="s">
        <v>1300</v>
      </c>
      <c r="U9" s="11">
        <f>SUM(Nurse[Total LPN Hours (w/ Admin)])</f>
        <v>11932.488695652168</v>
      </c>
      <c r="V9" s="16">
        <f>Category[[#This Row],[State Total]]/U3</f>
        <v>0.16396432259974805</v>
      </c>
      <c r="W9" s="12">
        <f>Category[[#This Row],[State Total]]/C9</f>
        <v>0.59060793740289108</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1226</v>
      </c>
      <c r="N10" s="11">
        <v>1991.2717391304345</v>
      </c>
      <c r="O10" s="12">
        <v>4.1797175172082515</v>
      </c>
      <c r="P10" s="14">
        <v>6</v>
      </c>
      <c r="Q10" s="13">
        <v>1.1788154282002434</v>
      </c>
      <c r="R10" s="14">
        <v>3</v>
      </c>
      <c r="T10" s="24" t="s">
        <v>1301</v>
      </c>
      <c r="U10" s="11">
        <f>SUM(Nurse[LPN Hours (excl. Admin)])</f>
        <v>11041.50565217391</v>
      </c>
      <c r="V10" s="16">
        <f>Category[[#This Row],[State Total]]/U3</f>
        <v>0.15172132494034068</v>
      </c>
      <c r="W10" s="12">
        <f>Category[[#This Row],[State Total]]/C9</f>
        <v>0.54650802907769958</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1227</v>
      </c>
      <c r="N11" s="11">
        <v>3455.0000000000005</v>
      </c>
      <c r="O11" s="12">
        <v>3.9600654690744359</v>
      </c>
      <c r="P11" s="14">
        <v>14</v>
      </c>
      <c r="Q11" s="13">
        <v>0.96703712326181301</v>
      </c>
      <c r="R11" s="14">
        <v>7</v>
      </c>
      <c r="T11" s="24" t="s">
        <v>1277</v>
      </c>
      <c r="U11" s="11">
        <f>SUM(Nurse[LPN Admin Hours])</f>
        <v>890.98304347826081</v>
      </c>
      <c r="V11" s="16">
        <f>Category[[#This Row],[State Total]]/U3</f>
        <v>1.2242997659407414E-2</v>
      </c>
      <c r="W11" s="12">
        <f>Category[[#This Row],[State Total]]/C9</f>
        <v>4.4099908325191631E-2</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1228</v>
      </c>
      <c r="N12" s="11">
        <v>65769.554347826066</v>
      </c>
      <c r="O12" s="12">
        <v>4.1160659410434892</v>
      </c>
      <c r="P12" s="14">
        <v>10</v>
      </c>
      <c r="Q12" s="13">
        <v>0.69445656019973667</v>
      </c>
      <c r="R12" s="14">
        <v>26</v>
      </c>
      <c r="T12" s="15" t="s">
        <v>1302</v>
      </c>
      <c r="U12" s="11">
        <f>SUM(Nurse[Total CNA, NA TR, Med Aide/Tech Hours])</f>
        <v>46482.385760869598</v>
      </c>
      <c r="V12" s="16">
        <f>Category[[#This Row],[State Total]]/U3</f>
        <v>0.63871444494878771</v>
      </c>
      <c r="W12" s="12">
        <f>Category[[#This Row],[State Total]]/C9</f>
        <v>2.3006823371050573</v>
      </c>
      <c r="X12" s="22"/>
      <c r="Y12" s="22"/>
      <c r="Z12" s="22"/>
      <c r="AA12" s="22"/>
      <c r="AB12" s="22"/>
      <c r="AC12" s="22"/>
    </row>
    <row r="13" spans="2:29" ht="15" customHeight="1" x14ac:dyDescent="0.25">
      <c r="I13" s="11"/>
      <c r="J13" s="11"/>
      <c r="K13" s="11"/>
      <c r="M13" t="s">
        <v>1229</v>
      </c>
      <c r="N13" s="11">
        <v>27780.826086956524</v>
      </c>
      <c r="O13" s="12">
        <v>3.3807142868321751</v>
      </c>
      <c r="P13" s="14">
        <v>47</v>
      </c>
      <c r="Q13" s="13">
        <v>0.42906146169002968</v>
      </c>
      <c r="R13" s="14">
        <v>46</v>
      </c>
      <c r="T13" s="24" t="s">
        <v>1303</v>
      </c>
      <c r="U13" s="11">
        <f>SUM(Nurse[CNA Hours])</f>
        <v>41444.979673913025</v>
      </c>
      <c r="V13" s="16">
        <f>Category[[#This Row],[State Total]]/U3</f>
        <v>0.56949544983600509</v>
      </c>
      <c r="W13" s="12">
        <f>Category[[#This Row],[State Total]]/C9</f>
        <v>2.0513519505644662</v>
      </c>
      <c r="X13" s="22"/>
      <c r="Y13" s="22"/>
      <c r="Z13" s="22"/>
      <c r="AA13" s="22"/>
      <c r="AB13" s="22"/>
      <c r="AC13" s="22"/>
    </row>
    <row r="14" spans="2:29" ht="15" customHeight="1" x14ac:dyDescent="0.25">
      <c r="G14" s="12"/>
      <c r="I14" s="11"/>
      <c r="J14" s="11"/>
      <c r="K14" s="11"/>
      <c r="M14" t="s">
        <v>1230</v>
      </c>
      <c r="N14" s="11">
        <v>3190.6195652173915</v>
      </c>
      <c r="O14" s="12">
        <v>4.4830250360261221</v>
      </c>
      <c r="P14" s="14">
        <v>3</v>
      </c>
      <c r="Q14" s="13">
        <v>1.4751847637606159</v>
      </c>
      <c r="R14" s="14">
        <v>2</v>
      </c>
      <c r="T14" s="24" t="s">
        <v>1304</v>
      </c>
      <c r="U14" s="11">
        <f>SUM(Nurse[NA TR Hours])</f>
        <v>614.82434782608698</v>
      </c>
      <c r="V14" s="16">
        <f>Category[[#This Row],[State Total]]/U3</f>
        <v>8.4483011281517514E-3</v>
      </c>
      <c r="W14" s="12">
        <f>Category[[#This Row],[State Total]]/C9</f>
        <v>3.0431215917845599E-2</v>
      </c>
    </row>
    <row r="15" spans="2:29" ht="15" customHeight="1" x14ac:dyDescent="0.25">
      <c r="I15" s="11"/>
      <c r="J15" s="11"/>
      <c r="K15" s="11"/>
      <c r="M15" t="s">
        <v>1231</v>
      </c>
      <c r="N15" s="11">
        <v>20203.739130434784</v>
      </c>
      <c r="O15" s="12">
        <v>3.6020515197359071</v>
      </c>
      <c r="P15" s="14">
        <v>33</v>
      </c>
      <c r="Q15" s="13">
        <v>0.7107612452279598</v>
      </c>
      <c r="R15" s="14">
        <v>23</v>
      </c>
      <c r="T15" s="28" t="s">
        <v>1305</v>
      </c>
      <c r="U15" s="29">
        <f>SUM(Nurse[Med Aide/Tech Hours])</f>
        <v>4422.5817391304354</v>
      </c>
      <c r="V15" s="16">
        <f>Category[[#This Row],[State Total]]/U3</f>
        <v>6.0770693984630239E-2</v>
      </c>
      <c r="W15" s="12">
        <f>Category[[#This Row],[State Total]]/C9</f>
        <v>0.21889917062274311</v>
      </c>
    </row>
    <row r="16" spans="2:29" ht="15" customHeight="1" x14ac:dyDescent="0.25">
      <c r="I16" s="11"/>
      <c r="J16" s="11"/>
      <c r="K16" s="11"/>
      <c r="M16" t="s">
        <v>1232</v>
      </c>
      <c r="N16" s="11">
        <v>3648.0760869565211</v>
      </c>
      <c r="O16" s="12">
        <v>4.1569399594187546</v>
      </c>
      <c r="P16" s="14">
        <v>8</v>
      </c>
      <c r="Q16" s="13">
        <v>0.88999982122798493</v>
      </c>
      <c r="R16" s="14">
        <v>9</v>
      </c>
    </row>
    <row r="17" spans="9:23" ht="15" customHeight="1" x14ac:dyDescent="0.25">
      <c r="I17" s="11"/>
      <c r="J17" s="11"/>
      <c r="K17" s="11"/>
      <c r="M17" t="s">
        <v>1233</v>
      </c>
      <c r="N17" s="11">
        <v>56360.021739130454</v>
      </c>
      <c r="O17" s="12">
        <v>2.9793116169687046</v>
      </c>
      <c r="P17" s="14">
        <v>51</v>
      </c>
      <c r="Q17" s="13">
        <v>0.67574055538133815</v>
      </c>
      <c r="R17" s="14">
        <v>29</v>
      </c>
    </row>
    <row r="18" spans="9:23" ht="15" customHeight="1" x14ac:dyDescent="0.25">
      <c r="I18" s="11"/>
      <c r="J18" s="11"/>
      <c r="K18" s="11"/>
      <c r="M18" t="s">
        <v>1234</v>
      </c>
      <c r="N18" s="11">
        <v>33912.184782608732</v>
      </c>
      <c r="O18" s="12">
        <v>3.4266122764005855</v>
      </c>
      <c r="P18" s="14">
        <v>44</v>
      </c>
      <c r="Q18" s="13">
        <v>0.5972269073479739</v>
      </c>
      <c r="R18" s="14">
        <v>37</v>
      </c>
      <c r="T18" s="7" t="s">
        <v>1306</v>
      </c>
      <c r="U18" s="7" t="s">
        <v>1416</v>
      </c>
    </row>
    <row r="19" spans="9:23" ht="15" customHeight="1" x14ac:dyDescent="0.25">
      <c r="M19" t="s">
        <v>1235</v>
      </c>
      <c r="N19" s="11">
        <v>14767.652173913046</v>
      </c>
      <c r="O19" s="12">
        <v>3.8376440575170174</v>
      </c>
      <c r="P19" s="14">
        <v>20</v>
      </c>
      <c r="Q19" s="13">
        <v>0.69296483795369435</v>
      </c>
      <c r="R19" s="14">
        <v>28</v>
      </c>
      <c r="T19" s="7" t="s">
        <v>1307</v>
      </c>
      <c r="U19" s="11">
        <f>SUM(Nurse[RN Hours Contract (excl. Admin, DON)])</f>
        <v>676.55652173913029</v>
      </c>
    </row>
    <row r="20" spans="9:23" ht="15" customHeight="1" x14ac:dyDescent="0.25">
      <c r="M20" t="s">
        <v>1236</v>
      </c>
      <c r="N20" s="11">
        <v>20228.043478260875</v>
      </c>
      <c r="O20" s="12">
        <v>3.649939445883351</v>
      </c>
      <c r="P20" s="14">
        <v>29</v>
      </c>
      <c r="Q20" s="13">
        <v>0.65163810465453664</v>
      </c>
      <c r="R20" s="14">
        <v>33</v>
      </c>
      <c r="T20" s="7" t="s">
        <v>1308</v>
      </c>
      <c r="U20" s="11">
        <f>SUM(Nurse[RN Admin Hours Contract])</f>
        <v>70.030978260869574</v>
      </c>
      <c r="W20" s="11"/>
    </row>
    <row r="21" spans="9:23" ht="15" customHeight="1" x14ac:dyDescent="0.25">
      <c r="M21" t="s">
        <v>1237</v>
      </c>
      <c r="N21" s="11">
        <v>20988.326086956513</v>
      </c>
      <c r="O21" s="12">
        <v>3.5257540682553339</v>
      </c>
      <c r="P21" s="14">
        <v>39</v>
      </c>
      <c r="Q21" s="13">
        <v>0.24752919065774662</v>
      </c>
      <c r="R21" s="14">
        <v>51</v>
      </c>
      <c r="T21" s="7" t="s">
        <v>1309</v>
      </c>
      <c r="U21" s="11">
        <f>SUM(Nurse[RN DON Hours Contract])</f>
        <v>59.531739130434772</v>
      </c>
    </row>
    <row r="22" spans="9:23" ht="15" customHeight="1" x14ac:dyDescent="0.25">
      <c r="M22" t="s">
        <v>1238</v>
      </c>
      <c r="N22" s="11">
        <v>31567.130434782615</v>
      </c>
      <c r="O22" s="12">
        <v>3.6090746807356027</v>
      </c>
      <c r="P22" s="14">
        <v>32</v>
      </c>
      <c r="Q22" s="13">
        <v>0.64982515178143496</v>
      </c>
      <c r="R22" s="14">
        <v>34</v>
      </c>
      <c r="T22" s="7" t="s">
        <v>1310</v>
      </c>
      <c r="U22" s="11">
        <f>SUM(Nurse[LPN Hours Contract (excl. Admin)])</f>
        <v>1047.8807608695654</v>
      </c>
    </row>
    <row r="23" spans="9:23" ht="15" customHeight="1" x14ac:dyDescent="0.25">
      <c r="M23" t="s">
        <v>1239</v>
      </c>
      <c r="N23" s="11">
        <v>20843.717391304348</v>
      </c>
      <c r="O23" s="12">
        <v>3.7171215599320409</v>
      </c>
      <c r="P23" s="14">
        <v>23</v>
      </c>
      <c r="Q23" s="13">
        <v>0.7752439792618151</v>
      </c>
      <c r="R23" s="14">
        <v>17</v>
      </c>
      <c r="T23" s="7" t="s">
        <v>1311</v>
      </c>
      <c r="U23" s="11">
        <f>SUM(Nurse[LPN Admin Hours Contract])</f>
        <v>61.559456521739136</v>
      </c>
    </row>
    <row r="24" spans="9:23" ht="15" customHeight="1" x14ac:dyDescent="0.25">
      <c r="M24" t="s">
        <v>1240</v>
      </c>
      <c r="N24" s="11">
        <v>4934.9782608695641</v>
      </c>
      <c r="O24" s="12">
        <v>4.3008784012968659</v>
      </c>
      <c r="P24" s="14">
        <v>5</v>
      </c>
      <c r="Q24" s="13">
        <v>1.0343943632190795</v>
      </c>
      <c r="R24" s="14">
        <v>6</v>
      </c>
      <c r="T24" s="7" t="s">
        <v>1312</v>
      </c>
      <c r="U24" s="11">
        <f>SUM(Nurse[CNA Hours Contract])</f>
        <v>4337.4396739130425</v>
      </c>
    </row>
    <row r="25" spans="9:23" ht="15" customHeight="1" x14ac:dyDescent="0.25">
      <c r="M25" t="s">
        <v>1241</v>
      </c>
      <c r="N25" s="11">
        <v>31237.043478260846</v>
      </c>
      <c r="O25" s="12">
        <v>3.669082729256794</v>
      </c>
      <c r="P25" s="14">
        <v>28</v>
      </c>
      <c r="Q25" s="13">
        <v>0.71055695787610029</v>
      </c>
      <c r="R25" s="14">
        <v>24</v>
      </c>
      <c r="T25" s="7" t="s">
        <v>1313</v>
      </c>
      <c r="U25" s="11">
        <f>SUM(Nurse[NA TR Hours Contract])</f>
        <v>4.1086956521739131</v>
      </c>
    </row>
    <row r="26" spans="9:23" ht="15" customHeight="1" x14ac:dyDescent="0.25">
      <c r="M26" t="s">
        <v>1242</v>
      </c>
      <c r="N26" s="11">
        <v>20244.869565217403</v>
      </c>
      <c r="O26" s="12">
        <v>4.1530949172307707</v>
      </c>
      <c r="P26" s="14">
        <v>9</v>
      </c>
      <c r="Q26" s="13">
        <v>1.0613915441808113</v>
      </c>
      <c r="R26" s="14">
        <v>5</v>
      </c>
      <c r="T26" s="7" t="s">
        <v>1314</v>
      </c>
      <c r="U26" s="11">
        <f>SUM(Nurse[Med Aide/Tech Hours Contract])</f>
        <v>147.75684782608695</v>
      </c>
    </row>
    <row r="27" spans="9:23" ht="15" customHeight="1" x14ac:dyDescent="0.25">
      <c r="M27" t="s">
        <v>1243</v>
      </c>
      <c r="N27" s="11">
        <v>31430.967391304355</v>
      </c>
      <c r="O27" s="12">
        <v>2.9948222484817468</v>
      </c>
      <c r="P27" s="14">
        <v>50</v>
      </c>
      <c r="Q27" s="13">
        <v>0.41892845224299335</v>
      </c>
      <c r="R27" s="14">
        <v>47</v>
      </c>
      <c r="T27" s="7" t="s">
        <v>1315</v>
      </c>
      <c r="U27" s="11">
        <f>SUM(Nurse[Total Contract Hours])</f>
        <v>6404.8646739130454</v>
      </c>
    </row>
    <row r="28" spans="9:23" ht="15" customHeight="1" x14ac:dyDescent="0.25">
      <c r="M28" t="s">
        <v>1244</v>
      </c>
      <c r="N28" s="11">
        <v>13447.456521739132</v>
      </c>
      <c r="O28" s="12">
        <v>3.9079850319197242</v>
      </c>
      <c r="P28" s="14">
        <v>17</v>
      </c>
      <c r="Q28" s="13">
        <v>0.58742220526590605</v>
      </c>
      <c r="R28" s="14">
        <v>38</v>
      </c>
      <c r="T28" s="7" t="s">
        <v>1336</v>
      </c>
      <c r="U28" s="11">
        <f>SUM(Nurse[Total Nurse Staff Hours])</f>
        <v>72774.909239130429</v>
      </c>
    </row>
    <row r="29" spans="9:23" ht="15" customHeight="1" x14ac:dyDescent="0.25">
      <c r="M29" t="s">
        <v>1245</v>
      </c>
      <c r="N29" s="11">
        <v>3239.3369565217386</v>
      </c>
      <c r="O29" s="12">
        <v>3.7065618970602547</v>
      </c>
      <c r="P29" s="14">
        <v>25</v>
      </c>
      <c r="Q29" s="13">
        <v>0.81876702492122988</v>
      </c>
      <c r="R29" s="14">
        <v>15</v>
      </c>
      <c r="T29" s="7" t="s">
        <v>1316</v>
      </c>
      <c r="U29" s="30">
        <f>U27/U28</f>
        <v>8.8009243032751261E-2</v>
      </c>
    </row>
    <row r="30" spans="9:23" ht="15" customHeight="1" x14ac:dyDescent="0.25">
      <c r="M30" t="s">
        <v>1246</v>
      </c>
      <c r="N30" s="11">
        <v>31207.90217391304</v>
      </c>
      <c r="O30" s="12">
        <v>3.4602131009878692</v>
      </c>
      <c r="P30" s="14">
        <v>42</v>
      </c>
      <c r="Q30" s="13">
        <v>0.53505824367922394</v>
      </c>
      <c r="R30" s="14">
        <v>44</v>
      </c>
    </row>
    <row r="31" spans="9:23" ht="15" customHeight="1" x14ac:dyDescent="0.25">
      <c r="M31" t="s">
        <v>1247</v>
      </c>
      <c r="N31" s="11">
        <v>4519.467391304348</v>
      </c>
      <c r="O31" s="12">
        <v>4.4549235553439095</v>
      </c>
      <c r="P31" s="14">
        <v>4</v>
      </c>
      <c r="Q31" s="13">
        <v>0.8534804986158907</v>
      </c>
      <c r="R31" s="14">
        <v>12</v>
      </c>
      <c r="U31" s="11"/>
    </row>
    <row r="32" spans="9:23" ht="15" customHeight="1" x14ac:dyDescent="0.25">
      <c r="M32" t="s">
        <v>1248</v>
      </c>
      <c r="N32" s="11">
        <v>9552.9891304347821</v>
      </c>
      <c r="O32" s="12">
        <v>3.9874417863746263</v>
      </c>
      <c r="P32" s="14">
        <v>13</v>
      </c>
      <c r="Q32" s="13">
        <v>0.76324079078367268</v>
      </c>
      <c r="R32" s="14">
        <v>18</v>
      </c>
    </row>
    <row r="33" spans="13:23" ht="15" customHeight="1" x14ac:dyDescent="0.25">
      <c r="M33" t="s">
        <v>1249</v>
      </c>
      <c r="N33" s="11">
        <v>5527.1413043478251</v>
      </c>
      <c r="O33" s="12">
        <v>3.7897723880376883</v>
      </c>
      <c r="P33" s="14">
        <v>22</v>
      </c>
      <c r="Q33" s="13">
        <v>0.70854187930312285</v>
      </c>
      <c r="R33" s="14">
        <v>25</v>
      </c>
      <c r="T33" s="49"/>
      <c r="U33" s="50"/>
    </row>
    <row r="34" spans="13:23" ht="15" customHeight="1" x14ac:dyDescent="0.25">
      <c r="M34" t="s">
        <v>1250</v>
      </c>
      <c r="N34" s="11">
        <v>36267.402173912989</v>
      </c>
      <c r="O34" s="12">
        <v>3.5869267047513382</v>
      </c>
      <c r="P34" s="14">
        <v>34</v>
      </c>
      <c r="Q34" s="13">
        <v>0.69307262390678503</v>
      </c>
      <c r="R34" s="14">
        <v>27</v>
      </c>
      <c r="T34" s="51"/>
      <c r="U34" s="52"/>
    </row>
    <row r="35" spans="13:23" ht="15" customHeight="1" x14ac:dyDescent="0.25">
      <c r="M35" t="s">
        <v>1251</v>
      </c>
      <c r="N35" s="11">
        <v>4756.804347826087</v>
      </c>
      <c r="O35" s="12">
        <v>3.5403690137240473</v>
      </c>
      <c r="P35" s="14">
        <v>38</v>
      </c>
      <c r="Q35" s="13">
        <v>0.66842913812250659</v>
      </c>
      <c r="R35" s="14">
        <v>30</v>
      </c>
      <c r="T35" s="53"/>
      <c r="U35" s="54"/>
    </row>
    <row r="36" spans="13:23" ht="15" customHeight="1" x14ac:dyDescent="0.25">
      <c r="M36" t="s">
        <v>1252</v>
      </c>
      <c r="N36" s="11">
        <v>5172.9782608695668</v>
      </c>
      <c r="O36" s="12">
        <v>3.8502402324789768</v>
      </c>
      <c r="P36" s="14">
        <v>19</v>
      </c>
      <c r="Q36" s="13">
        <v>0.77957656215198534</v>
      </c>
      <c r="R36" s="14">
        <v>16</v>
      </c>
      <c r="T36" s="53"/>
      <c r="U36" s="54"/>
    </row>
    <row r="37" spans="13:23" ht="15" customHeight="1" x14ac:dyDescent="0.25">
      <c r="M37" t="s">
        <v>1253</v>
      </c>
      <c r="N37" s="11">
        <v>91180.445652173919</v>
      </c>
      <c r="O37" s="12">
        <v>3.3841995453115512</v>
      </c>
      <c r="P37" s="14">
        <v>46</v>
      </c>
      <c r="Q37" s="13">
        <v>0.63938540645812103</v>
      </c>
      <c r="R37" s="14">
        <v>35</v>
      </c>
      <c r="T37" s="53"/>
      <c r="U37" s="54"/>
      <c r="W37" s="12"/>
    </row>
    <row r="38" spans="13:23" ht="15" customHeight="1" x14ac:dyDescent="0.25">
      <c r="M38" t="s">
        <v>1254</v>
      </c>
      <c r="N38" s="11">
        <v>61588.445652173861</v>
      </c>
      <c r="O38" s="12">
        <v>3.4122058238267097</v>
      </c>
      <c r="P38" s="14">
        <v>45</v>
      </c>
      <c r="Q38" s="13">
        <v>0.58208364887753339</v>
      </c>
      <c r="R38" s="14">
        <v>39</v>
      </c>
      <c r="T38" s="49"/>
      <c r="U38" s="49"/>
    </row>
    <row r="39" spans="13:23" ht="15" customHeight="1" x14ac:dyDescent="0.25">
      <c r="M39" t="s">
        <v>1255</v>
      </c>
      <c r="N39" s="11">
        <v>15250.72826086957</v>
      </c>
      <c r="O39" s="12">
        <v>3.6884554835941534</v>
      </c>
      <c r="P39" s="14">
        <v>26</v>
      </c>
      <c r="Q39" s="13">
        <v>0.36361032652040087</v>
      </c>
      <c r="R39" s="14">
        <v>50</v>
      </c>
    </row>
    <row r="40" spans="13:23" ht="15" customHeight="1" x14ac:dyDescent="0.25">
      <c r="M40" t="s">
        <v>1256</v>
      </c>
      <c r="N40" s="11">
        <v>6106.5760869565238</v>
      </c>
      <c r="O40" s="12">
        <v>4.7231716164861455</v>
      </c>
      <c r="P40" s="14">
        <v>2</v>
      </c>
      <c r="Q40" s="13">
        <v>0.74970906275309002</v>
      </c>
      <c r="R40" s="14">
        <v>20</v>
      </c>
    </row>
    <row r="41" spans="13:23" ht="15" customHeight="1" x14ac:dyDescent="0.25">
      <c r="M41" t="s">
        <v>1257</v>
      </c>
      <c r="N41" s="11">
        <v>63468.804347826132</v>
      </c>
      <c r="O41" s="12">
        <v>3.5005099201422096</v>
      </c>
      <c r="P41" s="14">
        <v>41</v>
      </c>
      <c r="Q41" s="13">
        <v>0.71129022131721642</v>
      </c>
      <c r="R41" s="14">
        <v>22</v>
      </c>
    </row>
    <row r="42" spans="13:23" ht="15" customHeight="1" x14ac:dyDescent="0.25">
      <c r="M42" t="s">
        <v>1258</v>
      </c>
      <c r="N42" s="11">
        <v>6268.7065217391309</v>
      </c>
      <c r="O42" s="12">
        <v>3.4431534485479123</v>
      </c>
      <c r="P42" s="14">
        <v>43</v>
      </c>
      <c r="Q42" s="13">
        <v>0.75944399458316914</v>
      </c>
      <c r="R42" s="14">
        <v>19</v>
      </c>
    </row>
    <row r="43" spans="13:23" ht="15" customHeight="1" x14ac:dyDescent="0.25">
      <c r="M43" t="s">
        <v>1259</v>
      </c>
      <c r="N43" s="11">
        <v>14918.402173913038</v>
      </c>
      <c r="O43" s="12">
        <v>3.5435185898944495</v>
      </c>
      <c r="P43" s="14">
        <v>37</v>
      </c>
      <c r="Q43" s="13">
        <v>0.53974215533339709</v>
      </c>
      <c r="R43" s="14">
        <v>43</v>
      </c>
    </row>
    <row r="44" spans="13:23" ht="15" customHeight="1" x14ac:dyDescent="0.25">
      <c r="M44" t="s">
        <v>1260</v>
      </c>
      <c r="N44" s="11">
        <v>4723.108695652174</v>
      </c>
      <c r="O44" s="12">
        <v>3.5677603181397655</v>
      </c>
      <c r="P44" s="14">
        <v>35</v>
      </c>
      <c r="Q44" s="13">
        <v>0.8353498064557705</v>
      </c>
      <c r="R44" s="14">
        <v>14</v>
      </c>
    </row>
    <row r="45" spans="13:23" ht="15" customHeight="1" x14ac:dyDescent="0.25">
      <c r="M45" t="s">
        <v>1261</v>
      </c>
      <c r="N45" s="11">
        <v>23313.304347826088</v>
      </c>
      <c r="O45" s="12">
        <v>3.6229993323461502</v>
      </c>
      <c r="P45" s="14">
        <v>30</v>
      </c>
      <c r="Q45" s="13">
        <v>0.54875251302670991</v>
      </c>
      <c r="R45" s="14">
        <v>42</v>
      </c>
    </row>
    <row r="46" spans="13:23" ht="15" customHeight="1" x14ac:dyDescent="0.25">
      <c r="M46" t="s">
        <v>1262</v>
      </c>
      <c r="N46" s="11">
        <v>79347.152173913142</v>
      </c>
      <c r="O46" s="12">
        <v>3.2995330042529103</v>
      </c>
      <c r="P46" s="14">
        <v>49</v>
      </c>
      <c r="Q46" s="13">
        <v>0.37572269654892942</v>
      </c>
      <c r="R46" s="14">
        <v>48</v>
      </c>
    </row>
    <row r="47" spans="13:23" ht="15" customHeight="1" x14ac:dyDescent="0.25">
      <c r="M47" t="s">
        <v>1263</v>
      </c>
      <c r="N47" s="11">
        <v>5298.0652173913022</v>
      </c>
      <c r="O47" s="12">
        <v>3.9381061380077234</v>
      </c>
      <c r="P47" s="14">
        <v>16</v>
      </c>
      <c r="Q47" s="13">
        <v>1.0787532569313658</v>
      </c>
      <c r="R47" s="14">
        <v>4</v>
      </c>
    </row>
    <row r="48" spans="13:23" ht="15" customHeight="1" x14ac:dyDescent="0.25">
      <c r="M48" t="s">
        <v>1264</v>
      </c>
      <c r="N48" s="11">
        <v>24257.923913043476</v>
      </c>
      <c r="O48" s="12">
        <v>3.3229098335864258</v>
      </c>
      <c r="P48" s="14">
        <v>48</v>
      </c>
      <c r="Q48" s="13">
        <v>0.51671344952724996</v>
      </c>
      <c r="R48" s="14">
        <v>45</v>
      </c>
    </row>
    <row r="49" spans="13:18" ht="15" customHeight="1" x14ac:dyDescent="0.25">
      <c r="M49" t="s">
        <v>1265</v>
      </c>
      <c r="N49" s="11">
        <v>2238.2826086956525</v>
      </c>
      <c r="O49" s="12">
        <v>3.9486413302124101</v>
      </c>
      <c r="P49" s="14">
        <v>15</v>
      </c>
      <c r="Q49" s="13">
        <v>0.74947480113829501</v>
      </c>
      <c r="R49" s="14">
        <v>21</v>
      </c>
    </row>
    <row r="50" spans="13:18" ht="15" customHeight="1" x14ac:dyDescent="0.25">
      <c r="M50" t="s">
        <v>1266</v>
      </c>
      <c r="N50" s="11">
        <v>12189.869565217394</v>
      </c>
      <c r="O50" s="12">
        <v>4.070232035153925</v>
      </c>
      <c r="P50" s="14">
        <v>11</v>
      </c>
      <c r="Q50" s="13">
        <v>0.87998641958575707</v>
      </c>
      <c r="R50" s="14">
        <v>11</v>
      </c>
    </row>
    <row r="51" spans="13:18" ht="15" customHeight="1" x14ac:dyDescent="0.25">
      <c r="M51" t="s">
        <v>1267</v>
      </c>
      <c r="N51" s="11">
        <v>18067.565217391315</v>
      </c>
      <c r="O51" s="12">
        <v>3.8287163581628367</v>
      </c>
      <c r="P51" s="14">
        <v>21</v>
      </c>
      <c r="Q51" s="13">
        <v>0.95168056979357585</v>
      </c>
      <c r="R51" s="14">
        <v>8</v>
      </c>
    </row>
    <row r="52" spans="13:18" ht="15" customHeight="1" x14ac:dyDescent="0.25">
      <c r="M52" t="s">
        <v>1268</v>
      </c>
      <c r="N52" s="11">
        <v>8857.8043478260879</v>
      </c>
      <c r="O52" s="12">
        <v>3.6103887016853227</v>
      </c>
      <c r="P52" s="14">
        <v>31</v>
      </c>
      <c r="Q52" s="13">
        <v>0.6354275031352844</v>
      </c>
      <c r="R52" s="14">
        <v>36</v>
      </c>
    </row>
    <row r="53" spans="13:18" ht="15" customHeight="1" x14ac:dyDescent="0.25">
      <c r="M53" t="s">
        <v>1269</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1353</v>
      </c>
      <c r="D2" s="40"/>
    </row>
    <row r="3" spans="2:4" x14ac:dyDescent="0.25">
      <c r="C3" s="41" t="s">
        <v>1303</v>
      </c>
      <c r="D3" s="42" t="s">
        <v>1354</v>
      </c>
    </row>
    <row r="4" spans="2:4" x14ac:dyDescent="0.25">
      <c r="C4" s="43" t="s">
        <v>1289</v>
      </c>
      <c r="D4" s="44" t="s">
        <v>1355</v>
      </c>
    </row>
    <row r="5" spans="2:4" x14ac:dyDescent="0.25">
      <c r="C5" s="43" t="s">
        <v>1356</v>
      </c>
      <c r="D5" s="44" t="s">
        <v>1357</v>
      </c>
    </row>
    <row r="6" spans="2:4" ht="15.6" customHeight="1" x14ac:dyDescent="0.25">
      <c r="C6" s="43" t="s">
        <v>1305</v>
      </c>
      <c r="D6" s="44" t="s">
        <v>1358</v>
      </c>
    </row>
    <row r="7" spans="2:4" ht="15.6" customHeight="1" x14ac:dyDescent="0.25">
      <c r="C7" s="43" t="s">
        <v>1304</v>
      </c>
      <c r="D7" s="44" t="s">
        <v>1359</v>
      </c>
    </row>
    <row r="8" spans="2:4" x14ac:dyDescent="0.25">
      <c r="C8" s="43" t="s">
        <v>1360</v>
      </c>
      <c r="D8" s="44" t="s">
        <v>1361</v>
      </c>
    </row>
    <row r="9" spans="2:4" x14ac:dyDescent="0.25">
      <c r="C9" s="45" t="s">
        <v>1362</v>
      </c>
      <c r="D9" s="43" t="s">
        <v>1363</v>
      </c>
    </row>
    <row r="10" spans="2:4" x14ac:dyDescent="0.25">
      <c r="B10" s="46"/>
      <c r="C10" s="43" t="s">
        <v>1364</v>
      </c>
      <c r="D10" s="44" t="s">
        <v>1365</v>
      </c>
    </row>
    <row r="11" spans="2:4" x14ac:dyDescent="0.25">
      <c r="C11" s="43" t="s">
        <v>1257</v>
      </c>
      <c r="D11" s="44" t="s">
        <v>1366</v>
      </c>
    </row>
    <row r="12" spans="2:4" x14ac:dyDescent="0.25">
      <c r="C12" s="43" t="s">
        <v>1367</v>
      </c>
      <c r="D12" s="44" t="s">
        <v>1368</v>
      </c>
    </row>
    <row r="13" spans="2:4" x14ac:dyDescent="0.25">
      <c r="C13" s="43" t="s">
        <v>1364</v>
      </c>
      <c r="D13" s="44" t="s">
        <v>1365</v>
      </c>
    </row>
    <row r="14" spans="2:4" x14ac:dyDescent="0.25">
      <c r="C14" s="43" t="s">
        <v>1257</v>
      </c>
      <c r="D14" s="44" t="s">
        <v>1369</v>
      </c>
    </row>
    <row r="15" spans="2:4" x14ac:dyDescent="0.25">
      <c r="C15" s="47" t="s">
        <v>1367</v>
      </c>
      <c r="D15" s="48" t="s">
        <v>1368</v>
      </c>
    </row>
    <row r="17" spans="3:4" ht="23.25" x14ac:dyDescent="0.35">
      <c r="C17" s="39" t="s">
        <v>1370</v>
      </c>
      <c r="D17" s="40"/>
    </row>
    <row r="18" spans="3:4" x14ac:dyDescent="0.25">
      <c r="C18" s="43" t="s">
        <v>1289</v>
      </c>
      <c r="D18" s="44" t="s">
        <v>1371</v>
      </c>
    </row>
    <row r="19" spans="3:4" x14ac:dyDescent="0.25">
      <c r="C19" s="43" t="s">
        <v>1279</v>
      </c>
      <c r="D19" s="44" t="s">
        <v>1372</v>
      </c>
    </row>
    <row r="20" spans="3:4" x14ac:dyDescent="0.25">
      <c r="C20" s="45" t="s">
        <v>1373</v>
      </c>
      <c r="D20" s="43" t="s">
        <v>1374</v>
      </c>
    </row>
    <row r="21" spans="3:4" x14ac:dyDescent="0.25">
      <c r="C21" s="43" t="s">
        <v>1375</v>
      </c>
      <c r="D21" s="44" t="s">
        <v>1376</v>
      </c>
    </row>
    <row r="22" spans="3:4" x14ac:dyDescent="0.25">
      <c r="C22" s="43" t="s">
        <v>1377</v>
      </c>
      <c r="D22" s="44" t="s">
        <v>1378</v>
      </c>
    </row>
    <row r="23" spans="3:4" x14ac:dyDescent="0.25">
      <c r="C23" s="43" t="s">
        <v>1379</v>
      </c>
      <c r="D23" s="44" t="s">
        <v>1380</v>
      </c>
    </row>
    <row r="24" spans="3:4" x14ac:dyDescent="0.25">
      <c r="C24" s="43" t="s">
        <v>1381</v>
      </c>
      <c r="D24" s="44" t="s">
        <v>1382</v>
      </c>
    </row>
    <row r="25" spans="3:4" x14ac:dyDescent="0.25">
      <c r="C25" s="43" t="s">
        <v>1295</v>
      </c>
      <c r="D25" s="44" t="s">
        <v>1383</v>
      </c>
    </row>
    <row r="26" spans="3:4" x14ac:dyDescent="0.25">
      <c r="C26" s="43" t="s">
        <v>1377</v>
      </c>
      <c r="D26" s="44" t="s">
        <v>1378</v>
      </c>
    </row>
    <row r="27" spans="3:4" x14ac:dyDescent="0.25">
      <c r="C27" s="43" t="s">
        <v>1379</v>
      </c>
      <c r="D27" s="44" t="s">
        <v>1380</v>
      </c>
    </row>
    <row r="28" spans="3:4" x14ac:dyDescent="0.25">
      <c r="C28" s="47" t="s">
        <v>1381</v>
      </c>
      <c r="D28" s="48" t="s">
        <v>1382</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2.xml>��< ? x m l   v e r s i o n = " 1 . 0 "   e n c o d i n g = " U T F - 1 6 " ? > < G e m i n i   x m l n s = " h t t p : / / g e m i n i / p i v o t c u s t o m i z a t i o n / P o w e r P i v o t V e r s i o n " > < C u s t o m C o n t e n t > < ! [ C D A T A [ 2 0 1 5 . 1 3 0 . 1 6 0 5 . 4 0 6 ] ] > < / C u s t o m C o n t e n t > < / G e m i n i > 
</file>

<file path=customXml/item3.xml>��< ? x m l   v e r s i o n = " 1 . 0 "   e n c o d i n g = " U T F - 1 6 " ? > < G e m i n i   x m l n s = " h t t p : / / g e m i n i / p i v o t c u s t o m i z a t i o n / I s S a n d b o x E m b e d d e d " > < C u s t o m C o n t e n t > < ! [ C D A T A [ y e s ] ] > < / C u s t o m C o n t e n t > < / G e m i n i > 
</file>

<file path=customXml/item4.xml>��< ? x m l   v e r s i o n = " 1 . 0 "   e n c o d i n g = " U T F - 1 6 " ? > < G e m i n i   x m l n s = " h t t p : / / g e m i n i / p i v o t c u s t o m i z a t i o n / R e l a t i o n s h i p A u t o D e t e c t i o n E n a b l e d " > < C u s t o m C o n t e n t > < ! [ C D A T A [ T r u e ] ] > < / C u s t o m C o n t e n t > < / G e m i n i > 
</file>

<file path=customXml/item5.xml>��< ? x m l   v e r s i o n = " 1 . 0 "   e n c o d i n g = " U T F - 1 6 " ? > < G e m i n i   x m l n s = " h t t p : / / g e m i n i / p i v o t c u s t o m i z a t i o n / S a n d b o x N o n E m p t y " > < C u s t o m C o n t e n t > < ! [ C D A T A [ 1 ] ] > < / C u s t o m C o n t e n t > < / G e m i n i > 
</file>

<file path=customXml/item6.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Props1.xml><?xml version="1.0" encoding="utf-8"?>
<ds:datastoreItem xmlns:ds="http://schemas.openxmlformats.org/officeDocument/2006/customXml" ds:itemID="{A4A438E6-B8DE-4271-94C6-683D0D7167DF}">
  <ds:schemaRefs/>
</ds:datastoreItem>
</file>

<file path=customXml/itemProps2.xml><?xml version="1.0" encoding="utf-8"?>
<ds:datastoreItem xmlns:ds="http://schemas.openxmlformats.org/officeDocument/2006/customXml" ds:itemID="{97E02576-7B1E-4A71-8318-92E74C9030BB}">
  <ds:schemaRefs/>
</ds:datastoreItem>
</file>

<file path=customXml/itemProps3.xml><?xml version="1.0" encoding="utf-8"?>
<ds:datastoreItem xmlns:ds="http://schemas.openxmlformats.org/officeDocument/2006/customXml" ds:itemID="{80E33DC4-4DD3-49B7-9092-FE12AD1B1012}">
  <ds:schemaRefs/>
</ds:datastoreItem>
</file>

<file path=customXml/itemProps4.xml><?xml version="1.0" encoding="utf-8"?>
<ds:datastoreItem xmlns:ds="http://schemas.openxmlformats.org/officeDocument/2006/customXml" ds:itemID="{4A0F9BBD-0722-44C0-A51D-871F1E608662}">
  <ds:schemaRefs/>
</ds:datastoreItem>
</file>

<file path=customXml/itemProps5.xml><?xml version="1.0" encoding="utf-8"?>
<ds:datastoreItem xmlns:ds="http://schemas.openxmlformats.org/officeDocument/2006/customXml" ds:itemID="{5E70A7C7-2103-44AA-8B08-92C32F7E8F41}">
  <ds:schemaRefs/>
</ds:datastoreItem>
</file>

<file path=customXml/itemProps6.xml><?xml version="1.0" encoding="utf-8"?>
<ds:datastoreItem xmlns:ds="http://schemas.openxmlformats.org/officeDocument/2006/customXml" ds:itemID="{696E26E2-54FB-4F48-A7C1-42B31EB870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2022-03-02T16:17:18Z</dcterms:modified>
</cp:coreProperties>
</file>